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ulpit 04.11.2020\TABELE DO PLANU 2021\"/>
    </mc:Choice>
  </mc:AlternateContent>
  <xr:revisionPtr revIDLastSave="0" documentId="13_ncr:1_{6CB379AE-5270-4156-AE70-6D9AB676C4F8}" xr6:coauthVersionLast="36" xr6:coauthVersionMax="46" xr10:uidLastSave="{00000000-0000-0000-0000-000000000000}"/>
  <bookViews>
    <workbookView xWindow="1515" yWindow="1515" windowWidth="19500" windowHeight="14040" tabRatio="818" firstSheet="11" activeTab="19" xr2:uid="{00000000-000D-0000-FFFF-FFFF00000000}"/>
  </bookViews>
  <sheets>
    <sheet name="Załącznik 1" sheetId="65" r:id="rId1"/>
    <sheet name="Załącznik 1a" sheetId="58" r:id="rId2"/>
    <sheet name="Załącznik 2" sheetId="66" r:id="rId3"/>
    <sheet name="Załącznik 2a" sheetId="31" r:id="rId4"/>
    <sheet name="Załacznik 3" sheetId="67" r:id="rId5"/>
    <sheet name="Załacznik 3a" sheetId="32" r:id="rId6"/>
    <sheet name="Załącznik 4" sheetId="33" r:id="rId7"/>
    <sheet name="Załącznki 5" sheetId="34" r:id="rId8"/>
    <sheet name="Załącznik 6" sheetId="37" r:id="rId9"/>
    <sheet name="Załącznik 7" sheetId="38" r:id="rId10"/>
    <sheet name="Załącznik 8" sheetId="53" r:id="rId11"/>
    <sheet name="Załącznik 9" sheetId="36" r:id="rId12"/>
    <sheet name="Załącznik 10" sheetId="35" r:id="rId13"/>
    <sheet name="Załącznik 11" sheetId="40" r:id="rId14"/>
    <sheet name="Załącznik 12" sheetId="48" r:id="rId15"/>
    <sheet name="Załącznik 13" sheetId="42" r:id="rId16"/>
    <sheet name="Załącznik 14" sheetId="44" r:id="rId17"/>
    <sheet name="Załącznik 15" sheetId="41" r:id="rId18"/>
    <sheet name="Załącznik 16" sheetId="49" r:id="rId19"/>
    <sheet name="Załącznik 17" sheetId="50" r:id="rId20"/>
  </sheets>
  <definedNames>
    <definedName name="_xlnm._FilterDatabase" localSheetId="0" hidden="1">'Załącznik 1'!$N$5:$O$5</definedName>
    <definedName name="_xlnm._FilterDatabase" localSheetId="12" hidden="1">'Załącznik 10'!$A$7:$M$7</definedName>
    <definedName name="_xlnm._FilterDatabase" localSheetId="1" hidden="1">'Załącznik 1a'!$K$3:$M$208</definedName>
    <definedName name="_xlnm._FilterDatabase" localSheetId="2" hidden="1">'Załącznik 2'!$A$1:$N$207</definedName>
    <definedName name="_xlnm._FilterDatabase" localSheetId="3" hidden="1">'Załącznik 2a'!$A$1:$N$6</definedName>
    <definedName name="_xlnm._FilterDatabase" localSheetId="6" hidden="1">'Załącznik 4'!$C$4:$D$214</definedName>
    <definedName name="_xlnm._FilterDatabase" localSheetId="9" hidden="1">'Załącznik 7'!$A$5:$N$5</definedName>
    <definedName name="_xlnm._FilterDatabase" localSheetId="10" hidden="1">'Załącznik 8'!$H$5:$L$900</definedName>
    <definedName name="_xlnm._FilterDatabase" localSheetId="7" hidden="1">'Załącznki 5'!$A$1:$G$640</definedName>
    <definedName name="_xlnm.Print_Area" localSheetId="0">'Załącznik 1'!#REF!</definedName>
    <definedName name="_xlnm.Print_Area" localSheetId="1">'Załącznik 1a'!#REF!</definedName>
  </definedNames>
  <calcPr calcId="191029"/>
</workbook>
</file>

<file path=xl/calcChain.xml><?xml version="1.0" encoding="utf-8"?>
<calcChain xmlns="http://schemas.openxmlformats.org/spreadsheetml/2006/main">
  <c r="E209" i="31" l="1"/>
  <c r="D209" i="31"/>
  <c r="P89" i="44"/>
  <c r="O89" i="44"/>
  <c r="N89" i="44"/>
  <c r="M89" i="44"/>
  <c r="L89" i="44"/>
  <c r="K89" i="44"/>
  <c r="J89" i="44"/>
  <c r="I89" i="44"/>
  <c r="H89" i="44"/>
  <c r="G88" i="44"/>
  <c r="F88" i="44"/>
  <c r="E88" i="44"/>
  <c r="D88" i="44"/>
  <c r="C88" i="44"/>
  <c r="B88" i="44"/>
  <c r="P71" i="44"/>
  <c r="O71" i="44"/>
  <c r="N71" i="44"/>
  <c r="M71" i="44"/>
  <c r="L71" i="44"/>
  <c r="K71" i="44"/>
  <c r="J71" i="44"/>
  <c r="I71" i="44"/>
  <c r="H71" i="44"/>
  <c r="G70" i="44"/>
  <c r="F70" i="44"/>
  <c r="E70" i="44"/>
  <c r="D70" i="44"/>
  <c r="C70" i="44"/>
  <c r="B70" i="44"/>
  <c r="P53" i="44"/>
  <c r="O53" i="44"/>
  <c r="N53" i="44"/>
  <c r="M53" i="44"/>
  <c r="L53" i="44"/>
  <c r="K53" i="44"/>
  <c r="J53" i="44"/>
  <c r="I53" i="44"/>
  <c r="H53" i="44"/>
  <c r="G52" i="44"/>
  <c r="F52" i="44"/>
  <c r="E52" i="44"/>
  <c r="D52" i="44"/>
  <c r="C52" i="44"/>
  <c r="B52" i="44"/>
  <c r="P35" i="44"/>
  <c r="O35" i="44"/>
  <c r="N35" i="44"/>
  <c r="M35" i="44"/>
  <c r="L35" i="44"/>
  <c r="K35" i="44"/>
  <c r="J35" i="44"/>
  <c r="I35" i="44"/>
  <c r="H35" i="44"/>
  <c r="G34" i="44"/>
  <c r="F34" i="44"/>
  <c r="E34" i="44"/>
  <c r="D34" i="44"/>
  <c r="C34" i="44"/>
  <c r="B34" i="44"/>
  <c r="P17" i="44"/>
  <c r="O17" i="44"/>
  <c r="N17" i="44"/>
  <c r="M17" i="44"/>
  <c r="L17" i="44"/>
  <c r="K17" i="44"/>
  <c r="J17" i="44"/>
  <c r="I17" i="44"/>
  <c r="H17" i="44"/>
  <c r="G16" i="44"/>
  <c r="F16" i="44"/>
  <c r="E16" i="44"/>
  <c r="D16" i="44"/>
  <c r="C16" i="44"/>
  <c r="B16" i="44"/>
  <c r="M214" i="33"/>
  <c r="L214" i="33"/>
  <c r="K214" i="33"/>
  <c r="J214" i="33"/>
  <c r="I214" i="33"/>
  <c r="H214" i="33"/>
  <c r="G214" i="33"/>
  <c r="F214" i="33"/>
  <c r="E214" i="33"/>
  <c r="K899" i="53"/>
  <c r="K897" i="53"/>
  <c r="K894" i="53"/>
  <c r="K890" i="53"/>
  <c r="K885" i="53"/>
  <c r="K875" i="53"/>
  <c r="K866" i="53"/>
  <c r="K863" i="53"/>
  <c r="K850" i="53"/>
  <c r="K841" i="53"/>
  <c r="K838" i="53"/>
  <c r="K825" i="53"/>
  <c r="K817" i="53"/>
  <c r="K812" i="53"/>
  <c r="K806" i="53"/>
  <c r="K800" i="53"/>
  <c r="K791" i="53"/>
  <c r="K776" i="53"/>
  <c r="K767" i="53"/>
  <c r="K760" i="53"/>
  <c r="K732" i="53"/>
  <c r="K728" i="53"/>
  <c r="K719" i="53"/>
  <c r="K706" i="53"/>
  <c r="K696" i="53"/>
  <c r="K687" i="53"/>
  <c r="K678" i="53"/>
  <c r="K669" i="53"/>
  <c r="K660" i="53"/>
  <c r="K645" i="53"/>
  <c r="K627" i="53"/>
  <c r="K605" i="53"/>
  <c r="K600" i="53"/>
  <c r="K597" i="53"/>
  <c r="K587" i="53"/>
  <c r="K570" i="53"/>
  <c r="K546" i="53"/>
  <c r="K540" i="53"/>
  <c r="K532" i="53"/>
  <c r="K529" i="53"/>
  <c r="K515" i="53"/>
  <c r="K501" i="53"/>
  <c r="K484" i="53"/>
  <c r="K478" i="53"/>
  <c r="K456" i="53"/>
  <c r="K448" i="53"/>
  <c r="K442" i="53"/>
  <c r="K439" i="53"/>
  <c r="K427" i="53"/>
  <c r="K420" i="53"/>
  <c r="K412" i="53"/>
  <c r="K395" i="53"/>
  <c r="K390" i="53"/>
  <c r="K383" i="53"/>
  <c r="K372" i="53"/>
  <c r="K354" i="53"/>
  <c r="K335" i="53"/>
  <c r="K323" i="53"/>
  <c r="K313" i="53"/>
  <c r="K309" i="53"/>
  <c r="K297" i="53"/>
  <c r="K287" i="53"/>
  <c r="K281" i="53"/>
  <c r="K267" i="53"/>
  <c r="K257" i="53"/>
  <c r="K237" i="53"/>
  <c r="K227" i="53"/>
  <c r="K225" i="53"/>
  <c r="K213" i="53"/>
  <c r="K207" i="53"/>
  <c r="K204" i="53"/>
  <c r="K200" i="53"/>
  <c r="K194" i="53"/>
  <c r="K186" i="53"/>
  <c r="K173" i="53"/>
  <c r="K164" i="53"/>
  <c r="K143" i="53"/>
  <c r="K137" i="53"/>
  <c r="K129" i="53"/>
  <c r="K127" i="53"/>
  <c r="K120" i="53"/>
  <c r="K112" i="53"/>
  <c r="K107" i="53"/>
  <c r="K96" i="53"/>
  <c r="K83" i="53"/>
  <c r="K78" i="53"/>
  <c r="K68" i="53"/>
  <c r="K54" i="53"/>
  <c r="K45" i="53"/>
  <c r="K36" i="53"/>
  <c r="K24" i="53"/>
  <c r="K900" i="53"/>
  <c r="K51" i="41"/>
  <c r="J51" i="41"/>
  <c r="I51" i="41"/>
  <c r="H51" i="41"/>
  <c r="G51" i="41"/>
  <c r="K46" i="41"/>
  <c r="J46" i="41"/>
  <c r="I46" i="41"/>
  <c r="H46" i="41"/>
  <c r="G46" i="41"/>
  <c r="F13" i="42"/>
  <c r="E13" i="42"/>
  <c r="D13" i="42"/>
  <c r="H39" i="41"/>
  <c r="I39" i="41"/>
  <c r="J39" i="41"/>
  <c r="K39" i="41"/>
  <c r="G39" i="41"/>
  <c r="J39" i="36"/>
  <c r="K39" i="36"/>
  <c r="M18" i="36"/>
  <c r="M39" i="36"/>
  <c r="L18" i="36"/>
  <c r="L39" i="36"/>
  <c r="I18" i="36"/>
  <c r="I39" i="36"/>
  <c r="H18" i="36"/>
  <c r="H39" i="36"/>
  <c r="G18" i="36"/>
  <c r="G39" i="36"/>
  <c r="F18" i="36"/>
  <c r="F39" i="36"/>
  <c r="E18" i="36"/>
  <c r="E39" i="36"/>
  <c r="D18" i="36"/>
  <c r="D39" i="36"/>
  <c r="E208" i="66"/>
  <c r="D208" i="66"/>
  <c r="E207" i="65"/>
  <c r="D207" i="65"/>
  <c r="E208" i="58"/>
  <c r="D208" i="58"/>
</calcChain>
</file>

<file path=xl/sharedStrings.xml><?xml version="1.0" encoding="utf-8"?>
<sst xmlns="http://schemas.openxmlformats.org/spreadsheetml/2006/main" count="15697" uniqueCount="4156">
  <si>
    <t>01, 57</t>
  </si>
  <si>
    <t>chirurgii urazowo - ortopedycznej</t>
  </si>
  <si>
    <t>chirurgii ogólnej i gastroenterologicznej</t>
  </si>
  <si>
    <t>47, 05</t>
  </si>
  <si>
    <t>000000007128</t>
  </si>
  <si>
    <t>045</t>
  </si>
  <si>
    <t>chorób wewnętrznych z pododdziałem kardiologii i pododdziałem gastroenterologii</t>
  </si>
  <si>
    <t>wcześniaków i patologii noworodka</t>
  </si>
  <si>
    <t xml:space="preserve"> 4261</t>
  </si>
  <si>
    <t>20, 28</t>
  </si>
  <si>
    <t>ginekologiczny</t>
  </si>
  <si>
    <t>położniczy A</t>
  </si>
  <si>
    <t xml:space="preserve"> 4454</t>
  </si>
  <si>
    <t>położniczy C</t>
  </si>
  <si>
    <t>4458</t>
  </si>
  <si>
    <t>29, 20</t>
  </si>
  <si>
    <t>położniczy B</t>
  </si>
  <si>
    <t xml:space="preserve">4900   </t>
  </si>
  <si>
    <t>klinika anestezjologii i intensywnej terapii</t>
  </si>
  <si>
    <t>pododdział anestezjologii i intensywnej terapii</t>
  </si>
  <si>
    <t>klinika ortopedii i traumatologii</t>
  </si>
  <si>
    <t>klinika chirurgii ogólnej i naczyniowej</t>
  </si>
  <si>
    <t>klinika położnictwa, chorób kobiecych i ginekologii onkologicznej</t>
  </si>
  <si>
    <t xml:space="preserve">1426022 - Korczew;
1426062 - Paprotnia;
1426072 - Przesmyki; </t>
  </si>
  <si>
    <t xml:space="preserve">1426012 - Domanice;
1426092 - Skórzec;
1426122 - Wodynie;  </t>
  </si>
  <si>
    <t xml:space="preserve">1410024 - Łosice miasto;
1410025 - Łosice obszar wiejski;
1410032 - Olszanka;
1410062 - Stara Kornica;
1410012 - Huszlew; </t>
  </si>
  <si>
    <t xml:space="preserve">1410042 - Platerów;
1410052 - Sarnaki; </t>
  </si>
  <si>
    <t>1429022 - Bielany;
1429042 - Jabłonna Lacka;
1429062 - Repki;
1429072 - Sabnie;
1429011 - Sokołów Podlaski-miasto;
1429082 - Sokołów Podlaski obszar wiejski;</t>
  </si>
  <si>
    <t xml:space="preserve">1421062 - Raszyn;
1421042 - Michałowice 
(z wyłączeniem Komorowa i Nowej Wsi) </t>
  </si>
  <si>
    <t>Ursus</t>
  </si>
  <si>
    <t xml:space="preserve">1462011 - Płock;
1419102 - Radzanowo;
1419012 - Bielsk; </t>
  </si>
  <si>
    <t>położniczy rooming-in</t>
  </si>
  <si>
    <t>noworodków</t>
  </si>
  <si>
    <t>internistyczno-kardiologiczny z odcinkiem udarowym</t>
  </si>
  <si>
    <t>chirurgii kręgosłupa - XII</t>
  </si>
  <si>
    <t>neuroortopedii</t>
  </si>
  <si>
    <t>anesezjologii i intensywnej terapii</t>
  </si>
  <si>
    <t>wewnętrznych I</t>
  </si>
  <si>
    <t>chirurgiczny ogólny z pododdziałem ortopedyczno-urazowym</t>
  </si>
  <si>
    <t>05, 25, 31</t>
  </si>
  <si>
    <t>082</t>
  </si>
  <si>
    <t>15, 16, 31</t>
  </si>
  <si>
    <t xml:space="preserve"> chorób wewnętrzych i chorób serca</t>
  </si>
  <si>
    <t>urologii</t>
  </si>
  <si>
    <t>ginekologiczno-diagnostyczny</t>
  </si>
  <si>
    <t>chirurgiczno-diagnostyczny</t>
  </si>
  <si>
    <t>pediatryczno-diagnostyczny</t>
  </si>
  <si>
    <t>internistyczno - diagnostyczny</t>
  </si>
  <si>
    <t>anesezjologii</t>
  </si>
  <si>
    <t>ortopedii</t>
  </si>
  <si>
    <t>Chlewiska</t>
  </si>
  <si>
    <t>Kozienice</t>
  </si>
  <si>
    <t>Lipsko</t>
  </si>
  <si>
    <t>Zwoleń</t>
  </si>
  <si>
    <t>05, 40, 47</t>
  </si>
  <si>
    <t>4650</t>
  </si>
  <si>
    <t>22 </t>
  </si>
  <si>
    <t xml:space="preserve">21, 22 </t>
  </si>
  <si>
    <t>53 </t>
  </si>
  <si>
    <t xml:space="preserve">07, 53 </t>
  </si>
  <si>
    <t xml:space="preserve">07, 47, 71 </t>
  </si>
  <si>
    <t>37,51, 07, 53</t>
  </si>
  <si>
    <t>Adres dysponenta jednostki</t>
  </si>
  <si>
    <t>ul. Krychnowicka 1, 26-607 Radom</t>
  </si>
  <si>
    <t>000000007192</t>
  </si>
  <si>
    <t xml:space="preserve">Mazowiecki Szpital Specjalistyczny Sp. z o.o. </t>
  </si>
  <si>
    <t>1407022 - Głowaczów;</t>
  </si>
  <si>
    <t>00-189 Warszawa, ul. Inflacka 6</t>
  </si>
  <si>
    <t>00-189 Warszawa, ul. Inflacka 7</t>
  </si>
  <si>
    <t>00-189 Warszawa, ul. Inflacka 8</t>
  </si>
  <si>
    <t>00-189 Warszawa, ul. Inflacka 9</t>
  </si>
  <si>
    <t>766</t>
  </si>
  <si>
    <t xml:space="preserve">1465038 - Białołęka; </t>
  </si>
  <si>
    <t xml:space="preserve">1465118 - Targówek; </t>
  </si>
  <si>
    <t>Wawer Oś. Międzylesie</t>
  </si>
  <si>
    <t>Marki</t>
  </si>
  <si>
    <t>Otwock</t>
  </si>
  <si>
    <t>Sulejówek</t>
  </si>
  <si>
    <t>Wołomin</t>
  </si>
  <si>
    <t xml:space="preserve">Radzymin </t>
  </si>
  <si>
    <t>Tłuszcz</t>
  </si>
  <si>
    <t xml:space="preserve">Błonie </t>
  </si>
  <si>
    <t>106</t>
  </si>
  <si>
    <t>Samodzielny Publiczny Zakład Opieki Zdrowotnej "MEDITRANS OSTROŁĘKA" Stacja Pogotowia Ratunkowego i Transportu Sanitarnego w Ostrołęce</t>
  </si>
  <si>
    <t>019</t>
  </si>
  <si>
    <t>007</t>
  </si>
  <si>
    <t>1416011</t>
  </si>
  <si>
    <t>1424044</t>
  </si>
  <si>
    <t>Maków Mazowiecki</t>
  </si>
  <si>
    <t>1411011</t>
  </si>
  <si>
    <t>Krasnosielc</t>
  </si>
  <si>
    <t>Różan</t>
  </si>
  <si>
    <t>1422011</t>
  </si>
  <si>
    <t>046</t>
  </si>
  <si>
    <t>070</t>
  </si>
  <si>
    <t>1435054</t>
  </si>
  <si>
    <t>Samodzielny Publiczny Zespół Zakładów Opieki Zdrowotnej w Wyszkowie</t>
  </si>
  <si>
    <t>051</t>
  </si>
  <si>
    <t>101</t>
  </si>
  <si>
    <t>Śródmieście</t>
  </si>
  <si>
    <t>Śródmieście - Muranów</t>
  </si>
  <si>
    <t xml:space="preserve">1465078 - Praga Południe </t>
  </si>
  <si>
    <t>1465188 - Wola</t>
  </si>
  <si>
    <t>Wola - Czyste</t>
  </si>
  <si>
    <t>ginekologii operacyjnej z pododdziałem ginekologii onkologicznej i pododdziałem uroginekologii</t>
  </si>
  <si>
    <t>49,29,34</t>
  </si>
  <si>
    <t>ul. Banacha 1A, 
02-097 Warszawa</t>
  </si>
  <si>
    <t>pooperacyjny</t>
  </si>
  <si>
    <t xml:space="preserve">intensywnej terapii </t>
  </si>
  <si>
    <t>izba przyjeć</t>
  </si>
  <si>
    <t>01,02,04,05,07,12,15,21,22,24,26,36,37,39,40,42,43,44,47,50,51,53,57,58,59,71</t>
  </si>
  <si>
    <t>pododdział intensywnej opieki medycznej</t>
  </si>
  <si>
    <t>07, 44</t>
  </si>
  <si>
    <t>interny hematologiczno-onkologicznej</t>
  </si>
  <si>
    <t>24, 50, 05</t>
  </si>
  <si>
    <t>intensywnej opieki kardiologicznej</t>
  </si>
  <si>
    <t>pododdział kardiologii inwazyjnej</t>
  </si>
  <si>
    <t>03,06,20,28</t>
  </si>
  <si>
    <t>03,25,40</t>
  </si>
  <si>
    <t>03,25</t>
  </si>
  <si>
    <t>53, 07</t>
  </si>
  <si>
    <t>53, 01</t>
  </si>
  <si>
    <t>Szpital Kliniczny Dzieciątka Jezus</t>
  </si>
  <si>
    <t>ul. Lindleya 4, 02-005 Warszawa</t>
  </si>
  <si>
    <t>ul. Nowogrodzka 59</t>
  </si>
  <si>
    <t>155</t>
  </si>
  <si>
    <t>2800 m</t>
  </si>
  <si>
    <t>58</t>
  </si>
  <si>
    <t>588</t>
  </si>
  <si>
    <t>74</t>
  </si>
  <si>
    <t>grójecki</t>
  </si>
  <si>
    <t>87</t>
  </si>
  <si>
    <t>25</t>
  </si>
  <si>
    <t>232</t>
  </si>
  <si>
    <t>103</t>
  </si>
  <si>
    <t>8</t>
  </si>
  <si>
    <t>119</t>
  </si>
  <si>
    <t>609</t>
  </si>
  <si>
    <t xml:space="preserve">1437065 - Żuromin obszar wiejski;
1437064 - Żuromin miasto;
1437032 - Lubowidz;
1437022 - Kuczbork Osada; </t>
  </si>
  <si>
    <t>1437014 - Bieżuń miasto;
1437042 - Lutocin;
1437052 - Siemiątkowo;
1437015 - Bieżuń obszar wiejski;</t>
  </si>
  <si>
    <t xml:space="preserve">1420011 - Płońsk miasto;
1420092 - Płońsk obszar wiejski;
1420032 - Baboszewo;
1420052 - Dzierzążnia;
1420072 - Naruszewo;
1420112 - Sochocin;
1420122 - Załuski; </t>
  </si>
  <si>
    <t xml:space="preserve">1420082 - Nowe Miasto;
1420062 - Joniec; </t>
  </si>
  <si>
    <t xml:space="preserve">1402034 - Glinojeck miasto; 1402035 - Glinojeck obszar wiejski; </t>
  </si>
  <si>
    <t xml:space="preserve">1402011 - Ciechanów miasto;
1402022 - Ciechanów obszar wiejski;
1402052 - Grudusk (CZĘŚĆ);
1402062 - Ojrzeń;
1402072 - Opinogóra Górna;
1402082 - Regimin; </t>
  </si>
  <si>
    <t>1402022 - Ciechanów obszar wiejski;
1402092 - Sońsk;
1402042 - Gołymin Ośrodek;</t>
  </si>
  <si>
    <t>761</t>
  </si>
  <si>
    <t>762</t>
  </si>
  <si>
    <t>763</t>
  </si>
  <si>
    <t>Wojewódzki Samodzielny Zespół Publicznych Zakładów Opieki Zdrowotnej im. Profesora Eugeniusza Wilczkowskiego w Gostyninie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</si>
  <si>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</si>
  <si>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</si>
  <si>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</si>
  <si>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</si>
  <si>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</si>
  <si>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</si>
  <si>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</si>
  <si>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</si>
  <si>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</si>
  <si>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518</t>
  </si>
  <si>
    <t>Żoliborz</t>
  </si>
  <si>
    <t>Liczba i rodzaj dodatkowych zespołów możliwych do uruchomienia w wypadkach zdarzeń powodujących stan nagłego zagrożenia zdrowotnego znacznej liczby osób</t>
  </si>
  <si>
    <t>1405044</t>
  </si>
  <si>
    <t>615</t>
  </si>
  <si>
    <t>617</t>
  </si>
  <si>
    <t>1438011</t>
  </si>
  <si>
    <t>626</t>
  </si>
  <si>
    <t>625</t>
  </si>
  <si>
    <t>618</t>
  </si>
  <si>
    <t>SPZZOZ im. Marsz. J. Piłsudskiego</t>
  </si>
  <si>
    <t>Podmiot leczniczy, w którego strukturach działa centrum urazowe</t>
  </si>
  <si>
    <t>1423072 - Rusinów;
1423082 - Wieniawa;
1423012 - Borkowice;
1423022 - Gielniów;
1423064 - Przysucha miasto;
1423065 - Przysucha obszar wiejski;</t>
  </si>
  <si>
    <t>622</t>
  </si>
  <si>
    <t>632</t>
  </si>
  <si>
    <t>658</t>
  </si>
  <si>
    <t>Płocki Zakład Opieki Zdrowotnej Sp. z o.o.</t>
  </si>
  <si>
    <t>ul. Nadwiślańska 37, 05-410 Józefów</t>
  </si>
  <si>
    <t>Mazowieckie Centrum Rehabilitacji "STOCER" Sp. z o.o.</t>
  </si>
  <si>
    <t>ul. Wierzejewskiego 12, 05-510 Konstancin-Jeziorna</t>
  </si>
  <si>
    <t>1418024</t>
  </si>
  <si>
    <t>25,33</t>
  </si>
  <si>
    <t>15,25</t>
  </si>
  <si>
    <t>Al. Wł. Sikorskiego 10, 26-900 Kozienice</t>
  </si>
  <si>
    <t>73</t>
  </si>
  <si>
    <t>061</t>
  </si>
  <si>
    <t>Rodzaj jednostki systemu</t>
  </si>
  <si>
    <t>SOR</t>
  </si>
  <si>
    <t>Szpital Dziecięcy im. prof. dr med. Jana Bogdanowicza Samodzielny Publiczny Zakład Opieki Zdrowotnej</t>
  </si>
  <si>
    <t>1465078</t>
  </si>
  <si>
    <t>1465078 - Warszawa (Praga Południe)</t>
  </si>
  <si>
    <t>521</t>
  </si>
  <si>
    <t xml:space="preserve"> Uniwersyteckie Centrum Zdrowia Kobiety i Noworodka Warszawskiego Uniwersytetu Medycznego*</t>
  </si>
  <si>
    <t>04,21,25</t>
  </si>
  <si>
    <t>04,21,25,28</t>
  </si>
  <si>
    <t>03,06</t>
  </si>
  <si>
    <t>29,101</t>
  </si>
  <si>
    <t>28,58</t>
  </si>
  <si>
    <t>20,28,36,42,43,44,52,54,57</t>
  </si>
  <si>
    <t>814</t>
  </si>
  <si>
    <t>815</t>
  </si>
  <si>
    <t>Szpitalny oddział ratunkowy</t>
  </si>
  <si>
    <t>Szpital Powiatowy im. lek. Zbigniewa Koprowskiego Samodzielnego Publicznego Zakładu Opieki Zdrowotnej w Sokołowie Podlaskim</t>
  </si>
  <si>
    <t>Samodzielny Publiczny Zespół Opieki Zdrowotnej w Mińsku Mazowieckim</t>
  </si>
  <si>
    <t>000000007324</t>
  </si>
  <si>
    <t>90</t>
  </si>
  <si>
    <t xml:space="preserve">1425034 - Iłża miasto;
1425035 - Iłża obszar wiejski;
1409042 - Rzeczniów; </t>
  </si>
  <si>
    <t>Ożarów Mazowiecki</t>
  </si>
  <si>
    <t>Stare Babice</t>
  </si>
  <si>
    <t>1408011 - Legionowo;</t>
  </si>
  <si>
    <t>Legionowo</t>
  </si>
  <si>
    <t xml:space="preserve">1408032 - Nieporęt;  </t>
  </si>
  <si>
    <t>Zegrze Przystań Jezioro Zegrzyńskie Gm. Nieporęt</t>
  </si>
  <si>
    <t>Serock</t>
  </si>
  <si>
    <t>1408022 - Jabłonna;</t>
  </si>
  <si>
    <t>Jabłonna</t>
  </si>
  <si>
    <t xml:space="preserve">1462011 - Płock;
1419032 - Brudzeń Duży;
1419132 - Stara Biała; </t>
  </si>
  <si>
    <t>Płock (Osiedle Łukasiewicza)</t>
  </si>
  <si>
    <t>Staroźreby</t>
  </si>
  <si>
    <t>Gąbin</t>
  </si>
  <si>
    <t>Wyszogród</t>
  </si>
  <si>
    <t xml:space="preserve">1404011 - Gostynin-miasto;
1404022 - Gostynin obszar wiejski;  
1419072 - Łąck;
1419092 - Nowy Duninów;
1404052 - Szczawin Kościelny; </t>
  </si>
  <si>
    <t>60</t>
  </si>
  <si>
    <t>Węgrów</t>
  </si>
  <si>
    <t>Garwolin</t>
  </si>
  <si>
    <t xml:space="preserve">1415032 - Czerwin; </t>
  </si>
  <si>
    <t>Czerwin</t>
  </si>
  <si>
    <t>Kadzidło</t>
  </si>
  <si>
    <t>01, 05, 29, 20, 28, 07, 33</t>
  </si>
  <si>
    <t>Góra Kalwaria</t>
  </si>
  <si>
    <t>Mroków</t>
  </si>
  <si>
    <t>Tarczyn</t>
  </si>
  <si>
    <t>Zespół Opieki Zdrowotnej "Szpitala Powiatowego" w Sochaczewie</t>
  </si>
  <si>
    <t>Batalionów Chłopskich 3/7 96-500 Sochaczew</t>
  </si>
  <si>
    <t>000000007261</t>
  </si>
  <si>
    <t>ul. Batalionów Chlopskich 3/7, 96-500 Sochaczew</t>
  </si>
  <si>
    <t>000000007320</t>
  </si>
  <si>
    <t>20, 01</t>
  </si>
  <si>
    <t>ul. Ks.Jana Bosko 5, 08-300 Sokołów Podlaski</t>
  </si>
  <si>
    <t>Liczba dyspozytorów medycznych wykonujących zadania w danej lokalizacji</t>
  </si>
  <si>
    <t>20,28,29</t>
  </si>
  <si>
    <t xml:space="preserve">neonatologii z pododdziałem intensywnej opieki medycznej noworodków z pododdziałem patologii noworodka </t>
  </si>
  <si>
    <t>20,28</t>
  </si>
  <si>
    <t xml:space="preserve">1424044 - Pułtusk miasto;
1424045 - Pułtusk obszar wiejski;
1424012 - Gzy;
1424022 - Obryte;
1424072 - Zatory;
1424032 - Pokrzywnica;
1424062 - Winnica; </t>
  </si>
  <si>
    <t xml:space="preserve"> chirurgii ogólnej i urazowo-ortopedycznej</t>
  </si>
  <si>
    <t>dziecięcy</t>
  </si>
  <si>
    <t>psychiatryczny dla przewlekle chorych</t>
  </si>
  <si>
    <t>4716</t>
  </si>
  <si>
    <t>28, 57, 70, 28</t>
  </si>
  <si>
    <t>01, 69, 70</t>
  </si>
  <si>
    <r>
      <t xml:space="preserve">izba przyjęć </t>
    </r>
    <r>
      <rPr>
        <sz val="8"/>
        <color indexed="10"/>
        <rFont val="Arial"/>
        <family val="2"/>
        <charset val="238"/>
      </rPr>
      <t/>
    </r>
  </si>
  <si>
    <t>215</t>
  </si>
  <si>
    <t>412</t>
  </si>
  <si>
    <t>11000 m</t>
  </si>
  <si>
    <t>200 m</t>
  </si>
  <si>
    <t>1415012 - Baranowo;
1415052 - Kadzidło;</t>
  </si>
  <si>
    <t>Izba przyjęć szpitala</t>
  </si>
  <si>
    <t>Liczba pacjentów przewiezionych przez zespół ratownictwa medycznego do szpitala</t>
  </si>
  <si>
    <t>Lp.</t>
  </si>
  <si>
    <t>Powiat</t>
  </si>
  <si>
    <t>Wyjazdy do stanu nagłego zagrożenia zdrowotnego</t>
  </si>
  <si>
    <t>chirurgii ogólnej i onkologicznej</t>
  </si>
  <si>
    <t>ul. Lindleya 4,
 02-005 Warszawa</t>
  </si>
  <si>
    <t>34, 31, 05, 24</t>
  </si>
  <si>
    <t>07,28,05</t>
  </si>
  <si>
    <t>1465118 - Warszawa (Targówek)</t>
  </si>
  <si>
    <t>1465118</t>
  </si>
  <si>
    <t>65</t>
  </si>
  <si>
    <t>Szpitalny Oddzial Ratunkowy</t>
  </si>
  <si>
    <t>Międzyleski Szpital Specjalistyczny w Warszawie</t>
  </si>
  <si>
    <t>ul. Bursztynowa 2, 04-749 Warszawa</t>
  </si>
  <si>
    <t>000000007303</t>
  </si>
  <si>
    <t>117</t>
  </si>
  <si>
    <t>ginekologiczno - położniczy</t>
  </si>
  <si>
    <t>Centralny Szpital Kliniczny MSW w Warszawie;</t>
  </si>
  <si>
    <t>000000018631</t>
  </si>
  <si>
    <t>Instytut Hematologii i Transfuzjologii</t>
  </si>
  <si>
    <t>000000018630</t>
  </si>
  <si>
    <t>01,05,07,50,71,39,37</t>
  </si>
  <si>
    <t>39,05,40,44,47,50</t>
  </si>
  <si>
    <t>ul. Niekłańska 4/24, 03-924 Warszawa</t>
  </si>
  <si>
    <t>Samodzielny Publiczny Kliniczny Szpital Okulistyczny</t>
  </si>
  <si>
    <t>000000018653</t>
  </si>
  <si>
    <t>1465088</t>
  </si>
  <si>
    <t>226</t>
  </si>
  <si>
    <t>ul. Kasprzaka17A, 01-211 Warszawa</t>
  </si>
  <si>
    <t>1421021</t>
  </si>
  <si>
    <t>621</t>
  </si>
  <si>
    <t>619</t>
  </si>
  <si>
    <t>1418044</t>
  </si>
  <si>
    <t>161</t>
  </si>
  <si>
    <t>1465058 - Warszawa (Ochota)</t>
  </si>
  <si>
    <t>000000007321</t>
  </si>
  <si>
    <t>067</t>
  </si>
  <si>
    <t>1403011</t>
  </si>
  <si>
    <t>000000007322</t>
  </si>
  <si>
    <t>111</t>
  </si>
  <si>
    <t>1465088 - Warszawa (Praga Północ)</t>
  </si>
  <si>
    <t>Żyrardów</t>
  </si>
  <si>
    <t>769</t>
  </si>
  <si>
    <t>ul.Henryka Sienkiewicza 7,09-100 Płońsk</t>
  </si>
  <si>
    <t>25,21</t>
  </si>
  <si>
    <t>49,34,29,44</t>
  </si>
  <si>
    <t>07,51</t>
  </si>
  <si>
    <t xml:space="preserve">4901 </t>
  </si>
  <si>
    <t>07,44, 43</t>
  </si>
  <si>
    <t>07,57</t>
  </si>
  <si>
    <t>Nazwa i adres szpitala</t>
  </si>
  <si>
    <t>ZRM</t>
  </si>
  <si>
    <t>Miejsce stacjonowania zespołu</t>
  </si>
  <si>
    <t>Dysponent jednostki</t>
  </si>
  <si>
    <t>Specjalistyczne</t>
  </si>
  <si>
    <t>Podstawowe</t>
  </si>
  <si>
    <t>chorób wewnętrznych i hepatologii (ch. zakaźnych)</t>
  </si>
  <si>
    <t>klinika chorób wewnętrznych nefrologii i transplantologii</t>
  </si>
  <si>
    <t>klinika chirurgii gastroenterologicznej i transplantologii</t>
  </si>
  <si>
    <t xml:space="preserve">położniczy rooming in z pododdziałem patologii noworodka                                            </t>
  </si>
  <si>
    <t>29,01,20,101,99,103</t>
  </si>
  <si>
    <t>patologii ciąży</t>
  </si>
  <si>
    <t>01,29,103</t>
  </si>
  <si>
    <t>ginekologii</t>
  </si>
  <si>
    <t>29, 01, 49, 44</t>
  </si>
  <si>
    <t xml:space="preserve">neonatologii                                               </t>
  </si>
  <si>
    <t>29,20,49,44,68,99,101,103,</t>
  </si>
  <si>
    <t>anestezjologii i intensywnej terapii dla dzieci</t>
  </si>
  <si>
    <t>01,20,</t>
  </si>
  <si>
    <t>ogólnochirurgiczny i chirurgii noworodka</t>
  </si>
  <si>
    <t>chirurgii urazowo-ortopedyczej</t>
  </si>
  <si>
    <t>chirurgii kręgosłupa i ortopedii</t>
  </si>
  <si>
    <t>pododdział patologii noworodka</t>
  </si>
  <si>
    <t>intensywnej terapii neonatologicznej</t>
  </si>
  <si>
    <t>chirurgii urazowo-ortopedycznej dla dzieci</t>
  </si>
  <si>
    <t>chirurgii kręgosłupa dla dzieci</t>
  </si>
  <si>
    <t>chirurgii szczękowo-twarzowej</t>
  </si>
  <si>
    <t>położniczy</t>
  </si>
  <si>
    <t>neurologiczny dla dzieci</t>
  </si>
  <si>
    <t>ciechanowski</t>
  </si>
  <si>
    <t>gostyniński</t>
  </si>
  <si>
    <t>mławski</t>
  </si>
  <si>
    <t>Liczba łóżek według stanu w dniu 31 XII</t>
  </si>
  <si>
    <t>pododdział anestezjologii i intensywnej terapii w klinice kardiochirurgii</t>
  </si>
  <si>
    <t>klinika ortopedii</t>
  </si>
  <si>
    <t>klinika traumatologii i ortopedii</t>
  </si>
  <si>
    <t>klinika chirurgii ogólnej, onkologicznej, metabolicznej i torakochirurgii</t>
  </si>
  <si>
    <t>07, 08, 36</t>
  </si>
  <si>
    <t>kliniczny oddział chirurgii czaszkowo-szczękowo-twarzowej</t>
  </si>
  <si>
    <t xml:space="preserve">klinika neurologiczna </t>
  </si>
  <si>
    <t>07, 29, 33, 05</t>
  </si>
  <si>
    <t>05, 39</t>
  </si>
  <si>
    <t>57, 01</t>
  </si>
  <si>
    <t>57, 48, 53, 43, 47, 07, 55, 53, 47, 57</t>
  </si>
  <si>
    <t>53, 07, 37, 51</t>
  </si>
  <si>
    <t>03, 25, 35, 61</t>
  </si>
  <si>
    <t xml:space="preserve"> 4000</t>
  </si>
  <si>
    <t xml:space="preserve"> 4900</t>
  </si>
  <si>
    <t>62</t>
  </si>
  <si>
    <t>71</t>
  </si>
  <si>
    <t>91</t>
  </si>
  <si>
    <t>93</t>
  </si>
  <si>
    <t>95</t>
  </si>
  <si>
    <t>97</t>
  </si>
  <si>
    <t>124</t>
  </si>
  <si>
    <t>129</t>
  </si>
  <si>
    <t>133</t>
  </si>
  <si>
    <t>145</t>
  </si>
  <si>
    <t>147</t>
  </si>
  <si>
    <t>148</t>
  </si>
  <si>
    <t>149</t>
  </si>
  <si>
    <t>150</t>
  </si>
  <si>
    <t>152</t>
  </si>
  <si>
    <t>159</t>
  </si>
  <si>
    <t>160</t>
  </si>
  <si>
    <t>164</t>
  </si>
  <si>
    <t>166</t>
  </si>
  <si>
    <t>167</t>
  </si>
  <si>
    <t>169</t>
  </si>
  <si>
    <t>170</t>
  </si>
  <si>
    <t>175</t>
  </si>
  <si>
    <t>176</t>
  </si>
  <si>
    <t>177</t>
  </si>
  <si>
    <t>178</t>
  </si>
  <si>
    <t>181</t>
  </si>
  <si>
    <t>184</t>
  </si>
  <si>
    <t>185</t>
  </si>
  <si>
    <t>192</t>
  </si>
  <si>
    <t>193</t>
  </si>
  <si>
    <t>194</t>
  </si>
  <si>
    <t>195</t>
  </si>
  <si>
    <t>197</t>
  </si>
  <si>
    <t>201</t>
  </si>
  <si>
    <t>202</t>
  </si>
  <si>
    <t>203</t>
  </si>
  <si>
    <t>204</t>
  </si>
  <si>
    <t>209</t>
  </si>
  <si>
    <t>210</t>
  </si>
  <si>
    <t>213</t>
  </si>
  <si>
    <t>214</t>
  </si>
  <si>
    <t>216</t>
  </si>
  <si>
    <t>217</t>
  </si>
  <si>
    <t>220</t>
  </si>
  <si>
    <t>228</t>
  </si>
  <si>
    <t>234</t>
  </si>
  <si>
    <t>235</t>
  </si>
  <si>
    <t>236</t>
  </si>
  <si>
    <t>238</t>
  </si>
  <si>
    <t>240</t>
  </si>
  <si>
    <t>241</t>
  </si>
  <si>
    <t>242</t>
  </si>
  <si>
    <t>243</t>
  </si>
  <si>
    <t>244</t>
  </si>
  <si>
    <t>245</t>
  </si>
  <si>
    <t>249</t>
  </si>
  <si>
    <t>250</t>
  </si>
  <si>
    <t>253</t>
  </si>
  <si>
    <t>254</t>
  </si>
  <si>
    <t>255</t>
  </si>
  <si>
    <t>257</t>
  </si>
  <si>
    <t>258</t>
  </si>
  <si>
    <t>259</t>
  </si>
  <si>
    <t>260</t>
  </si>
  <si>
    <t>262</t>
  </si>
  <si>
    <t>263</t>
  </si>
  <si>
    <t>264</t>
  </si>
  <si>
    <t>266</t>
  </si>
  <si>
    <t>268</t>
  </si>
  <si>
    <t>269</t>
  </si>
  <si>
    <t>271</t>
  </si>
  <si>
    <t>272</t>
  </si>
  <si>
    <t>273</t>
  </si>
  <si>
    <t>275</t>
  </si>
  <si>
    <t>276</t>
  </si>
  <si>
    <t>277</t>
  </si>
  <si>
    <t>278</t>
  </si>
  <si>
    <t>279</t>
  </si>
  <si>
    <t>281</t>
  </si>
  <si>
    <t>282</t>
  </si>
  <si>
    <t>283</t>
  </si>
  <si>
    <t>285</t>
  </si>
  <si>
    <t>287</t>
  </si>
  <si>
    <t>288</t>
  </si>
  <si>
    <t>290</t>
  </si>
  <si>
    <t>291</t>
  </si>
  <si>
    <t>292</t>
  </si>
  <si>
    <t>Pionki</t>
  </si>
  <si>
    <t xml:space="preserve">1425062 - Jedlnia Letnisko;
1425022 - Gózd; </t>
  </si>
  <si>
    <t>Iłża</t>
  </si>
  <si>
    <t>Skaryszew</t>
  </si>
  <si>
    <t>Szydłowiec</t>
  </si>
  <si>
    <t>731</t>
  </si>
  <si>
    <t>000000007152</t>
  </si>
  <si>
    <t>4630</t>
  </si>
  <si>
    <t>Radomski Szpital Specjalistyczny im. Dr T. Chałubińskiego</t>
  </si>
  <si>
    <t>1406074 - Mogielnica miasto;
1406075 - Mogielnica obszar wiejski;
1406042 - Goszczyn;
1406022 - Błędow;</t>
  </si>
  <si>
    <t>1401014 - Białobrzegi miasto;
1401015 - Białobrzegi obszar wiejski;
1401022 - Promna;
1401032 - Radzanów;
1401042 - Stara Błotnica;
1401052 - Stromiec;
1401064 - Wyśmierzyce miasto;
1401065 - Wyśmierzyce obszar wiejski;</t>
  </si>
  <si>
    <t xml:space="preserve">1419064 - Gąbin miasto;
1419065 - Gąbin obszar wiejski;
1404032 - Pacyna;
1404042 - Sanniki; </t>
  </si>
  <si>
    <t xml:space="preserve">1427011 - Sierpc miasto;
1427022 - Gozdowo;
1427032 - Mochowo;
1427042 - Rościszewo;
1427052 - Sierpc obszar wiejski;
1427062 - Szczutowo;
1427072 - Zawidz; </t>
  </si>
  <si>
    <t>21,40,20</t>
  </si>
  <si>
    <t>000000007150</t>
  </si>
  <si>
    <t>chirurgiczny</t>
  </si>
  <si>
    <t>intensywnej terapii</t>
  </si>
  <si>
    <t xml:space="preserve">XII chorób wewnętrznych klatki piersiowej </t>
  </si>
  <si>
    <t>Samodzielny Publiczny Specjalistyczny Szpital Zachodni im.Jana Pawła II</t>
  </si>
  <si>
    <t>000000007148</t>
  </si>
  <si>
    <t>04</t>
  </si>
  <si>
    <t>300</t>
  </si>
  <si>
    <t>1465108 - Warszawa (Śródmieście)</t>
  </si>
  <si>
    <t xml:space="preserve">1463011 - miasto Radom </t>
  </si>
  <si>
    <t>1464011 - miasto Siedlce</t>
  </si>
  <si>
    <t>1461011 - miasto Ostrołęka</t>
  </si>
  <si>
    <t>1461022</t>
  </si>
  <si>
    <t xml:space="preserve">1465048 - Bielany </t>
  </si>
  <si>
    <t xml:space="preserve">1465198 - Żoliborz  </t>
  </si>
  <si>
    <t xml:space="preserve">1465088 - Praga Północ </t>
  </si>
  <si>
    <t>Praga Północ</t>
  </si>
  <si>
    <t xml:space="preserve">1465068 - Ochota </t>
  </si>
  <si>
    <t>Ochota</t>
  </si>
  <si>
    <t xml:space="preserve">Raszyn </t>
  </si>
  <si>
    <t>Ursynów</t>
  </si>
  <si>
    <t>1465028 - Bemowo</t>
  </si>
  <si>
    <t>Bemowo</t>
  </si>
  <si>
    <t xml:space="preserve">chirurgii ogólnej gastroenterologicznej i onkologicznej; </t>
  </si>
  <si>
    <t>chirurgii ogólnej i endokrynologicznej</t>
  </si>
  <si>
    <t>chirurgii ogólnej transplantacyjnej i wątroby</t>
  </si>
  <si>
    <t>pododdział internistyczny</t>
  </si>
  <si>
    <t>hepatologii i chorób wewnętrznych</t>
  </si>
  <si>
    <t>onkologii laryngologicznej</t>
  </si>
  <si>
    <t>26, 24</t>
  </si>
  <si>
    <t>kliniczny neuroortopedii</t>
  </si>
  <si>
    <t>udarowy kliniki neurologii</t>
  </si>
  <si>
    <t>intensywnej opieki neurologicznej</t>
  </si>
  <si>
    <t>01, 22</t>
  </si>
  <si>
    <t>intensywnej terapii i anestezjologii</t>
  </si>
  <si>
    <t>000000020618</t>
  </si>
  <si>
    <t>Przasnysz</t>
  </si>
  <si>
    <t>Przysucha</t>
  </si>
  <si>
    <t>Hołubla</t>
  </si>
  <si>
    <t>Samodzielny Publiczny Szpital Kliniczny im. Prof. W. Orłowskiego CMKP</t>
  </si>
  <si>
    <t>000000007278</t>
  </si>
  <si>
    <t>198</t>
  </si>
  <si>
    <t>453</t>
  </si>
  <si>
    <t>310</t>
  </si>
  <si>
    <t>353</t>
  </si>
  <si>
    <t>153</t>
  </si>
  <si>
    <t>1414064 - Zakroczym miasto;
1414065 - Zakroczym obszar wiejski;</t>
  </si>
  <si>
    <t>1463011 - Radom;
1425042 - Jastrzębia;</t>
  </si>
  <si>
    <t>1463011 - Radom;</t>
  </si>
  <si>
    <t>Wierzbica</t>
  </si>
  <si>
    <t xml:space="preserve">1430012 - Chlewiska; </t>
  </si>
  <si>
    <t>chorób zakaźnych</t>
  </si>
  <si>
    <t>07, 05, 26, 23, 29, 33, 25</t>
  </si>
  <si>
    <t>klinika otolaryngologii</t>
  </si>
  <si>
    <t>chorób dziecięcych i noworodkowych</t>
  </si>
  <si>
    <t>1435062 - Zabrodzie;
1435042 - Somianka;
1435032 - Rząśnik;
1435012 - Brańszczyk;
1435055 - Wyszków obszar wiejski;
1435054 - Wyszków miasto;</t>
  </si>
  <si>
    <t>1416102 - Wąsewo;
1416072 - Ostrów Mazowiecka obszar wiejski;
1416011 - Ostrów Mazowiecka miasto;
1416082 - Stary Lubotyń;</t>
  </si>
  <si>
    <t>1416112 - Zaręby Kościelne;
1416032 - Boguty Pianki;
1416022 - Andrzejewo;
1416092 - Szulborze Wielkie;
1416062 - Nur;</t>
  </si>
  <si>
    <t>1416045 - Brok obszar wiejski;
1416044 - Brok miasto;
1416052 - Małkinia Górna;</t>
  </si>
  <si>
    <t>nowodworski</t>
  </si>
  <si>
    <t>płoński</t>
  </si>
  <si>
    <t>sierpecki</t>
  </si>
  <si>
    <t>żuromiński</t>
  </si>
  <si>
    <t>sochaczewski</t>
  </si>
  <si>
    <t>żyrardowski</t>
  </si>
  <si>
    <t>Samodzielny Zespół Publicznych Zakładów Opieki Zdrowotnej im. Dzieci Warszawy w Dziekanowie Leśnym</t>
  </si>
  <si>
    <t>000000007714</t>
  </si>
  <si>
    <t>1432055</t>
  </si>
  <si>
    <t>4261</t>
  </si>
  <si>
    <t>077</t>
  </si>
  <si>
    <t>4611</t>
  </si>
  <si>
    <t>078</t>
  </si>
  <si>
    <t>Izba Przyjęć</t>
  </si>
  <si>
    <t>4900</t>
  </si>
  <si>
    <t>SP ZOZ w Garwolinie</t>
  </si>
  <si>
    <t xml:space="preserve">31, 51, 53, </t>
  </si>
  <si>
    <t>klinika urologii i urologii onkologicznej</t>
  </si>
  <si>
    <t>01,03,28,40,22,20,25,60</t>
  </si>
  <si>
    <t>neurologii i epileptologii</t>
  </si>
  <si>
    <t>kliniczny pediatrii wraz z pododdziałem patologii noworodka i pododdziałem dziennym</t>
  </si>
  <si>
    <t>20, 28, 11</t>
  </si>
  <si>
    <t>kliniczny kardiologii i pediatrii</t>
  </si>
  <si>
    <t>54, 28</t>
  </si>
  <si>
    <t>7233</t>
  </si>
  <si>
    <t>31, 54</t>
  </si>
  <si>
    <t>kliniczny neurochirurgii z pododdziałem traumatologii narządu ruchu</t>
  </si>
  <si>
    <t>25, 21, 03</t>
  </si>
  <si>
    <t>kliniczny neonatologii</t>
  </si>
  <si>
    <t>kliniczny położnictwa i perinatologii</t>
  </si>
  <si>
    <t>29, 01, 05, 49, 44, 34, 20</t>
  </si>
  <si>
    <t>izba przjęć</t>
  </si>
  <si>
    <t>01, 101, 28, 20, 29</t>
  </si>
  <si>
    <t>ortopedii i traumatologii narządu ruchu</t>
  </si>
  <si>
    <t>ortopedii i endoprotezoplastyki</t>
  </si>
  <si>
    <t>ortopedyczny</t>
  </si>
  <si>
    <t>53, 37</t>
  </si>
  <si>
    <t>137</t>
  </si>
  <si>
    <t>174</t>
  </si>
  <si>
    <t>229</t>
  </si>
  <si>
    <t>251</t>
  </si>
  <si>
    <t>252</t>
  </si>
  <si>
    <t>551</t>
  </si>
  <si>
    <t>552</t>
  </si>
  <si>
    <t>kliniczny anestezjologii i intensywnej terapii</t>
  </si>
  <si>
    <t>Zespoły Ratownictwa Medycznego</t>
  </si>
  <si>
    <t>Lotnicze Pogotowie Ratunkowe</t>
  </si>
  <si>
    <t>LZRM</t>
  </si>
  <si>
    <t>L.p.</t>
  </si>
  <si>
    <t xml:space="preserve">22 </t>
  </si>
  <si>
    <t>4742</t>
  </si>
  <si>
    <t>30, 22</t>
  </si>
  <si>
    <t>29,49</t>
  </si>
  <si>
    <t>51,07,53</t>
  </si>
  <si>
    <t>07,53</t>
  </si>
  <si>
    <t>767</t>
  </si>
  <si>
    <t xml:space="preserve">Mazowieckie Centrum Leczenia Chorób Płuc i Gruźlicy </t>
  </si>
  <si>
    <t xml:space="preserve">makowski </t>
  </si>
  <si>
    <t>płońsk</t>
  </si>
  <si>
    <t>Powiatowe Centrum Zdrowia Spółka z o. o.</t>
  </si>
  <si>
    <t>4710</t>
  </si>
  <si>
    <t>112</t>
  </si>
  <si>
    <t>098</t>
  </si>
  <si>
    <t>Samodzielny Publiczny Zespół Zakładów Opieki Zdrowotnej w Ostrowi Mazowieckiej</t>
  </si>
  <si>
    <t>000000007318</t>
  </si>
  <si>
    <t>075</t>
  </si>
  <si>
    <t>576</t>
  </si>
  <si>
    <t>157</t>
  </si>
  <si>
    <t>208</t>
  </si>
  <si>
    <t>46</t>
  </si>
  <si>
    <t>239</t>
  </si>
  <si>
    <t>wyszkowski</t>
  </si>
  <si>
    <t>158</t>
  </si>
  <si>
    <t>341</t>
  </si>
  <si>
    <t>110</t>
  </si>
  <si>
    <t>102</t>
  </si>
  <si>
    <t>40</t>
  </si>
  <si>
    <t>294</t>
  </si>
  <si>
    <t>620</t>
  </si>
  <si>
    <t>574</t>
  </si>
  <si>
    <t>591</t>
  </si>
  <si>
    <t>przasnyski</t>
  </si>
  <si>
    <t>126</t>
  </si>
  <si>
    <t>chorób wewnętrznych (internistyczno-kardiologiczny)</t>
  </si>
  <si>
    <t>07, 51</t>
  </si>
  <si>
    <t>05, 21, 34</t>
  </si>
  <si>
    <t xml:space="preserve"> okulistyczny</t>
  </si>
  <si>
    <t xml:space="preserve"> neurologiczny</t>
  </si>
  <si>
    <t xml:space="preserve"> anestezjologii i intensywnej terapii</t>
  </si>
  <si>
    <t>chirurgii ogólnej</t>
  </si>
  <si>
    <t>26, 61</t>
  </si>
  <si>
    <t>izba przyjęć psychiatryczna</t>
  </si>
  <si>
    <t>udarowy</t>
  </si>
  <si>
    <t>1419142 - Staroźreby;
1419042 - Bulkowo;</t>
  </si>
  <si>
    <t>ul. Daleka 11, 
05-825 Grodzisk Mazowiecki</t>
  </si>
  <si>
    <t>ul. Witosa2, 
06-200 Maków Mazowiecki</t>
  </si>
  <si>
    <t>ul. Anny Dobrskiej 1, 
06-500 Mława</t>
  </si>
  <si>
    <t>ul. Sadowa 9, 
06-300 Przasnysz</t>
  </si>
  <si>
    <t>ul. Niekłańska 4/24, 
03-924 Warszawa</t>
  </si>
  <si>
    <t>1405044 - Grodzisk Mazowiecki miasto;
1405045 - Grodzisk Mazowiecki obszar wiejski;
1405032 - Baranów;
1405052 - Jaktorów;</t>
  </si>
  <si>
    <t>1405011 - Milanówek;
1405062 - Żabia Wola;</t>
  </si>
  <si>
    <t>1438032 - Puszcza Mariańska;
1438052 - Wiskitki;
1438011 - Żyrardów;</t>
  </si>
  <si>
    <t>1438024 - Mszczonów miasto;
1438025 - Mszczonów obszar wiejski;
1438042 - Radziejowice;</t>
  </si>
  <si>
    <t xml:space="preserve">1421021 - Pruszków;
1421011 - Piastów;
1421042 - Michałowice (Komorów, Nowa Wieś);
1421052 - Nadarzyn; </t>
  </si>
  <si>
    <t>1421034 - Brwinów miasto;
1421035 - Brwinów obszar wiejski;
1405021 - Podkowa Leśna;</t>
  </si>
  <si>
    <t>1418015 - Góra Kalwaria obszar wiejski;
1418014 - Góra Kalwaria miasto;</t>
  </si>
  <si>
    <t xml:space="preserve">1463011 - Radom;
1425072 - Kowala; </t>
  </si>
  <si>
    <t>laryngologiczny</t>
  </si>
  <si>
    <t>Iłów</t>
  </si>
  <si>
    <t>Grodzisk Mazowiecki</t>
  </si>
  <si>
    <t>Milanówek</t>
  </si>
  <si>
    <t>1404011</t>
  </si>
  <si>
    <t>1427011</t>
  </si>
  <si>
    <t>010</t>
  </si>
  <si>
    <t>1437064</t>
  </si>
  <si>
    <t>Samodzielny Publiczny Zespół Zakładów Opieki Zdrowotnej</t>
  </si>
  <si>
    <t>000000007481</t>
  </si>
  <si>
    <t>016</t>
  </si>
  <si>
    <t>000000007478</t>
  </si>
  <si>
    <t>037</t>
  </si>
  <si>
    <t>040</t>
  </si>
  <si>
    <t>036</t>
  </si>
  <si>
    <t>080</t>
  </si>
  <si>
    <t>073</t>
  </si>
  <si>
    <t>1414011</t>
  </si>
  <si>
    <t>Nowodworskie Centrum Medyczne</t>
  </si>
  <si>
    <t>000000007135</t>
  </si>
  <si>
    <t>114</t>
  </si>
  <si>
    <t>107</t>
  </si>
  <si>
    <t>1402011</t>
  </si>
  <si>
    <t>000000007323</t>
  </si>
  <si>
    <t>188</t>
  </si>
  <si>
    <t>187</t>
  </si>
  <si>
    <t>1413011</t>
  </si>
  <si>
    <t>000000009125</t>
  </si>
  <si>
    <t>054</t>
  </si>
  <si>
    <t>055</t>
  </si>
  <si>
    <t>1463011</t>
  </si>
  <si>
    <t>000000009171</t>
  </si>
  <si>
    <t>006</t>
  </si>
  <si>
    <t>warszawski zachodni</t>
  </si>
  <si>
    <t>032</t>
  </si>
  <si>
    <t xml:space="preserve">045  </t>
  </si>
  <si>
    <t>047</t>
  </si>
  <si>
    <t>Samodzielny Publiczny Szpital Kliniczny im. Prof. Adama Grucy</t>
  </si>
  <si>
    <t>000000018611</t>
  </si>
  <si>
    <t>1417021</t>
  </si>
  <si>
    <t>4581</t>
  </si>
  <si>
    <t>000000018606</t>
  </si>
  <si>
    <t>98</t>
  </si>
  <si>
    <t>Instytut Matki i Dziecka</t>
  </si>
  <si>
    <t>000000018580</t>
  </si>
  <si>
    <t>224</t>
  </si>
  <si>
    <t>221</t>
  </si>
  <si>
    <t>4221</t>
  </si>
  <si>
    <t>199</t>
  </si>
  <si>
    <t>1465190</t>
  </si>
  <si>
    <t>132</t>
  </si>
  <si>
    <t>146</t>
  </si>
  <si>
    <t xml:space="preserve">1435022 - Długosiodło; </t>
  </si>
  <si>
    <t>Długosiodło</t>
  </si>
  <si>
    <t>Ostrów Mazowiecka</t>
  </si>
  <si>
    <t>Zgony przed podjęciem albo w trakcie wykonywania medycznych czynności ratunkowych</t>
  </si>
  <si>
    <t>1</t>
  </si>
  <si>
    <t>2</t>
  </si>
  <si>
    <t>3</t>
  </si>
  <si>
    <t>4</t>
  </si>
  <si>
    <t>5</t>
  </si>
  <si>
    <t>6</t>
  </si>
  <si>
    <t>7</t>
  </si>
  <si>
    <t>49</t>
  </si>
  <si>
    <t>Specjalistyczny Szpital Wojewódzki w Ciechanowie</t>
  </si>
  <si>
    <t>ul. Powstańców Wielkopolskich 2, 06-400 Ciechanów</t>
  </si>
  <si>
    <t>anestezjologii i intensywnej terapii</t>
  </si>
  <si>
    <t>4260</t>
  </si>
  <si>
    <t>01</t>
  </si>
  <si>
    <t>chirurgii urazowo-ortopedycznej</t>
  </si>
  <si>
    <t>4580</t>
  </si>
  <si>
    <t>35</t>
  </si>
  <si>
    <t>4501</t>
  </si>
  <si>
    <t>03</t>
  </si>
  <si>
    <t>4500</t>
  </si>
  <si>
    <t>05</t>
  </si>
  <si>
    <t>ginekologiczno-położniczy</t>
  </si>
  <si>
    <t>4450</t>
  </si>
  <si>
    <t>64</t>
  </si>
  <si>
    <t>intensywnego nadzoru kardiologicznego</t>
  </si>
  <si>
    <t>142</t>
  </si>
  <si>
    <t>4106</t>
  </si>
  <si>
    <t>53</t>
  </si>
  <si>
    <t>kardiologiczny</t>
  </si>
  <si>
    <t>4100</t>
  </si>
  <si>
    <t>neurologiczny</t>
  </si>
  <si>
    <t>4220</t>
  </si>
  <si>
    <t>neonatologiczny</t>
  </si>
  <si>
    <t>4421</t>
  </si>
  <si>
    <t>okulistyczny</t>
  </si>
  <si>
    <t>4600</t>
  </si>
  <si>
    <t>otolaryngologiczny</t>
  </si>
  <si>
    <t>4610</t>
  </si>
  <si>
    <t>pediatryczny</t>
  </si>
  <si>
    <t>4401</t>
  </si>
  <si>
    <t>psychiatryczny</t>
  </si>
  <si>
    <t>4700</t>
  </si>
  <si>
    <t>156</t>
  </si>
  <si>
    <t>4222</t>
  </si>
  <si>
    <t>urologiczny</t>
  </si>
  <si>
    <t>4640</t>
  </si>
  <si>
    <t>wewnętrzny</t>
  </si>
  <si>
    <t>4000</t>
  </si>
  <si>
    <t>07</t>
  </si>
  <si>
    <t>013</t>
  </si>
  <si>
    <t>4950</t>
  </si>
  <si>
    <t>ul. Madalińskiego 25, 02-544 Warszawa</t>
  </si>
  <si>
    <t>Mazowiecki Szpital Bródnowski w Warszawie Sp. z o.o.</t>
  </si>
  <si>
    <t>ul. Kondratowicza 8, 03-242 Warszawa</t>
  </si>
  <si>
    <t>000000025125</t>
  </si>
  <si>
    <t>03; 04; 05; 40; 71; 20</t>
  </si>
  <si>
    <t>4002</t>
  </si>
  <si>
    <t>Samodzielny Publiczny Zespół Zakładów Opieki Zdrowotnej w Żurominie</t>
  </si>
  <si>
    <t>4403</t>
  </si>
  <si>
    <t>Centrum Zdrowia Mazowsza Zachodniego Sp. z o.o.</t>
  </si>
  <si>
    <t>000000025833</t>
  </si>
  <si>
    <t>ul. B. Limanowskiego 30, 96-300 Żyrardów</t>
  </si>
  <si>
    <t>Liczba stanowisk intensywnej terapii</t>
  </si>
  <si>
    <t>1465058</t>
  </si>
  <si>
    <t>1465058 - Warszawa (Mokotów)</t>
  </si>
  <si>
    <t>34</t>
  </si>
  <si>
    <t>301</t>
  </si>
  <si>
    <t>406</t>
  </si>
  <si>
    <t>88</t>
  </si>
  <si>
    <t>wołomiński</t>
  </si>
  <si>
    <t>430</t>
  </si>
  <si>
    <t>123</t>
  </si>
  <si>
    <t>130</t>
  </si>
  <si>
    <t>Ciechanów</t>
  </si>
  <si>
    <t>2.</t>
  </si>
  <si>
    <t>3.</t>
  </si>
  <si>
    <t>4.</t>
  </si>
  <si>
    <t>Gostynin</t>
  </si>
  <si>
    <t>5.</t>
  </si>
  <si>
    <t>Mława</t>
  </si>
  <si>
    <t>Nowy Dwór Mazowiecki</t>
  </si>
  <si>
    <t>Szpital Wołomin</t>
  </si>
  <si>
    <t>000000007252</t>
  </si>
  <si>
    <t>ul. KEN 1, 07-200 Wyszków</t>
  </si>
  <si>
    <t>ul. Rychlińskiego 1, 05-091 Ząbki</t>
  </si>
  <si>
    <t>1434031</t>
  </si>
  <si>
    <t>060</t>
  </si>
  <si>
    <t>079</t>
  </si>
  <si>
    <t>091</t>
  </si>
  <si>
    <t>022</t>
  </si>
  <si>
    <t>grodziski</t>
  </si>
  <si>
    <t>piaseczyński</t>
  </si>
  <si>
    <t>84</t>
  </si>
  <si>
    <t>33</t>
  </si>
  <si>
    <t>485</t>
  </si>
  <si>
    <t>61</t>
  </si>
  <si>
    <t>24</t>
  </si>
  <si>
    <t>45</t>
  </si>
  <si>
    <t>56</t>
  </si>
  <si>
    <t>669</t>
  </si>
  <si>
    <t>kozienicki</t>
  </si>
  <si>
    <t>51</t>
  </si>
  <si>
    <t>16</t>
  </si>
  <si>
    <t>108</t>
  </si>
  <si>
    <t>54</t>
  </si>
  <si>
    <t>22</t>
  </si>
  <si>
    <t>191</t>
  </si>
  <si>
    <t>10</t>
  </si>
  <si>
    <t>295</t>
  </si>
  <si>
    <t>183</t>
  </si>
  <si>
    <t>14</t>
  </si>
  <si>
    <t>284</t>
  </si>
  <si>
    <t>lipski</t>
  </si>
  <si>
    <t>32</t>
  </si>
  <si>
    <t>701</t>
  </si>
  <si>
    <t>17</t>
  </si>
  <si>
    <t>138</t>
  </si>
  <si>
    <t>52</t>
  </si>
  <si>
    <t>704</t>
  </si>
  <si>
    <t>19</t>
  </si>
  <si>
    <t>154</t>
  </si>
  <si>
    <t>219</t>
  </si>
  <si>
    <t>przysuski</t>
  </si>
  <si>
    <t>99</t>
  </si>
  <si>
    <t>205</t>
  </si>
  <si>
    <t>83</t>
  </si>
  <si>
    <t>79</t>
  </si>
  <si>
    <t>26</t>
  </si>
  <si>
    <t>128</t>
  </si>
  <si>
    <t>18</t>
  </si>
  <si>
    <t>313</t>
  </si>
  <si>
    <t>75</t>
  </si>
  <si>
    <t>67</t>
  </si>
  <si>
    <t>165</t>
  </si>
  <si>
    <t>15</t>
  </si>
  <si>
    <t>173</t>
  </si>
  <si>
    <t>100</t>
  </si>
  <si>
    <t>44</t>
  </si>
  <si>
    <t>218</t>
  </si>
  <si>
    <t>20</t>
  </si>
  <si>
    <t>296</t>
  </si>
  <si>
    <t>zwoleński</t>
  </si>
  <si>
    <t>227</t>
  </si>
  <si>
    <t>573</t>
  </si>
  <si>
    <t>43</t>
  </si>
  <si>
    <t>680</t>
  </si>
  <si>
    <t>28</t>
  </si>
  <si>
    <t>139</t>
  </si>
  <si>
    <t>480</t>
  </si>
  <si>
    <t>66</t>
  </si>
  <si>
    <t>371</t>
  </si>
  <si>
    <t>143</t>
  </si>
  <si>
    <t>63</t>
  </si>
  <si>
    <t>120</t>
  </si>
  <si>
    <t>127</t>
  </si>
  <si>
    <t>50</t>
  </si>
  <si>
    <t>327</t>
  </si>
  <si>
    <t>23</t>
  </si>
  <si>
    <t>534</t>
  </si>
  <si>
    <t>231</t>
  </si>
  <si>
    <t>373</t>
  </si>
  <si>
    <t>162</t>
  </si>
  <si>
    <t>109</t>
  </si>
  <si>
    <t>41</t>
  </si>
  <si>
    <t>134</t>
  </si>
  <si>
    <t>190</t>
  </si>
  <si>
    <t>łosicki</t>
  </si>
  <si>
    <t>70</t>
  </si>
  <si>
    <t>27</t>
  </si>
  <si>
    <t>182</t>
  </si>
  <si>
    <t>267</t>
  </si>
  <si>
    <t>39</t>
  </si>
  <si>
    <t>628</t>
  </si>
  <si>
    <t>163</t>
  </si>
  <si>
    <t>29</t>
  </si>
  <si>
    <t>sokołowski</t>
  </si>
  <si>
    <t>113</t>
  </si>
  <si>
    <t>48</t>
  </si>
  <si>
    <t>374</t>
  </si>
  <si>
    <t>136</t>
  </si>
  <si>
    <t>85</t>
  </si>
  <si>
    <t>9</t>
  </si>
  <si>
    <t>140</t>
  </si>
  <si>
    <t>96</t>
  </si>
  <si>
    <t>miński</t>
  </si>
  <si>
    <t>322</t>
  </si>
  <si>
    <t>131</t>
  </si>
  <si>
    <t>86</t>
  </si>
  <si>
    <t>11</t>
  </si>
  <si>
    <t>82</t>
  </si>
  <si>
    <t>38</t>
  </si>
  <si>
    <t>1428032 - Iłów;
1419112 - Słubice;</t>
  </si>
  <si>
    <t>makowski</t>
  </si>
  <si>
    <t>289</t>
  </si>
  <si>
    <t>380</t>
  </si>
  <si>
    <t>92</t>
  </si>
  <si>
    <t>196</t>
  </si>
  <si>
    <t>256</t>
  </si>
  <si>
    <t>31</t>
  </si>
  <si>
    <t>478</t>
  </si>
  <si>
    <t>12</t>
  </si>
  <si>
    <t>węgrowski</t>
  </si>
  <si>
    <t>121</t>
  </si>
  <si>
    <t>57</t>
  </si>
  <si>
    <t>280</t>
  </si>
  <si>
    <t>76</t>
  </si>
  <si>
    <t>13</t>
  </si>
  <si>
    <t>361</t>
  </si>
  <si>
    <t>89</t>
  </si>
  <si>
    <t>garwoliński</t>
  </si>
  <si>
    <t>532</t>
  </si>
  <si>
    <t>135</t>
  </si>
  <si>
    <t>104</t>
  </si>
  <si>
    <t>519</t>
  </si>
  <si>
    <t>1417021 - Otwock;
1417045 - Karczew obszar wiejski;
1417044 - Karczew miasto;
1417011 - Józefów;</t>
  </si>
  <si>
    <t>neonatologii, patologii i intensywnej terapii noworodka</t>
  </si>
  <si>
    <t>Białołęka – Piekiełko</t>
  </si>
  <si>
    <t>Białołęka - Żerań Wschodni</t>
  </si>
  <si>
    <t>Targówek – Oś. Podgrodzie</t>
  </si>
  <si>
    <t>Płock (Stare Miasto)</t>
  </si>
  <si>
    <t xml:space="preserve">Praga Południe - Grochów </t>
  </si>
  <si>
    <t>Mokotów - Oś Stegny</t>
  </si>
  <si>
    <t>Radom - Centrum</t>
  </si>
  <si>
    <t>Siedlce - Centrum</t>
  </si>
  <si>
    <t>7230</t>
  </si>
  <si>
    <t xml:space="preserve">Mazowiecki Szpital Specjalistyczny Sp. z o.o </t>
  </si>
  <si>
    <t>94</t>
  </si>
  <si>
    <t>36, 28, 54, 67, 58, 43</t>
  </si>
  <si>
    <t>ul. Juliana Aleksandrowicza 5, 26-617 Radom</t>
  </si>
  <si>
    <t>000000007203</t>
  </si>
  <si>
    <t>Radomski Szpital Specjalistyczny im.Dr Tytusa Chałubińskiego</t>
  </si>
  <si>
    <t>ul. Barska 16/20; 02-315 Warszawa</t>
  </si>
  <si>
    <t>07; 57; 48; 53; 43; 47</t>
  </si>
  <si>
    <t>1414032 - Leoncin;</t>
  </si>
  <si>
    <t xml:space="preserve"> 000000007200</t>
  </si>
  <si>
    <t>05; 25</t>
  </si>
  <si>
    <t>Izba przyjęć</t>
  </si>
  <si>
    <t xml:space="preserve"> ul. Jędrzeja Śniadeckiego 2, 27-300 Lipsko</t>
  </si>
  <si>
    <t xml:space="preserve">1434031 - Ząbki; </t>
  </si>
  <si>
    <t>Ząbki</t>
  </si>
  <si>
    <t>1434021 - Marki;</t>
  </si>
  <si>
    <t>42</t>
  </si>
  <si>
    <t>-</t>
  </si>
  <si>
    <t>000000023666</t>
  </si>
  <si>
    <t>1417011</t>
  </si>
  <si>
    <t>81</t>
  </si>
  <si>
    <t>549</t>
  </si>
  <si>
    <t>59</t>
  </si>
  <si>
    <t>774</t>
  </si>
  <si>
    <t>189</t>
  </si>
  <si>
    <t>590</t>
  </si>
  <si>
    <t>55</t>
  </si>
  <si>
    <t>712</t>
  </si>
  <si>
    <t>pułtuski</t>
  </si>
  <si>
    <t>Szpital Solec Sp. z o.o.</t>
  </si>
  <si>
    <t>000000025101</t>
  </si>
  <si>
    <t>ul. Solec 93, 00-382 Warszawa</t>
  </si>
  <si>
    <t>Szpital SOLEC Sp. z o.o.</t>
  </si>
  <si>
    <t>000000018625</t>
  </si>
  <si>
    <t>1465148</t>
  </si>
  <si>
    <t>171</t>
  </si>
  <si>
    <t>4101</t>
  </si>
  <si>
    <t>4571</t>
  </si>
  <si>
    <t>4601</t>
  </si>
  <si>
    <t>151</t>
  </si>
  <si>
    <t>4641</t>
  </si>
  <si>
    <t xml:space="preserve"> Al. Dzieci Polskich 20, 04-730 Warszawa</t>
  </si>
  <si>
    <t>Instytut Psychiatrii i Neurologii</t>
  </si>
  <si>
    <t>000000018514</t>
  </si>
  <si>
    <t>4701</t>
  </si>
  <si>
    <t>049</t>
  </si>
  <si>
    <t>4732</t>
  </si>
  <si>
    <t xml:space="preserve"> ul. Jana III Sobieskiego 9, 02-957 Warszawa</t>
  </si>
  <si>
    <t>000000018610</t>
  </si>
  <si>
    <t>29,20,44</t>
  </si>
  <si>
    <t>302</t>
  </si>
  <si>
    <t>000000007140</t>
  </si>
  <si>
    <t>115</t>
  </si>
  <si>
    <t>4130</t>
  </si>
  <si>
    <t>144</t>
  </si>
  <si>
    <t>Mazowieckie Specjalistyczne Centrum Zdrowia im. prof. Jana Mazurkiewicza</t>
  </si>
  <si>
    <t>000000007131</t>
  </si>
  <si>
    <t>000000007132</t>
  </si>
  <si>
    <t>pruszkowski</t>
  </si>
  <si>
    <t>Samodzielny Publiczny Zespół Zakładów Opieki Zdrowotnej w Pruszkowie</t>
  </si>
  <si>
    <t xml:space="preserve">05-800 Pruszków Al.Armii Krajowej 2/4 </t>
  </si>
  <si>
    <t xml:space="preserve">ul. Warsztatowa 1, 05-800 Pruszków  </t>
  </si>
  <si>
    <t>Samodzielny Publiczny Zespół Zakładów Opieki Zdrowotnej w Przasnyszu</t>
  </si>
  <si>
    <t>Chorzele</t>
  </si>
  <si>
    <t xml:space="preserve">1422042 - Jednorożec; </t>
  </si>
  <si>
    <t>Jednorożec</t>
  </si>
  <si>
    <t>Wyszków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</si>
  <si>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</si>
  <si>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</si>
  <si>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</si>
  <si>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</si>
  <si>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</si>
  <si>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</si>
  <si>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</si>
  <si>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</si>
  <si>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</si>
  <si>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</si>
  <si>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</si>
  <si>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</si>
  <si>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</si>
  <si>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Inne</t>
  </si>
  <si>
    <t>&gt;18 lat</t>
  </si>
  <si>
    <t>1.</t>
  </si>
  <si>
    <t>Liczba zgonów pacjentów urazowych</t>
  </si>
  <si>
    <t>Nazwa szpitala</t>
  </si>
  <si>
    <t>Adres szpitala</t>
  </si>
  <si>
    <t>Adres lokalizacji oddziału szpitalnego</t>
  </si>
  <si>
    <t>TERYT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</si>
  <si>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</si>
  <si>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</si>
  <si>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</si>
  <si>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</si>
  <si>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</si>
  <si>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05, 24</t>
  </si>
  <si>
    <t>07, 24</t>
  </si>
  <si>
    <t>44, 07, 24</t>
  </si>
  <si>
    <t>21, 24</t>
  </si>
  <si>
    <t>ul. Górczewska 89, 01-401 Warszawa</t>
  </si>
  <si>
    <t>000000009224</t>
  </si>
  <si>
    <t>Wojewódzki Szpital Zespolony w Płocku</t>
  </si>
  <si>
    <t>000000007168</t>
  </si>
  <si>
    <t>1462011 M.Płock</t>
  </si>
  <si>
    <t>05,24,39,40, 43,51,70,33</t>
  </si>
  <si>
    <t>03,21,24,35, 43,51,70,33</t>
  </si>
  <si>
    <t>47</t>
  </si>
  <si>
    <t>28,43, 36,60,47,51,54,58,70,44,33</t>
  </si>
  <si>
    <t>80</t>
  </si>
  <si>
    <t>29, 24, 40,43,44,49,50,51,53,70,33</t>
  </si>
  <si>
    <t>53,07,51,70, 33,12</t>
  </si>
  <si>
    <t>118</t>
  </si>
  <si>
    <t>116</t>
  </si>
  <si>
    <t>ul. Teofila Kwiatkowskiego 19, 06-102 Pułtusk</t>
  </si>
  <si>
    <t>360</t>
  </si>
  <si>
    <t>431</t>
  </si>
  <si>
    <t>432</t>
  </si>
  <si>
    <t>434</t>
  </si>
  <si>
    <t>321</t>
  </si>
  <si>
    <t>Centrum Leczniczo - Rehabilitacyjne i Medycyny Pracy ATTIS Sp. z o.o.</t>
  </si>
  <si>
    <t>1434124</t>
  </si>
  <si>
    <t>Platerów</t>
  </si>
  <si>
    <t>000000161422</t>
  </si>
  <si>
    <t>1465068</t>
  </si>
  <si>
    <t>000000018598</t>
  </si>
  <si>
    <t>206</t>
  </si>
  <si>
    <t>04,39,05</t>
  </si>
  <si>
    <t>05,71,40</t>
  </si>
  <si>
    <t>Sochaczew</t>
  </si>
  <si>
    <t>25, 21</t>
  </si>
  <si>
    <t>69, 30, 07</t>
  </si>
  <si>
    <t>34, 25, 05, 01, 29, 39</t>
  </si>
  <si>
    <t>1465128 - Ursus;
1465178 - Włochy;</t>
  </si>
  <si>
    <t>Głowaczów</t>
  </si>
  <si>
    <t>064</t>
  </si>
  <si>
    <t>Wojewódzka Stacja Pogotowia Ratunkowego i Transportu Sanitarnego "Meditrans"</t>
  </si>
  <si>
    <t>1465011-m.st.Warszawa</t>
  </si>
  <si>
    <t>172</t>
  </si>
  <si>
    <t>SPZOZ Wojewódzka Stacja Pogotowia Ratunkowego i Transportu Sanitarnego w Płocku</t>
  </si>
  <si>
    <t>1462011 - miasto Płock</t>
  </si>
  <si>
    <t>Radomska Stacja Pogotowia Ratunkowego w Radomiu</t>
  </si>
  <si>
    <t>78</t>
  </si>
  <si>
    <t>SPZOZ RM-MEDITRANS Stacja Pogotowia Ratunkowego i Transportu Sanitarnego w Siedlcach</t>
  </si>
  <si>
    <t>1465188</t>
  </si>
  <si>
    <t xml:space="preserve">1414044 - Nasielsk miasto;
1414045 - Nasielsk obszar wiejski;
1424052 - Świercze; </t>
  </si>
  <si>
    <t xml:space="preserve">Nasielsk </t>
  </si>
  <si>
    <t>1465058 - Mokotów</t>
  </si>
  <si>
    <t>Łomianki</t>
  </si>
  <si>
    <t>Płock (Podolszyce)</t>
  </si>
  <si>
    <t xml:space="preserve">1462011 - Płock;
1419122 - Słupno; </t>
  </si>
  <si>
    <t>Raciąż</t>
  </si>
  <si>
    <t xml:space="preserve">1420021 - Raciąż-miasto;
1420102 - Raciąż obszar wiejski;
1419054 - Drobin miasto;
1419055 - Drobin obszar wiejski; </t>
  </si>
  <si>
    <t xml:space="preserve">LPR Oddział w Warszawie </t>
  </si>
  <si>
    <t>ul.Księżycowa 5 
01-934 Warszawa</t>
  </si>
  <si>
    <t>1465028 - Bemowo dzielnica</t>
  </si>
  <si>
    <t xml:space="preserve">LPR Filia w Płocku </t>
  </si>
  <si>
    <t>ul.Bielska 60 
09-400 Płock</t>
  </si>
  <si>
    <t xml:space="preserve">LPR Filia Sokołów Podlaski </t>
  </si>
  <si>
    <t>al. 550 - lecia 9 
08-300 Sokołów Podlaski</t>
  </si>
  <si>
    <t xml:space="preserve">LZRM </t>
  </si>
  <si>
    <t>psychiatryczny dla dzieci i młodzieży</t>
  </si>
  <si>
    <t>ogólny</t>
  </si>
  <si>
    <t>22,30</t>
  </si>
  <si>
    <t>centrum interwencyjnego leczenia udaru i chorób naczyniowych mózgu</t>
  </si>
  <si>
    <t>psychiatrii sądowej o wzmocnionym zabezpieczeniu</t>
  </si>
  <si>
    <t>04,36,42,61</t>
  </si>
  <si>
    <t xml:space="preserve">29,34,44,49, </t>
  </si>
  <si>
    <t>mikroinwazyjnej chirurgii ginekologicznej</t>
  </si>
  <si>
    <t>29,34,44,49</t>
  </si>
  <si>
    <t>patologii noworodka</t>
  </si>
  <si>
    <t xml:space="preserve">położniczy </t>
  </si>
  <si>
    <t>29,44,34,49,24,68,41,05,09,</t>
  </si>
  <si>
    <t>20,78</t>
  </si>
  <si>
    <t>położnictwa</t>
  </si>
  <si>
    <t>29,44,24,68,41,09,20,</t>
  </si>
  <si>
    <t>29,20,44,34,49,28,24,68,41,09,04,05</t>
  </si>
  <si>
    <t>intensywnej terapii internistycznej</t>
  </si>
  <si>
    <t>07,24,43,44</t>
  </si>
  <si>
    <t xml:space="preserve">24,25  </t>
  </si>
  <si>
    <t>05,40</t>
  </si>
  <si>
    <t>pododdział intensywnego nadzoru kardiologicznego</t>
  </si>
  <si>
    <t xml:space="preserve">51,53 </t>
  </si>
  <si>
    <t>24,51,53</t>
  </si>
  <si>
    <t>neurologii</t>
  </si>
  <si>
    <t xml:space="preserve">21 </t>
  </si>
  <si>
    <t xml:space="preserve">20 </t>
  </si>
  <si>
    <t>intensywnej terapii noworodka</t>
  </si>
  <si>
    <t>23,24,31</t>
  </si>
  <si>
    <t>02,24,26,36,41</t>
  </si>
  <si>
    <t xml:space="preserve">udarowy </t>
  </si>
  <si>
    <t>07,24,44</t>
  </si>
  <si>
    <t>07,24</t>
  </si>
  <si>
    <t>pododdział intensywnej terapii kardiologicznej</t>
  </si>
  <si>
    <t>51,53</t>
  </si>
  <si>
    <t>06,26,40</t>
  </si>
  <si>
    <t>34,40</t>
  </si>
  <si>
    <t>I wewnętrzny</t>
  </si>
  <si>
    <t>II wewnętrzny</t>
  </si>
  <si>
    <t>07,42</t>
  </si>
  <si>
    <t>pododdział chorób wewnętrznych</t>
  </si>
  <si>
    <t>05,07</t>
  </si>
  <si>
    <t>intensywnej terapii w tym dział anestezjologii i intensywnej terapii</t>
  </si>
  <si>
    <t>chirurgii i urologii dziecięcej z pododdziałem leczenia oparzeń</t>
  </si>
  <si>
    <t>03,35</t>
  </si>
  <si>
    <t>ul. Cegłowska 80, 
01-809 Warszawa</t>
  </si>
  <si>
    <t>ul. Lindleya 4, 
02-005 Warszawa</t>
  </si>
  <si>
    <t xml:space="preserve">Al. Solidarności 67, 
03-401 Warszawa </t>
  </si>
  <si>
    <t xml:space="preserve"> ul. Szaserów 128, 
04-141 Warszawa</t>
  </si>
  <si>
    <t>ul. Solec 93, 
00-382 Warszawa</t>
  </si>
  <si>
    <t xml:space="preserve"> ul. KEN 1, 
07-200 Wyszków</t>
  </si>
  <si>
    <t>Tochtermana 1, 
26-610 Radom</t>
  </si>
  <si>
    <t>Szpital Matki Bożej Nieustającej Pomocy w Wołominie</t>
  </si>
  <si>
    <t xml:space="preserve"> Plac Starynkiewicza 1/3, 02-015 Warszawa</t>
  </si>
  <si>
    <t xml:space="preserve">położniczy z traktem porodowym </t>
  </si>
  <si>
    <t>chorób wewnętrznych II</t>
  </si>
  <si>
    <t>chorób wewnętrznych i nefrologii</t>
  </si>
  <si>
    <t>psychiatryczny ogólny I AB</t>
  </si>
  <si>
    <t>psychiatryczny ogólny I CD</t>
  </si>
  <si>
    <t>psychiatryczny ogólny III AB</t>
  </si>
  <si>
    <t>768</t>
  </si>
  <si>
    <t>psychiatryczny ogólny IV B</t>
  </si>
  <si>
    <t>770</t>
  </si>
  <si>
    <t>771</t>
  </si>
  <si>
    <t>772</t>
  </si>
  <si>
    <t>773</t>
  </si>
  <si>
    <t>775</t>
  </si>
  <si>
    <t>776</t>
  </si>
  <si>
    <t>780</t>
  </si>
  <si>
    <t>781</t>
  </si>
  <si>
    <t>785</t>
  </si>
  <si>
    <t>pododdział otolaryngologiczny</t>
  </si>
  <si>
    <t>podoodział neonatologiczny</t>
  </si>
  <si>
    <t>intensywnej terapii i ratownictwa medycznego</t>
  </si>
  <si>
    <t>SUMA WOJEWÓDZTWO</t>
  </si>
  <si>
    <t>chirurgii i traumatologii dziecięcej</t>
  </si>
  <si>
    <t>03, 25</t>
  </si>
  <si>
    <t>chirurgii ogólnej i naczyniowej</t>
  </si>
  <si>
    <t xml:space="preserve">pododdział intensywnej opieki kardiologicznej </t>
  </si>
  <si>
    <t>ośrodek Kardiologii Inwazyjnej</t>
  </si>
  <si>
    <t>neurologiczny z pododdziałem udarowym</t>
  </si>
  <si>
    <t>połozniczo-ginekologiczny</t>
  </si>
  <si>
    <t>urologii i onkologii urologicznej</t>
  </si>
  <si>
    <t>01, 31</t>
  </si>
  <si>
    <t>25, 03</t>
  </si>
  <si>
    <t>03, 05, 34</t>
  </si>
  <si>
    <t>29, 34</t>
  </si>
  <si>
    <t>22, 01, 43, 48, 51, 33, 70, 45</t>
  </si>
  <si>
    <t>neurochirurgiczny</t>
  </si>
  <si>
    <t>21, 22, 25, 33, 59</t>
  </si>
  <si>
    <t>chorób wewnętrznych z pododdziałem intensywnego nadzoru kardiologicznego</t>
  </si>
  <si>
    <t xml:space="preserve"> izba przyjęć</t>
  </si>
  <si>
    <t xml:space="preserve"> chirurgii ogólnej</t>
  </si>
  <si>
    <t>01, 05</t>
  </si>
  <si>
    <t xml:space="preserve"> chorób wewnętrznych</t>
  </si>
  <si>
    <t xml:space="preserve"> pediatryczny</t>
  </si>
  <si>
    <t>26, 02, 61</t>
  </si>
  <si>
    <t>zakaźny</t>
  </si>
  <si>
    <t>wewnętrzny z pododdziałem kardiologii</t>
  </si>
  <si>
    <t>29, 49</t>
  </si>
  <si>
    <t>05, 03, 04, 21, 39, 40</t>
  </si>
  <si>
    <t>urazowo-ortopedyczny</t>
  </si>
  <si>
    <t>34, 35</t>
  </si>
  <si>
    <t xml:space="preserve"> anestezjologii i IT</t>
  </si>
  <si>
    <t>07, 33, 25, 24</t>
  </si>
  <si>
    <t>intensywnego nadzoru chirurgicznego</t>
  </si>
  <si>
    <t>71, 21, 05</t>
  </si>
  <si>
    <t>chirurgii czaszkowo- szczękowo- twarzowej, chirurgii jamy ustnej i Implantologii</t>
  </si>
  <si>
    <t>chirurgii czaszkowo- szczękowo- twarzowej</t>
  </si>
  <si>
    <t>neurotraumatologii</t>
  </si>
  <si>
    <t>urologiczny (A i B)</t>
  </si>
  <si>
    <t>I psychiatryczny</t>
  </si>
  <si>
    <t>III psychiatryczny</t>
  </si>
  <si>
    <t>IV psychiatryczny</t>
  </si>
  <si>
    <t>V psychiatryczny</t>
  </si>
  <si>
    <t>Szpital Praski p.w. Przemienienia Pańskiego Sp. z o.o.</t>
  </si>
  <si>
    <t>intensywnej terapii i anasteziologii</t>
  </si>
  <si>
    <t>ginekologii i położnictwa</t>
  </si>
  <si>
    <t>urologii i urologii onkologicznej</t>
  </si>
  <si>
    <t>pododdział toksykologii</t>
  </si>
  <si>
    <t>01,05</t>
  </si>
  <si>
    <t>kliniczny geriatrii, chorób wewnętrznych i chorób metabolicznych kości</t>
  </si>
  <si>
    <t>07,42,43,44,47,48,50,53,57,69</t>
  </si>
  <si>
    <t>kliniczny chirurgii ogólnej, onkologicznej i przewodu pokarmowego</t>
  </si>
  <si>
    <t>05,39,40,44,47</t>
  </si>
  <si>
    <t>kliniczny ginekologii i położnictwa</t>
  </si>
  <si>
    <t>29,44,49,52,70</t>
  </si>
  <si>
    <t>kliniczny żywienia i chirurgii</t>
  </si>
  <si>
    <t>05,40,44,47</t>
  </si>
  <si>
    <t>leczenia uadrów mózgu</t>
  </si>
  <si>
    <t>kliniczny neonatologiczny</t>
  </si>
  <si>
    <t>kliniczny neurologii i epileptologii</t>
  </si>
  <si>
    <t>22,48,58,69</t>
  </si>
  <si>
    <t>kliniczny okulistyki</t>
  </si>
  <si>
    <t>23,40</t>
  </si>
  <si>
    <t>kliniczny urologii</t>
  </si>
  <si>
    <t>34,35,40,57</t>
  </si>
  <si>
    <t>ul. Marcina Kasprzaka 17, 
01-211 Warszawa</t>
  </si>
  <si>
    <t>chirurgii ogólnej i onkologicznej z częścią urazową</t>
  </si>
  <si>
    <t>kliniczny psychiatryczny</t>
  </si>
  <si>
    <t>07,44,47</t>
  </si>
  <si>
    <t>chirurgii i ortopedii</t>
  </si>
  <si>
    <t>Szulborze Wielkie</t>
  </si>
  <si>
    <t>Małkinia Górna</t>
  </si>
  <si>
    <t>Policzna</t>
  </si>
  <si>
    <t>Grójec</t>
  </si>
  <si>
    <t>Strzegowo</t>
  </si>
  <si>
    <t xml:space="preserve">Zakroczym </t>
  </si>
  <si>
    <t>Kazuń Polski</t>
  </si>
  <si>
    <t>Radom Józefów</t>
  </si>
  <si>
    <t xml:space="preserve">1425052 - Jedlińsk; </t>
  </si>
  <si>
    <t>Jedlińsk</t>
  </si>
  <si>
    <t xml:space="preserve">1425092 - Przytyk;
1425122 - Wolanów;
1425132 - Zakrzew;  </t>
  </si>
  <si>
    <t>58,20,28</t>
  </si>
  <si>
    <t>intensywnej terapii I</t>
  </si>
  <si>
    <t>intensywnej terapii II</t>
  </si>
  <si>
    <t>01,20,12</t>
  </si>
  <si>
    <t>23,40,20</t>
  </si>
  <si>
    <t>otolaryngologii</t>
  </si>
  <si>
    <t>02,05,06,60,28,40,41,61,26</t>
  </si>
  <si>
    <t xml:space="preserve">Liczba wszystkich lekarzy </t>
  </si>
  <si>
    <t>Liczba wszystkich pielęgniarek</t>
  </si>
  <si>
    <t>Liczba ratowników medycznych</t>
  </si>
  <si>
    <t xml:space="preserve">000000007188  </t>
  </si>
  <si>
    <t>297</t>
  </si>
  <si>
    <t>298</t>
  </si>
  <si>
    <t>299</t>
  </si>
  <si>
    <t>303</t>
  </si>
  <si>
    <t>304</t>
  </si>
  <si>
    <t>305</t>
  </si>
  <si>
    <t>306</t>
  </si>
  <si>
    <t>307</t>
  </si>
  <si>
    <t>308</t>
  </si>
  <si>
    <t>309</t>
  </si>
  <si>
    <t>312</t>
  </si>
  <si>
    <t>314</t>
  </si>
  <si>
    <t>316</t>
  </si>
  <si>
    <t>317</t>
  </si>
  <si>
    <t>323</t>
  </si>
  <si>
    <t>324</t>
  </si>
  <si>
    <t>325</t>
  </si>
  <si>
    <t>326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</si>
  <si>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</si>
  <si>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</si>
  <si>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</si>
  <si>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</si>
  <si>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</si>
  <si>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</si>
  <si>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</si>
  <si>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</si>
  <si>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</si>
  <si>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</si>
  <si>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339</t>
  </si>
  <si>
    <t>340</t>
  </si>
  <si>
    <t>342</t>
  </si>
  <si>
    <t>343</t>
  </si>
  <si>
    <t>344</t>
  </si>
  <si>
    <t>345</t>
  </si>
  <si>
    <t>346</t>
  </si>
  <si>
    <t>347</t>
  </si>
  <si>
    <t>348</t>
  </si>
  <si>
    <t>349</t>
  </si>
  <si>
    <t>351</t>
  </si>
  <si>
    <t>352</t>
  </si>
  <si>
    <t>354</t>
  </si>
  <si>
    <t>355</t>
  </si>
  <si>
    <t>356</t>
  </si>
  <si>
    <t>357</t>
  </si>
  <si>
    <t>358</t>
  </si>
  <si>
    <t>359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</si>
  <si>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</si>
  <si>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</si>
  <si>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</si>
  <si>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</si>
  <si>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</si>
  <si>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</si>
  <si>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</si>
  <si>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</si>
  <si>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</si>
  <si>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372</t>
  </si>
  <si>
    <t>375</t>
  </si>
  <si>
    <t>376</t>
  </si>
  <si>
    <t>377</t>
  </si>
  <si>
    <t>378</t>
  </si>
  <si>
    <t>379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</si>
  <si>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</si>
  <si>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</si>
  <si>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</si>
  <si>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</si>
  <si>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</si>
  <si>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</si>
  <si>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</si>
  <si>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</si>
  <si>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</si>
  <si>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</si>
  <si>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</si>
  <si>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</si>
  <si>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</si>
  <si>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</si>
  <si>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</si>
  <si>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</si>
  <si>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</si>
  <si>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</si>
  <si>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401</t>
  </si>
  <si>
    <t>402</t>
  </si>
  <si>
    <t>403</t>
  </si>
  <si>
    <t>404</t>
  </si>
  <si>
    <t>405</t>
  </si>
  <si>
    <t>407</t>
  </si>
  <si>
    <t>408</t>
  </si>
  <si>
    <t>409</t>
  </si>
  <si>
    <t>410</t>
  </si>
  <si>
    <t>411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</si>
  <si>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</si>
  <si>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</si>
  <si>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</si>
  <si>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</si>
  <si>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</si>
  <si>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</si>
  <si>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</si>
  <si>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</si>
  <si>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</si>
  <si>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</si>
  <si>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</si>
  <si>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</si>
  <si>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744</t>
  </si>
  <si>
    <t>751</t>
  </si>
  <si>
    <t>06</t>
  </si>
  <si>
    <t>1425104 - Skaryszew miasto;
1425105 - Skaryszew obszar wiekski;</t>
  </si>
  <si>
    <t xml:space="preserve">1425112 - Wierzbica;
1430032 - Mirów; </t>
  </si>
  <si>
    <t>36, 26, 06, 21, 41, 26</t>
  </si>
  <si>
    <t>ul. Zalesie 1
09-500 Gostynin</t>
  </si>
  <si>
    <t>000000007307</t>
  </si>
  <si>
    <t>Samodzielny Publiczny Zakład Opieki Zdrowotnej w Łosicach</t>
  </si>
  <si>
    <t>000000007332</t>
  </si>
  <si>
    <t>Miasto Radom</t>
  </si>
  <si>
    <t xml:space="preserve">Samodzielny Wojewódzki Publiczny Zespół Zakładów Psychiatrycznej Opieki Zdrowotnej im. dr B. Borzym w Radomiu </t>
  </si>
  <si>
    <t>000000009301</t>
  </si>
  <si>
    <t>20,01</t>
  </si>
  <si>
    <t>01,05,07,20,22,28,29,57</t>
  </si>
  <si>
    <t>Mszczonów</t>
  </si>
  <si>
    <t>Pruszków</t>
  </si>
  <si>
    <t>Otrębusy</t>
  </si>
  <si>
    <t>Piaseczno</t>
  </si>
  <si>
    <t>Województwo</t>
  </si>
  <si>
    <t>Wyjazdy zespołów ratownictwa medycznego</t>
  </si>
  <si>
    <t>Razem:</t>
  </si>
  <si>
    <t>30</t>
  </si>
  <si>
    <t>Centrum Medyczne im. Bitwy Warszawskiej 1920 r. w Radzyminie</t>
  </si>
  <si>
    <t>000000007183</t>
  </si>
  <si>
    <t>1434094</t>
  </si>
  <si>
    <t>ul. Konstytucji 3 Maja 17, 05-250 Radzymin</t>
  </si>
  <si>
    <t>Samodzielny Publiczny Zakład Opieki Zdrowotnej w Siedlcach</t>
  </si>
  <si>
    <t>ul. Jana Kilińskiego 29, 08-110 Siedlce</t>
  </si>
  <si>
    <t>000000007525</t>
  </si>
  <si>
    <t>Miasto Siedlce</t>
  </si>
  <si>
    <t>000000025128</t>
  </si>
  <si>
    <t>ul. Poniatowskiego 26, 08-110 Siedlce</t>
  </si>
  <si>
    <t>125</t>
  </si>
  <si>
    <t>Siedlecki Szpital Specjalistyczny</t>
  </si>
  <si>
    <t>Szpital im. Juliusza Babińskiego</t>
  </si>
  <si>
    <t>000000008233</t>
  </si>
  <si>
    <t>ul. Słowackiego 32, 09-200 Sierpc</t>
  </si>
  <si>
    <t>ul. Nowowiejska 27, 00-665 Warszawa</t>
  </si>
  <si>
    <t>000000007166</t>
  </si>
  <si>
    <t>pododdział udarowy</t>
  </si>
  <si>
    <t>42, 51, 53</t>
  </si>
  <si>
    <t>28, 08, 09, 36, 43, 47, 54, 58, 70, 42, 44, 57, 61, 67, 69, 28</t>
  </si>
  <si>
    <t>05, 04, 21, 34, 39, 40, 41, 49, 70, 71, 05, 33</t>
  </si>
  <si>
    <t>ortopedii i traumatologii</t>
  </si>
  <si>
    <t>25, 70, 10, 41, 50, 56, 67, 71, 25, 33</t>
  </si>
  <si>
    <t>01, 05, 07, 22, 25, 34, 43, 44, 47, 53, 69, 70,  33</t>
  </si>
  <si>
    <t>kardiologii inwazyjnej</t>
  </si>
  <si>
    <t>53, 01, 07</t>
  </si>
  <si>
    <t>293</t>
  </si>
  <si>
    <t>4280</t>
  </si>
  <si>
    <t>07, 67</t>
  </si>
  <si>
    <t>intensywnego nadzowu kardiologicznego</t>
  </si>
  <si>
    <t>traumatologii</t>
  </si>
  <si>
    <t>25, 40, 05</t>
  </si>
  <si>
    <t>chorób infekcyjnych i alergologii</t>
  </si>
  <si>
    <t>klinika chorób wewnętrznych</t>
  </si>
  <si>
    <t>klinika chirurgii ogólnej</t>
  </si>
  <si>
    <t xml:space="preserve">klinika neurologii  </t>
  </si>
  <si>
    <t>klinika otolaryngologiczna</t>
  </si>
  <si>
    <t>klinika okulistyczna</t>
  </si>
  <si>
    <t xml:space="preserve">  oddział XI (pediatryczny)</t>
  </si>
  <si>
    <t>4341</t>
  </si>
  <si>
    <t>pododdział kardiologii</t>
  </si>
  <si>
    <t>pododdział intensywnej terapii i nadzoru kardiologicznego</t>
  </si>
  <si>
    <t>093</t>
  </si>
  <si>
    <t>chorób wewnętrznych i geriatrii</t>
  </si>
  <si>
    <t>kliniczny oddział pediatrii</t>
  </si>
  <si>
    <t xml:space="preserve">kliniczny oddział chirurgii  </t>
  </si>
  <si>
    <t>intenswnej tarapii noworodka</t>
  </si>
  <si>
    <t>odcinek chirurgii dziecięcej</t>
  </si>
  <si>
    <t xml:space="preserve">1429054 - Kosów Lacki miasto;
1429055 - Kosów Lacki obszar wiejski;
1429092 - Sterdyń;
1429032 - Ceranów; </t>
  </si>
  <si>
    <t xml:space="preserve">1433011 - Węgrów;
1433092 - Wierzbno;
1433032 - Korytnica;
1433042 - Liw;
1433062 - Miedzna; </t>
  </si>
  <si>
    <t>1433054 - Łochów miasto;
1433055 - Łochów obszar wiejski;
1433072 - Sadowne;
1433082 - Stoczek;
1434062 - Jadów;
1434102 - Strachówka;</t>
  </si>
  <si>
    <t>764</t>
  </si>
  <si>
    <t>745</t>
  </si>
  <si>
    <t>247</t>
  </si>
  <si>
    <t>1432072 - Stare Babice;
1432022 - Izabelin;</t>
  </si>
  <si>
    <t xml:space="preserve">Centralny Szpital Kliniczny MSW w Warszawie </t>
  </si>
  <si>
    <t>okulistyczny w tym okulistyka w trybie jednodniowym</t>
  </si>
  <si>
    <t>otolaryngologiczny w tym otolaryngologia w trybie jednodniowym</t>
  </si>
  <si>
    <t>pediatryczny w tym pediatria w trybie jednodniowym</t>
  </si>
  <si>
    <t>dział przyjęć, pomocy doraźnej i chirurgii ambulatoryjnej</t>
  </si>
  <si>
    <t>ul. Żwirki i Wigury 63A, 02-091 Warszawa</t>
  </si>
  <si>
    <t xml:space="preserve">kliniczny anestezjologii, intensywnej terapii i opieki pooperacyjnej </t>
  </si>
  <si>
    <t>kliniczny kardiochirurgii i chirurgii dziecięcej</t>
  </si>
  <si>
    <t>12,03,31,28</t>
  </si>
  <si>
    <t xml:space="preserve">kliniczny neurologii i pediatrii </t>
  </si>
  <si>
    <t xml:space="preserve">58,28 </t>
  </si>
  <si>
    <t>kliniczny otolaryngologii dziecięcej i pediatrii</t>
  </si>
  <si>
    <t>61,28</t>
  </si>
  <si>
    <t>kliniczny psychiatrii wieku rozwojowego</t>
  </si>
  <si>
    <t>kliniczny chirurgii i urologii dziecięcej i pediatrii</t>
  </si>
  <si>
    <t>03,28,35</t>
  </si>
  <si>
    <t>Szpital SP ZOZ</t>
  </si>
  <si>
    <t>TAK</t>
  </si>
  <si>
    <t>NIE</t>
  </si>
  <si>
    <t>096</t>
  </si>
  <si>
    <t>071</t>
  </si>
  <si>
    <t>Szpital</t>
  </si>
  <si>
    <t>Powiatowe Centrum Medyczne w Grójcu Spółka z ograniczoną odpowiedzialnością</t>
  </si>
  <si>
    <t>ul. Piotra Skargi 10, 05-600 Grójec</t>
  </si>
  <si>
    <t>położniczo-ginekologiczny</t>
  </si>
  <si>
    <t>29;70</t>
  </si>
  <si>
    <t>noworodkowy</t>
  </si>
  <si>
    <t>anestezjologii i intensywnej terapii (OIT)</t>
  </si>
  <si>
    <t>ul. Szpitalna 37, Mińsk Mazowiecki</t>
  </si>
  <si>
    <t>Szpital Powiatowy</t>
  </si>
  <si>
    <t>Samodzielny Publiczny Zakład Opieki Zdrowotnej</t>
  </si>
  <si>
    <t>400</t>
  </si>
  <si>
    <t>081</t>
  </si>
  <si>
    <t>ul. Anny Dobrskiej 1,06-500 Mława</t>
  </si>
  <si>
    <t>ul. Anny Dobrskiej 1, 06-500 Mława</t>
  </si>
  <si>
    <t>Samodzielny Publiczny Zakład Opieki Zdrowotnej w Nowym Mieście nad Pilicą</t>
  </si>
  <si>
    <t>37</t>
  </si>
  <si>
    <t>765</t>
  </si>
  <si>
    <t>26-670 Pionki, ul. Harcerska 1</t>
  </si>
  <si>
    <t>Rudka; Aleja Teodora Dunina 1, 05-320 Mrozy</t>
  </si>
  <si>
    <t>1412123</t>
  </si>
  <si>
    <t>ul. Konarskiego 13, 05-400 Otwock</t>
  </si>
  <si>
    <t>EMC Piaseczno sp. z o.o. NZOZ Szpital św. Anny w Piasecznie; ul. Mickiewicza 39, 05-500 Piaseczno</t>
  </si>
  <si>
    <t>EMC Piaseczno sp. z o.o. NZOZ Szpital św. Anny w Piasecznie</t>
  </si>
  <si>
    <t>ul. Mickiewicza 39, 05-500 Piaseczno</t>
  </si>
  <si>
    <t>000000023416</t>
  </si>
  <si>
    <t>042</t>
  </si>
  <si>
    <t>Samodzielny Publiczny Zespół Zakładów Opieki Zdrowotnej w Pionkach</t>
  </si>
  <si>
    <t>000000007212</t>
  </si>
  <si>
    <t>Miasto Płock</t>
  </si>
  <si>
    <t>21,24,40,43, 51,70,33</t>
  </si>
  <si>
    <t>20,01,28,70, 33</t>
  </si>
  <si>
    <t>23,24,43,51, 70,33</t>
  </si>
  <si>
    <t>34,35,24,40, 43,51,70,33</t>
  </si>
  <si>
    <t xml:space="preserve"> 25,24,43,51, 70,33</t>
  </si>
  <si>
    <t>07,24,42,43, 44,47,48,50, 51, 52,70,33</t>
  </si>
  <si>
    <t>Miasto Ostrołęka</t>
  </si>
  <si>
    <t>09-500 Gorzewo, ul Kruk 5</t>
  </si>
  <si>
    <t>000000025423</t>
  </si>
  <si>
    <t>1404022</t>
  </si>
  <si>
    <t>otwocki</t>
  </si>
  <si>
    <t>556</t>
  </si>
  <si>
    <t>230</t>
  </si>
  <si>
    <t>000000007199</t>
  </si>
  <si>
    <t>1465048</t>
  </si>
  <si>
    <t>1465048 - Warszawa (Bielany)</t>
  </si>
  <si>
    <t>29, 44, 49</t>
  </si>
  <si>
    <t>Szpital Bielański im. Ks. Jerzego Popiełuszki Samodzielny Publiczny Zakład Opieki Zdrowotnej</t>
  </si>
  <si>
    <t>ul. Stępińska 19/25, 00-739 Warszawa</t>
  </si>
  <si>
    <t>000000007174</t>
  </si>
  <si>
    <t>000000007123</t>
  </si>
  <si>
    <t>07, 05, 22</t>
  </si>
  <si>
    <t>77</t>
  </si>
  <si>
    <t xml:space="preserve"> Uniwersyteckie Centrum Zdrowia Kobiety i Noworodka Warszawskiego Uniwersytetu Medycznego</t>
  </si>
  <si>
    <t>038</t>
  </si>
  <si>
    <t xml:space="preserve">1406054 - Grójec miasto;
1406055 - Grójec obszar wiejski;
1406012 - Belsk duzy;
1406032 - Chynów;
1406062 - Jasieniec;
1406092 - Pniewy; </t>
  </si>
  <si>
    <t>1406114 - Warka miasto;
1406115 - Warka obszar wiejski;
1407042 - Grabów nad Pilicą (CZĘŚĆ);</t>
  </si>
  <si>
    <t xml:space="preserve">1406084 - Nowe Miasto nad Pilicą miasto;
1406085 - Nowe Miasto nad Pilicą obszar wiejski;
1423032 - Klwów;
1423042 - Odrzywół;
1423052 - Potworów; </t>
  </si>
  <si>
    <t>Centrum Medyczne "Żelazna" Sp. z o.o.</t>
  </si>
  <si>
    <t>000000007121</t>
  </si>
  <si>
    <t>01,20</t>
  </si>
  <si>
    <t>07, 22, 01, 28, 29, 20, 05</t>
  </si>
  <si>
    <t>SPZZOZ Szpital w Iłży</t>
  </si>
  <si>
    <t>02</t>
  </si>
  <si>
    <t>Mazowiecki Szpital Specjalistyczny im. dr. Józefa Psarskiego w Ostrołęce</t>
  </si>
  <si>
    <t>Al. Jana Pawła II 120A, 07-410 Ostrołęka</t>
  </si>
  <si>
    <t>000000007310</t>
  </si>
  <si>
    <t>320</t>
  </si>
  <si>
    <t>311</t>
  </si>
  <si>
    <t>319</t>
  </si>
  <si>
    <t>4454</t>
  </si>
  <si>
    <t>484</t>
  </si>
  <si>
    <t>427</t>
  </si>
  <si>
    <t>07, 53</t>
  </si>
  <si>
    <t>1418032 - Lesznowola;</t>
  </si>
  <si>
    <t>01, 53</t>
  </si>
  <si>
    <t>01, 71, 12, 53</t>
  </si>
  <si>
    <t>53, 51</t>
  </si>
  <si>
    <t>53, 11</t>
  </si>
  <si>
    <t>53, 71</t>
  </si>
  <si>
    <t>37, 53</t>
  </si>
  <si>
    <t>12, 53, 37, 31</t>
  </si>
  <si>
    <t>00-416 Warszawa, ul. Czerniakowska 231</t>
  </si>
  <si>
    <t>000000018622</t>
  </si>
  <si>
    <t>ul. Kościuszki 49,
07-410 Ostrołęka;</t>
  </si>
  <si>
    <t>ul. Bp. I. Świrskiego 38,
08-110 Siedlce;</t>
  </si>
  <si>
    <t>ul. Tochtermana 1,
26-600 Radom;</t>
  </si>
  <si>
    <t>000000007518</t>
  </si>
  <si>
    <t>pododdział ortopedyczny oddziału neuroortopedii</t>
  </si>
  <si>
    <t>25, 21, 33, 22</t>
  </si>
  <si>
    <t>urazowo-ortopedyczy</t>
  </si>
  <si>
    <t xml:space="preserve">chorób wewnętrznych </t>
  </si>
  <si>
    <t xml:space="preserve">położniczo-ginekologiczny </t>
  </si>
  <si>
    <t xml:space="preserve">neonatologii </t>
  </si>
  <si>
    <t xml:space="preserve">chirurgii ogólnej </t>
  </si>
  <si>
    <t xml:space="preserve">pediatrii </t>
  </si>
  <si>
    <t xml:space="preserve">izba przyjęć </t>
  </si>
  <si>
    <t>07, 05, 29, 28, 34, 42</t>
  </si>
  <si>
    <t>ginekologiczno- położniczy</t>
  </si>
  <si>
    <t>025, 026, 027</t>
  </si>
  <si>
    <t>07, 29, 25, 05</t>
  </si>
  <si>
    <t>08, 24, 43, 51, 70, 33</t>
  </si>
  <si>
    <t>I chirurgii ogólnej i onkologicznej</t>
  </si>
  <si>
    <t>II chirurgii ogólnej i onkologicznej</t>
  </si>
  <si>
    <t>chirurgii dziecięcej</t>
  </si>
  <si>
    <t>ośrodek intensywnej opieki kardiologicznej</t>
  </si>
  <si>
    <t>pracownia hemodynamiczna</t>
  </si>
  <si>
    <t>26,61,24,43,51,70,33</t>
  </si>
  <si>
    <t>neurotraumatologiczny</t>
  </si>
  <si>
    <t>internistyczny</t>
  </si>
  <si>
    <t>chirugiczny</t>
  </si>
  <si>
    <t>psychiatryczna i neurologiczna izba przyjęć</t>
  </si>
  <si>
    <t>ogólnopsychiatryczny II FK</t>
  </si>
  <si>
    <t>ogólnopsychiatryczny VI</t>
  </si>
  <si>
    <t>ogólnopsychiatryczny VII A</t>
  </si>
  <si>
    <t>ogólnopsychiatryczny XI</t>
  </si>
  <si>
    <t>ogólnopsychiatryczny XIV</t>
  </si>
  <si>
    <t>izba przyjęć szpitala</t>
  </si>
  <si>
    <t>położniczo-ginegologiczny</t>
  </si>
  <si>
    <t>pediatrii</t>
  </si>
  <si>
    <t>neonatologii</t>
  </si>
  <si>
    <t>pododdział chirurgii urazowo-ortopedycznej</t>
  </si>
  <si>
    <t>psychiatryczny P I</t>
  </si>
  <si>
    <t>psychiatryczny P II</t>
  </si>
  <si>
    <t>psychiatryczny P III</t>
  </si>
  <si>
    <t>psychiatryczny P IV</t>
  </si>
  <si>
    <t>psychiatryczny P V</t>
  </si>
  <si>
    <t xml:space="preserve">chirurgii urazowo - ortopedycznej </t>
  </si>
  <si>
    <t xml:space="preserve">chirurgii dziecięcej </t>
  </si>
  <si>
    <t>03, 35, 47, 67, 25</t>
  </si>
  <si>
    <t xml:space="preserve">chirurgii ogólnej i onkologicznej </t>
  </si>
  <si>
    <t xml:space="preserve">intensywnego nadzoru kardiologicznego </t>
  </si>
  <si>
    <t>kardiologii</t>
  </si>
  <si>
    <t xml:space="preserve"> neurologii</t>
  </si>
  <si>
    <t>neurochirurgii</t>
  </si>
  <si>
    <t xml:space="preserve">okulistyki </t>
  </si>
  <si>
    <t xml:space="preserve">otolaryngologii </t>
  </si>
  <si>
    <t xml:space="preserve">pododdział udarowy </t>
  </si>
  <si>
    <t xml:space="preserve">wewnętrzny I </t>
  </si>
  <si>
    <t>kardiochirurgii</t>
  </si>
  <si>
    <t xml:space="preserve">pracownia hemodynamiki </t>
  </si>
  <si>
    <t>ortopedyczno-urazowy</t>
  </si>
  <si>
    <t>05,07,50,39,71,37</t>
  </si>
  <si>
    <t>05,07,11,42,50,39</t>
  </si>
  <si>
    <t>31, 53, 39</t>
  </si>
  <si>
    <t>1430054 - Szydłowiec miasto;
1430055 - Szydłowiec obszar wiejski;
1430022 - Jastrząb;
1430042 - Orońsko;</t>
  </si>
  <si>
    <t>1409034 - Lipsko miasto;
1409035 - Lipsko obszar wiejski;
1409052 - Sienno;
1409062 - Solec nad Wisłą;
1409012 - Chotcza;
1409022 - Ciepielów;</t>
  </si>
  <si>
    <t>1436032 - Przyłęk;
1436012 - Kazanów;
1436042 - Tczów;
1436054 - Zwoleń miasto;
1436055 - Zwoleń obszar wiejski;</t>
  </si>
  <si>
    <t>1436022 - Policzna;
1407032 - Gniewoszów;</t>
  </si>
  <si>
    <t>Sokołów Podlaski</t>
  </si>
  <si>
    <t>Kosów Lacki</t>
  </si>
  <si>
    <t>Łochów</t>
  </si>
  <si>
    <t>Gończyce</t>
  </si>
  <si>
    <t>Nr rejonu operacyjnego</t>
  </si>
  <si>
    <t>Nazwa i opis rejonu operacyjnego</t>
  </si>
  <si>
    <t>Obszar działania zespołu ratownictwa medycznego</t>
  </si>
  <si>
    <t>Kod zespołu ratownictwa medycznego</t>
  </si>
  <si>
    <t>Miejsce stacjonowania zespołu ratownictwa medycznego</t>
  </si>
  <si>
    <t xml:space="preserve">1417052 - Kołbiel;
1417032 - Celestynów;
1417062 - Osieck;
1417072 - Sobienie Jeziory; </t>
  </si>
  <si>
    <t>Nowa Wieś</t>
  </si>
  <si>
    <t>Izba Przyjęć Psychiatryczna</t>
  </si>
  <si>
    <t>wewnętrzno-kardiologiczny</t>
  </si>
  <si>
    <t>07, 44, 43, 42, 51, 22</t>
  </si>
  <si>
    <t>neonatologiczny (noworodkowy)</t>
  </si>
  <si>
    <t>neonatologiczny  (patologii, neonartologii i intensywnej terapii noworodka)</t>
  </si>
  <si>
    <t>zakład chorób wewnętrznych</t>
  </si>
  <si>
    <t>okulistyki</t>
  </si>
  <si>
    <t>Dysponenci i miejsca stacjonowania zespołów ratownictwa medycznego</t>
  </si>
  <si>
    <t>Samodzielny Wojewódzki Zespół Publicznych Zakładów Psychiatrycznej Opieki Zdrowotnej w Warszawie</t>
  </si>
  <si>
    <t>000000007197</t>
  </si>
  <si>
    <t>4150</t>
  </si>
  <si>
    <t xml:space="preserve">Al. Solidarności 67, 03-401 Warszawa </t>
  </si>
  <si>
    <t>Szpital Praski p. w.  Przemienienia Pańskiego Sp. z o.o</t>
  </si>
  <si>
    <t>000000007137</t>
  </si>
  <si>
    <t>Szpital Wolski im. dr Anny Gostyńskiej Samodzielny Publiczny Zakład Opieki Zdrowotnej</t>
  </si>
  <si>
    <t>4530</t>
  </si>
  <si>
    <t>000000007138</t>
  </si>
  <si>
    <t>1465188 - Warsza (Wola)</t>
  </si>
  <si>
    <t xml:space="preserve">Warszawski Szpital dla Dzieci SPZOZ
</t>
  </si>
  <si>
    <t>Instytut Gruźlicy i Chorób Płuc</t>
  </si>
  <si>
    <t>017</t>
  </si>
  <si>
    <t>018</t>
  </si>
  <si>
    <t>085</t>
  </si>
  <si>
    <t>020</t>
  </si>
  <si>
    <t>021</t>
  </si>
  <si>
    <t>087</t>
  </si>
  <si>
    <t>024</t>
  </si>
  <si>
    <t>025</t>
  </si>
  <si>
    <t>088</t>
  </si>
  <si>
    <t>028</t>
  </si>
  <si>
    <t>030</t>
  </si>
  <si>
    <t>089</t>
  </si>
  <si>
    <t>031</t>
  </si>
  <si>
    <t>033</t>
  </si>
  <si>
    <t>035</t>
  </si>
  <si>
    <t>026</t>
  </si>
  <si>
    <t>005</t>
  </si>
  <si>
    <t>004</t>
  </si>
  <si>
    <t>009</t>
  </si>
  <si>
    <t>008</t>
  </si>
  <si>
    <t>050</t>
  </si>
  <si>
    <t>048</t>
  </si>
  <si>
    <t>058</t>
  </si>
  <si>
    <t>000000007160</t>
  </si>
  <si>
    <t>057</t>
  </si>
  <si>
    <t>1462011</t>
  </si>
  <si>
    <t>000000007484</t>
  </si>
  <si>
    <t>002</t>
  </si>
  <si>
    <t>1420011 - Płońsk</t>
  </si>
  <si>
    <t>1425011</t>
  </si>
  <si>
    <t>023</t>
  </si>
  <si>
    <t>1406054</t>
  </si>
  <si>
    <t>000000024617</t>
  </si>
  <si>
    <t>039</t>
  </si>
  <si>
    <t>1425034</t>
  </si>
  <si>
    <t>ul. Bodzentyńska 17, 27-100 Iłża</t>
  </si>
  <si>
    <t>000000007211</t>
  </si>
  <si>
    <t>1407054</t>
  </si>
  <si>
    <t>Samodzielny Publiczny Zespół Zakładów Opieki Zdrowotnej w Kozienicach</t>
  </si>
  <si>
    <t>000000007316</t>
  </si>
  <si>
    <t>059</t>
  </si>
  <si>
    <t>076</t>
  </si>
  <si>
    <t>1409034</t>
  </si>
  <si>
    <t>1406084</t>
  </si>
  <si>
    <t>ul. Tomaszowska 43, 26-420 Nowe Miasto nad Pilicą</t>
  </si>
  <si>
    <t>000000007201</t>
  </si>
  <si>
    <t>1423064</t>
  </si>
  <si>
    <t>000000009274</t>
  </si>
  <si>
    <t>052</t>
  </si>
  <si>
    <t>053</t>
  </si>
  <si>
    <t>Samodzielny Publiczny Zespół Zakładów Opieki Zdrowotnej w Zwoleniu</t>
  </si>
  <si>
    <t>ul. Aleja Pokoju 5, 26-700 Zwoleń</t>
  </si>
  <si>
    <t>1464011</t>
  </si>
  <si>
    <t>000000008557</t>
  </si>
  <si>
    <t>1410024</t>
  </si>
  <si>
    <t>041</t>
  </si>
  <si>
    <t>1429011</t>
  </si>
  <si>
    <t>1412011</t>
  </si>
  <si>
    <t>044</t>
  </si>
  <si>
    <t>1433011</t>
  </si>
  <si>
    <t>Mińsk Mazowiecki</t>
  </si>
  <si>
    <t>Kałuszyn</t>
  </si>
  <si>
    <t>Instytut "Pomnik-Centrum Zdrowia Dziecka"</t>
  </si>
  <si>
    <t>315</t>
  </si>
  <si>
    <t>122</t>
  </si>
  <si>
    <t>212</t>
  </si>
  <si>
    <t>0</t>
  </si>
  <si>
    <t>105</t>
  </si>
  <si>
    <t>223</t>
  </si>
  <si>
    <t>7232</t>
  </si>
  <si>
    <t>1418064 - Tarczyn miasto;
1418065 - Tarczyn obszar wiejski;
1418052 - Prażmów;</t>
  </si>
  <si>
    <t>ostrowski</t>
  </si>
  <si>
    <t>36</t>
  </si>
  <si>
    <t>222</t>
  </si>
  <si>
    <t>318</t>
  </si>
  <si>
    <t>531</t>
  </si>
  <si>
    <t>533</t>
  </si>
  <si>
    <t>693</t>
  </si>
  <si>
    <t>265</t>
  </si>
  <si>
    <t>261</t>
  </si>
  <si>
    <t>07; 25; 33; 24</t>
  </si>
  <si>
    <t>25, 33, 07, 24</t>
  </si>
  <si>
    <t>72, 06, 24</t>
  </si>
  <si>
    <t>06, 72, 24, 05 26</t>
  </si>
  <si>
    <t>41, 23</t>
  </si>
  <si>
    <t>Szpitalne Oddziały Ratunkowe</t>
  </si>
  <si>
    <t>dział anestezjologii i intensywnej terapii</t>
  </si>
  <si>
    <t>dział chrurgiczny ogólny</t>
  </si>
  <si>
    <t>dział pediatrii</t>
  </si>
  <si>
    <t>dział chorób wewnętrznych</t>
  </si>
  <si>
    <t>05, 40</t>
  </si>
  <si>
    <t>Sierpc</t>
  </si>
  <si>
    <t>Żuromin</t>
  </si>
  <si>
    <t>radomski</t>
  </si>
  <si>
    <t>72</t>
  </si>
  <si>
    <t>21</t>
  </si>
  <si>
    <t>225</t>
  </si>
  <si>
    <t>Bieżuń</t>
  </si>
  <si>
    <t>Nowe Miasto</t>
  </si>
  <si>
    <t>Glinojeck</t>
  </si>
  <si>
    <t>Adres miejsca stacjonowania zespołu ratownictwa medycznego</t>
  </si>
  <si>
    <t>Nazwa dysponenta jednostki</t>
  </si>
  <si>
    <t>725</t>
  </si>
  <si>
    <t>Szpital im. Dr. W. Oczko</t>
  </si>
  <si>
    <t>200</t>
  </si>
  <si>
    <t xml:space="preserve">intensywnej tarapii i anestezjologii </t>
  </si>
  <si>
    <t>062</t>
  </si>
  <si>
    <t>063</t>
  </si>
  <si>
    <t>065</t>
  </si>
  <si>
    <t>pododdział urologiczny</t>
  </si>
  <si>
    <t>099</t>
  </si>
  <si>
    <t>chorób wewnętrznych</t>
  </si>
  <si>
    <t>izba przyjęć</t>
  </si>
  <si>
    <t>ul. Partyzantów 8, 26-400 Przysucha</t>
  </si>
  <si>
    <t xml:space="preserve">07 </t>
  </si>
  <si>
    <t>07, 48</t>
  </si>
  <si>
    <t>043</t>
  </si>
  <si>
    <t>25, 05</t>
  </si>
  <si>
    <t>Warszawski Szpital dla Dzieci SPZOZ</t>
  </si>
  <si>
    <t>1411082 - Rzewnie;
1411052 - Młynarze;
1415042 - Goworowo (CZĘŚĆ);
1411075 - Różan obszar wiejski;
1411074 - Różan miasto;</t>
  </si>
  <si>
    <t>141</t>
  </si>
  <si>
    <t>180</t>
  </si>
  <si>
    <t>207</t>
  </si>
  <si>
    <t>Warka</t>
  </si>
  <si>
    <t>Nowe Miasto nad Pilicą</t>
  </si>
  <si>
    <t>Mogielnica</t>
  </si>
  <si>
    <t>Białobrzegi</t>
  </si>
  <si>
    <t>Płońsk</t>
  </si>
  <si>
    <t>Mokotów - Oś. Wierzbno</t>
  </si>
  <si>
    <t xml:space="preserve">1407054 - Kozienice miasto;
1407055 - Kozienice obszar wiejski;
1407072 - Sieciechów;
1407012 - Garbatka Letnisko; </t>
  </si>
  <si>
    <t xml:space="preserve">1407062 - Magnuszew;
1407042 - Grabów nad Pilicą (CZĘŚĆ); </t>
  </si>
  <si>
    <t>obserwacyjno-zakaźny</t>
  </si>
  <si>
    <t>4348</t>
  </si>
  <si>
    <t>SUMA</t>
  </si>
  <si>
    <t>05, 33</t>
  </si>
  <si>
    <t>29, 33</t>
  </si>
  <si>
    <t>07, 33</t>
  </si>
  <si>
    <t>28, 33</t>
  </si>
  <si>
    <t>chirurgiczny ogólny</t>
  </si>
  <si>
    <t>29, 49, 102, 44, 34, 43, 50, 51, 68, 57</t>
  </si>
  <si>
    <t>anestezjologiczny</t>
  </si>
  <si>
    <t>01, 91</t>
  </si>
  <si>
    <t>53, 85, 44, 33, 07, 50, 57, 43, 51, 12</t>
  </si>
  <si>
    <t>22, 95, 59, 55, 33, 51, 48</t>
  </si>
  <si>
    <t>28, 35, 42, 88, 58, 47, 57, 36, 44, 43, 61</t>
  </si>
  <si>
    <t>07, 83, 34, 43, 44, 47, 48, 50, 51, 57, 67, 53, 51, 42, 69, 36, 55</t>
  </si>
  <si>
    <t>psychiatryczny
III</t>
  </si>
  <si>
    <t>30, 93</t>
  </si>
  <si>
    <t>psychiatryczny
V</t>
  </si>
  <si>
    <t>psychiatryczny
VI</t>
  </si>
  <si>
    <t>30, 33</t>
  </si>
  <si>
    <t xml:space="preserve">1426132 - Zbuczyn;  </t>
  </si>
  <si>
    <t>Zbuczyn</t>
  </si>
  <si>
    <t>Łosice</t>
  </si>
  <si>
    <t xml:space="preserve">1425011 - Pionki-miasto;
1425082 - Pionki obszar wiekski; </t>
  </si>
  <si>
    <t>Wyjazdy zespołów ratownictwa medycznego, licząc od chwili przyjęcia zgłoszenia przez dyspozytora medycznego do przybycia zespołu ratownictwa medycznego na miejsce zdarzenia</t>
  </si>
  <si>
    <t>Wojskowy Instytut Medyczny</t>
  </si>
  <si>
    <t>000000019182</t>
  </si>
  <si>
    <t>25,03</t>
  </si>
  <si>
    <t>25,03,05</t>
  </si>
  <si>
    <t>05,40,04</t>
  </si>
  <si>
    <t>186</t>
  </si>
  <si>
    <t>21,01</t>
  </si>
  <si>
    <t>28,36,57</t>
  </si>
  <si>
    <t>34,39,24,40</t>
  </si>
  <si>
    <t>53,07</t>
  </si>
  <si>
    <t>425</t>
  </si>
  <si>
    <t>426</t>
  </si>
  <si>
    <t>428</t>
  </si>
  <si>
    <t>429</t>
  </si>
  <si>
    <t>433</t>
  </si>
  <si>
    <t>435</t>
  </si>
  <si>
    <t>436</t>
  </si>
  <si>
    <t>437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</si>
  <si>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</si>
  <si>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</si>
  <si>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</si>
  <si>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</si>
  <si>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</si>
  <si>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</si>
  <si>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</si>
  <si>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</si>
  <si>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</si>
  <si>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</si>
  <si>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</si>
  <si>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</si>
  <si>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454</t>
  </si>
  <si>
    <t>455</t>
  </si>
  <si>
    <t>456</t>
  </si>
  <si>
    <t>457</t>
  </si>
  <si>
    <t>458</t>
  </si>
  <si>
    <t>1412102 - Latowicz;
1403092 - Parysów (część);
1403032 - Borowie (część);
1412042 - Cegłów (część);
1412125 - Mrozy - obszar wiejski (część);
1412132 - Siennica (część);</t>
  </si>
  <si>
    <t>Przytyk</t>
  </si>
  <si>
    <t>Gózd</t>
  </si>
  <si>
    <t>Mokotów - Ksawerów</t>
  </si>
  <si>
    <t>Bielany - Wrzeciono</t>
  </si>
  <si>
    <t>1403132 - Wilga;
1403072 - Maciejowice;</t>
  </si>
  <si>
    <t>1403112 - Sobolew;
1403021 - Łaskarzew miasto;
1403062 - Łaskarzew obszar wiejski;
1403122 - Trojanów;
1403144 - Żelechów miasto;
1403145 - Żelechów obszar wiejski;</t>
  </si>
  <si>
    <t>1403011 - Garwolin miasto;
1403042 - Garwolin obszar wiejski;
1403052 - Górzno;
1403082 - Miastków Kościelny;
1403104 - Pilawa miasto;
1403105 - Pilawa obszar wiejski;
1403092 - Parysów (część);
1403032 - Borowie (część);</t>
  </si>
  <si>
    <t>kardiologiia inwazyjna - pododdział intensywnej opieki kardiologicznej</t>
  </si>
  <si>
    <t xml:space="preserve">klinika kardiologii i nadciśnienia tętniczego </t>
  </si>
  <si>
    <t xml:space="preserve">klinika kardiologii inwazyjnej </t>
  </si>
  <si>
    <t>pododdział kardiologii interwencyjnej z pracownią kardioangiograficzną</t>
  </si>
  <si>
    <t>4120</t>
  </si>
  <si>
    <t>poddział fizjologii i patologii noworodka</t>
  </si>
  <si>
    <t>klinika neurologii - oddział ogólnoneurologiczny</t>
  </si>
  <si>
    <t>klinika neurochirurgii</t>
  </si>
  <si>
    <t>520</t>
  </si>
  <si>
    <t>522</t>
  </si>
  <si>
    <t>523</t>
  </si>
  <si>
    <t>524</t>
  </si>
  <si>
    <t>525</t>
  </si>
  <si>
    <t>526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</si>
  <si>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</si>
  <si>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</si>
  <si>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</si>
  <si>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</si>
  <si>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</si>
  <si>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</si>
  <si>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</si>
  <si>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</si>
  <si>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</si>
  <si>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</si>
  <si>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</si>
  <si>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</si>
  <si>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</si>
  <si>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</si>
  <si>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550</t>
  </si>
  <si>
    <t>553</t>
  </si>
  <si>
    <t>554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</si>
  <si>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</si>
  <si>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</si>
  <si>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</si>
  <si>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</si>
  <si>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</si>
  <si>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</si>
  <si>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</si>
  <si>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</si>
  <si>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</si>
  <si>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</si>
  <si>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</si>
  <si>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</si>
  <si>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</si>
  <si>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</si>
  <si>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</si>
  <si>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</si>
  <si>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575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</si>
  <si>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</si>
  <si>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</si>
  <si>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</si>
  <si>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</si>
  <si>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</si>
  <si>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</si>
  <si>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</si>
  <si>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</si>
  <si>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</si>
  <si>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</si>
  <si>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</si>
  <si>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589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</si>
  <si>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</si>
  <si>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</si>
  <si>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</si>
  <si>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</si>
  <si>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</si>
  <si>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</si>
  <si>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</si>
  <si>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</si>
  <si>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</si>
  <si>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</si>
  <si>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</si>
  <si>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</si>
  <si>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</si>
  <si>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</si>
  <si>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</si>
  <si>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</si>
  <si>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</si>
  <si>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610</t>
  </si>
  <si>
    <t>611</t>
  </si>
  <si>
    <t>612</t>
  </si>
  <si>
    <t>613</t>
  </si>
  <si>
    <t>614</t>
  </si>
  <si>
    <t>627</t>
  </si>
  <si>
    <t>629</t>
  </si>
  <si>
    <t>630</t>
  </si>
  <si>
    <t>631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</si>
  <si>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</si>
  <si>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</si>
  <si>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</si>
  <si>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</si>
  <si>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</si>
  <si>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</si>
  <si>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</si>
  <si>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</si>
  <si>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</si>
  <si>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</si>
  <si>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</si>
  <si>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</si>
  <si>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</si>
  <si>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</si>
  <si>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</si>
  <si>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</si>
  <si>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</si>
  <si>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</si>
  <si>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</si>
  <si>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</si>
  <si>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</si>
  <si>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</si>
  <si>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</si>
  <si>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</si>
  <si>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</si>
  <si>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659</t>
  </si>
  <si>
    <t>660</t>
  </si>
  <si>
    <t>661</t>
  </si>
  <si>
    <t>662</t>
  </si>
  <si>
    <t>663</t>
  </si>
  <si>
    <t>664</t>
  </si>
  <si>
    <t>665</t>
  </si>
  <si>
    <t>666</t>
  </si>
  <si>
    <t>668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</si>
  <si>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</si>
  <si>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</si>
  <si>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</si>
  <si>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</si>
  <si>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</si>
  <si>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</si>
  <si>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</si>
  <si>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</si>
  <si>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</si>
  <si>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</si>
  <si>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</si>
  <si>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</si>
  <si>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</si>
  <si>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</si>
  <si>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</si>
  <si>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</si>
  <si>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</si>
  <si>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</si>
  <si>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</si>
  <si>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</si>
  <si>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</si>
  <si>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</si>
  <si>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694</t>
  </si>
  <si>
    <t>695</t>
  </si>
  <si>
    <t>696</t>
  </si>
  <si>
    <t>697</t>
  </si>
  <si>
    <t>698</t>
  </si>
  <si>
    <t>699</t>
  </si>
  <si>
    <t>700</t>
  </si>
  <si>
    <t>702</t>
  </si>
  <si>
    <t>703</t>
  </si>
  <si>
    <t>706</t>
  </si>
  <si>
    <t>707</t>
  </si>
  <si>
    <t>708</t>
  </si>
  <si>
    <t>709</t>
  </si>
  <si>
    <t>710</t>
  </si>
  <si>
    <t>711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</si>
  <si>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</si>
  <si>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</si>
  <si>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</si>
  <si>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</si>
  <si>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</si>
  <si>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</si>
  <si>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</si>
  <si>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</si>
  <si>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</si>
  <si>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</si>
  <si>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</si>
  <si>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VII część kodu resortowego2)</t>
  </si>
  <si>
    <t>Specjalność zgodnie z VIII częścia kodu resortowego 2)</t>
  </si>
  <si>
    <t>Dziedzina medyczna zgodnie z X częścią kodu resortowego2)</t>
  </si>
  <si>
    <t>0000000018631</t>
  </si>
  <si>
    <t xml:space="preserve">1465058 - Warszawa (Mokotów) </t>
  </si>
  <si>
    <t>brak wpisu</t>
  </si>
  <si>
    <t>II chorób wewnętrznych</t>
  </si>
  <si>
    <t>I chorób wewnętrznych</t>
  </si>
  <si>
    <t xml:space="preserve">neonatologiczny </t>
  </si>
  <si>
    <t>pododdział patologii i intensywnej terapii noworodka</t>
  </si>
  <si>
    <t xml:space="preserve">05, 71, 39, 40, </t>
  </si>
  <si>
    <t xml:space="preserve">69, 22, 30, </t>
  </si>
  <si>
    <t>22,33</t>
  </si>
  <si>
    <t>III chorób wewnętrznych</t>
  </si>
  <si>
    <t>pediatrii, żywienia i chorób metabolicznych</t>
  </si>
  <si>
    <t>28,20</t>
  </si>
  <si>
    <t>urologii dziecięcej</t>
  </si>
  <si>
    <t>35,40,20</t>
  </si>
  <si>
    <t>1412011 - Mińsk Mazowiecki miasto;
1412052 - Dębe Wielkie;
1412062 - Dobre;
1412112 - Mińsk Mazowiecki obszar wiejski;
1412142 - Stanisławów;
1412132 - Siennica (część);</t>
  </si>
  <si>
    <t>1461011 - Ostrołęka;
1415042 - Goworowo (CZĘŚĆ);
1415062 - Lelis;
1415092 - Olszewo-Borki;
1415102 - Rzekuń;
1415112 - Troszyn;</t>
  </si>
  <si>
    <t>1415084 - Myszyniec miasto;
1415022 - Czarnia;
1415072 - Łyse;
1415085 - Myszyniec obszar wiejski;</t>
  </si>
  <si>
    <t>1411102 - Szelków;
1411032 - Karniewo;
1411022 - Czerwonka;
1411011 - Maków Mazowiecki;</t>
  </si>
  <si>
    <t>1411092 - Sypniewo;
1411042 - Krasnosielc;
1411062 - Płoniawy Bramura;</t>
  </si>
  <si>
    <t>diagnostyki i terapii neurologicznej</t>
  </si>
  <si>
    <t>klinika okulistyki</t>
  </si>
  <si>
    <t>klinika otolaryngologii i onkologii otolaryngologicznej z klinicznym oddziałem chirurgii czaszkowo-szczękowo-twarzowej</t>
  </si>
  <si>
    <t xml:space="preserve">klinika pediatrii, nefrologii i alergologii dziecięcej </t>
  </si>
  <si>
    <t>klinika psychiatrii i stresu bojowego</t>
  </si>
  <si>
    <t>klinika urologii ogólnej, czynnościowej i onkologicznej</t>
  </si>
  <si>
    <t>klinika kardiologii i chorób wewnętrznych</t>
  </si>
  <si>
    <t>kardiologii interwencyjnej w klinice kardiologii i chorób wewnętrznych</t>
  </si>
  <si>
    <t>kardiologii nieinwazyjnej i telemedycyny w klinice kardiologii i chorób wewnętrznych</t>
  </si>
  <si>
    <t>klinka ginekologii i ginekologii onkologicznej</t>
  </si>
  <si>
    <t xml:space="preserve">  oddział I (zakaźny)</t>
  </si>
  <si>
    <t xml:space="preserve">  oddział III (zakaźny)</t>
  </si>
  <si>
    <t xml:space="preserve">  oddział IV (zakaźny)</t>
  </si>
  <si>
    <t xml:space="preserve">  oddział VII (zakaźny)</t>
  </si>
  <si>
    <t xml:space="preserve">  oddział X (zakaźny)</t>
  </si>
  <si>
    <t>klinika intensywnej terapii kardiologicznej</t>
  </si>
  <si>
    <t>zaburzeń rytmu serca</t>
  </si>
  <si>
    <t>szybkiej diagnostyki</t>
  </si>
  <si>
    <t>klinika nadciśnienia tętniczego</t>
  </si>
  <si>
    <t>klinika choroby wieńcowej i strukturalnych choróg serca</t>
  </si>
  <si>
    <t>kardiomiopatii</t>
  </si>
  <si>
    <t>klinika wad nabytych serca</t>
  </si>
  <si>
    <t>klinika niewydolności serca i transplantologii</t>
  </si>
  <si>
    <t>klinika wad wrodzonych serca</t>
  </si>
  <si>
    <t>klinika kardiologii i angiologii interwencyjnej</t>
  </si>
  <si>
    <t>klinika zaburzeń rytmu serca</t>
  </si>
  <si>
    <t>kardiologii - centrum telekardiologii</t>
  </si>
  <si>
    <t>ginokologiczno-położniczy</t>
  </si>
  <si>
    <t>anestezjologii</t>
  </si>
  <si>
    <t>Medicover Sp. z o. o.</t>
  </si>
  <si>
    <t>000000007565</t>
  </si>
  <si>
    <t>Al.. Rzeczyczypospolitej 5,
02-975 Warszawa</t>
  </si>
  <si>
    <t>Intensywnej Terapii</t>
  </si>
  <si>
    <t>Intensywnego Nadzoru Kardiologicznego</t>
  </si>
  <si>
    <t xml:space="preserve">03 </t>
  </si>
  <si>
    <t>pododdział laryngologii dziecięcej</t>
  </si>
  <si>
    <t xml:space="preserve">26 </t>
  </si>
  <si>
    <t xml:space="preserve">28, 44, 36 </t>
  </si>
  <si>
    <t xml:space="preserve">1413011 - Mława;
1413062 - Stupsk;
1413072 - Szreńsk;
1413082 - Szydłowo;
1413092 - Wieczfnia Kościelna;
1413102 - Wiśniewo;
1413022 - Dzierzgowo;
1413032 - Lipowiec Kościelny;
1402052 - Grudusk (CZĘŚĆ); </t>
  </si>
  <si>
    <t xml:space="preserve">1413042 - Radzanów;
1413052 - Strzegowo; </t>
  </si>
  <si>
    <t>211</t>
  </si>
  <si>
    <t>248</t>
  </si>
  <si>
    <t>270</t>
  </si>
  <si>
    <t>438</t>
  </si>
  <si>
    <t>439</t>
  </si>
  <si>
    <t>440</t>
  </si>
  <si>
    <t>516</t>
  </si>
  <si>
    <t>517</t>
  </si>
  <si>
    <t>527</t>
  </si>
  <si>
    <t>528</t>
  </si>
  <si>
    <t>529</t>
  </si>
  <si>
    <t>530</t>
  </si>
  <si>
    <t>555</t>
  </si>
  <si>
    <t>724</t>
  </si>
  <si>
    <t>726</t>
  </si>
  <si>
    <t>727</t>
  </si>
  <si>
    <t>728</t>
  </si>
  <si>
    <t>729</t>
  </si>
  <si>
    <t>730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</si>
  <si>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</si>
  <si>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</si>
  <si>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</si>
  <si>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</si>
  <si>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</si>
  <si>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</si>
  <si>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</si>
  <si>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</si>
  <si>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</si>
  <si>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</si>
  <si>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</si>
  <si>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</si>
  <si>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746</t>
  </si>
  <si>
    <t>747</t>
  </si>
  <si>
    <t>748</t>
  </si>
  <si>
    <t>749</t>
  </si>
  <si>
    <t>750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</si>
  <si>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</si>
  <si>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</si>
  <si>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</si>
  <si>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</si>
  <si>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</si>
  <si>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</si>
  <si>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</si>
  <si>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</si>
  <si>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</si>
  <si>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Liczba dni w roku pozostawania w gotowości zespołu ratownictwa medyczngo</t>
  </si>
  <si>
    <t>Dni tygodnia pozostawania w gotowości zespołu ratownictwa medycznego</t>
  </si>
  <si>
    <t xml:space="preserve">od
</t>
  </si>
  <si>
    <t xml:space="preserve">do
</t>
  </si>
  <si>
    <t>Wyjazdy niezwiązane ze stanem nagłego zagrożenia zdrowotnego</t>
  </si>
  <si>
    <t>5c</t>
  </si>
  <si>
    <t>4a</t>
  </si>
  <si>
    <t>4b</t>
  </si>
  <si>
    <t>4d</t>
  </si>
  <si>
    <t>5a</t>
  </si>
  <si>
    <t>5b</t>
  </si>
  <si>
    <t>6a</t>
  </si>
  <si>
    <t>6b</t>
  </si>
  <si>
    <t>0-18 lat</t>
  </si>
  <si>
    <t>&gt; 18 lat</t>
  </si>
  <si>
    <t>54,51,20,28</t>
  </si>
  <si>
    <t>Ostrołęka</t>
  </si>
  <si>
    <t>Myszyniec</t>
  </si>
  <si>
    <t>22,24,43,48, 51,59,70, 33</t>
  </si>
  <si>
    <t>22,24,43,48, 51,59,70,33</t>
  </si>
  <si>
    <t>4570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</si>
  <si>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</si>
  <si>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</si>
  <si>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</si>
  <si>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</si>
  <si>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</si>
  <si>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</si>
  <si>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</si>
  <si>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</si>
  <si>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</si>
  <si>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</si>
  <si>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</si>
  <si>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</si>
  <si>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</si>
  <si>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klinika chorób wewnętrznych, pneumonologii, alergologii i immunologii klinicznej</t>
  </si>
  <si>
    <t xml:space="preserve">4272 </t>
  </si>
  <si>
    <t>07, 36, 42, 52</t>
  </si>
  <si>
    <t>klinika chorób wewnętrznych i hematologii</t>
  </si>
  <si>
    <t xml:space="preserve">4070 </t>
  </si>
  <si>
    <t>50, 07, 71</t>
  </si>
  <si>
    <t>klinika chorób wewnętrznych, nefrologii i dlializoterapii</t>
  </si>
  <si>
    <t xml:space="preserve">4130 </t>
  </si>
  <si>
    <t>07, 57</t>
  </si>
  <si>
    <t xml:space="preserve">1434094 - Radzymin miasto;
1434095 - Radzymin obszar wiejski;
1434052 - Dąbrówka; </t>
  </si>
  <si>
    <t>1432064 - Ożarów Mazowiecki miasto;
1432065 - Ożarów Mazowiecki obszar wiejski;</t>
  </si>
  <si>
    <t>1408044 - Serock miasto;
1408045 - Serock obszar wiejski;</t>
  </si>
  <si>
    <t>43,53,07</t>
  </si>
  <si>
    <t>29,49,40</t>
  </si>
  <si>
    <t xml:space="preserve"> ul. Szaserów 128, 04-141 Warszawa</t>
  </si>
  <si>
    <t>Wojskowy Instytut Medycyny Lotniczej</t>
  </si>
  <si>
    <t>000000018540</t>
  </si>
  <si>
    <t>1465198</t>
  </si>
  <si>
    <t xml:space="preserve">002  </t>
  </si>
  <si>
    <t>Wojewódzki Szpital Zakaźny</t>
  </si>
  <si>
    <t>000000007190</t>
  </si>
  <si>
    <t>08</t>
  </si>
  <si>
    <t>092</t>
  </si>
  <si>
    <t>01, 28, 29, 20, 07, 05</t>
  </si>
  <si>
    <t>000000025213</t>
  </si>
  <si>
    <t xml:space="preserve">Mazowieckie Centrum Neuropsychiatrii Sp. z o.o. </t>
  </si>
  <si>
    <t>1428011</t>
  </si>
  <si>
    <t>624</t>
  </si>
  <si>
    <t>623</t>
  </si>
  <si>
    <t>616</t>
  </si>
  <si>
    <t>068</t>
  </si>
  <si>
    <t>000000007170</t>
  </si>
  <si>
    <t>1465108</t>
  </si>
  <si>
    <t>4456</t>
  </si>
  <si>
    <t>4452</t>
  </si>
  <si>
    <t>1422052 - Krasne;
1422011 - Przasnysz miasto;
1422072 - Przasnysz obszar wiejski;
1422032 - Czernice Borowe;</t>
  </si>
  <si>
    <t>1422062 - Krzynowłoga Mała;
1422025 - Chorzele obszar wiejski;
1422024 - Chorzele miasto;</t>
  </si>
  <si>
    <t>ogólnopsychiatryczny III</t>
  </si>
  <si>
    <t>Szpital Powiatowy Gajda Med. w Pułtusku Sp. z o.o.</t>
  </si>
  <si>
    <t>chirurgii urazowo-ortopedycznej w tym chirurgia urazowo-ortopedyczna w trybie jednodniowym</t>
  </si>
  <si>
    <t xml:space="preserve"> patologii noworodka i niemowlęcia </t>
  </si>
  <si>
    <t>1419154 - Wyszogród miasto;
1419155 - Wyszogród obszar wiejski;
1419022 - Bodzanów;
1419082 - Mała Wieś;
1420042 - Czerwińsk nad Wisłą;</t>
  </si>
  <si>
    <t>intensywnej terapii medycznej noworodka</t>
  </si>
  <si>
    <t>chirurgii urazowo ortopedycznej</t>
  </si>
  <si>
    <t>odcinek intensywnego nadzoru kardiologicznego</t>
  </si>
  <si>
    <t>pododdział leczenia udaru mózgu</t>
  </si>
  <si>
    <t>kardiologii interwencyjnej</t>
  </si>
  <si>
    <t>53, 31</t>
  </si>
  <si>
    <t>pracownia hemodynamiki</t>
  </si>
  <si>
    <t>kardiologiczny z OIOK</t>
  </si>
  <si>
    <t xml:space="preserve">anestezjologii i intensywnej terapii </t>
  </si>
  <si>
    <t>ortopedii i traumatologii dzieci - IA</t>
  </si>
  <si>
    <t>ortopedii dorosłych - II</t>
  </si>
  <si>
    <t>zapaleń Kości - VI</t>
  </si>
  <si>
    <t>uszkodzeń i patologii miednicy - VII</t>
  </si>
  <si>
    <t>traumatologii ogólnej - III</t>
  </si>
  <si>
    <t>urazów kończyny górnej - IV</t>
  </si>
  <si>
    <t>uszkodzeń kolana i chirurgii artroskopowej - V</t>
  </si>
  <si>
    <t>ortopedii dorosłych - IB</t>
  </si>
  <si>
    <t>ortopedii i reumoortopedii - XIV</t>
  </si>
  <si>
    <t>psychiatryczny dla dzieci</t>
  </si>
  <si>
    <t>psychiatryczny dla młodzieży</t>
  </si>
  <si>
    <t xml:space="preserve">kardiologii </t>
  </si>
  <si>
    <t>pracownia rentgenodiagnostyki zabiegowej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</si>
  <si>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</si>
  <si>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</si>
  <si>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</si>
  <si>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</si>
  <si>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</si>
  <si>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</si>
  <si>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</si>
  <si>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</si>
  <si>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</si>
  <si>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</si>
  <si>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</si>
  <si>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479</t>
  </si>
  <si>
    <t>481</t>
  </si>
  <si>
    <t>482</t>
  </si>
  <si>
    <t>483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</si>
  <si>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</si>
  <si>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</si>
  <si>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</si>
  <si>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</si>
  <si>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</si>
  <si>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</si>
  <si>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</si>
  <si>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</si>
  <si>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</si>
  <si>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</si>
  <si>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</si>
  <si>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</si>
  <si>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</si>
  <si>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</si>
  <si>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</si>
  <si>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</si>
  <si>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</si>
  <si>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</si>
  <si>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</si>
  <si>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</si>
  <si>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28, 20</t>
  </si>
  <si>
    <t>34, 24</t>
  </si>
  <si>
    <t>47,07</t>
  </si>
  <si>
    <t>4340</t>
  </si>
  <si>
    <t>67,07,08</t>
  </si>
  <si>
    <t>07,71,57</t>
  </si>
  <si>
    <t>05,71,41</t>
  </si>
  <si>
    <t>chorób wewnętrznych I</t>
  </si>
  <si>
    <t>poddodział udarowy przy oddziale neurologicznym</t>
  </si>
  <si>
    <t>000000018716</t>
  </si>
  <si>
    <t>1465108 - Śródmieście</t>
  </si>
  <si>
    <t>000000007144</t>
  </si>
  <si>
    <t>001</t>
  </si>
  <si>
    <t>074</t>
  </si>
  <si>
    <t>003</t>
  </si>
  <si>
    <t>072</t>
  </si>
  <si>
    <t>011</t>
  </si>
  <si>
    <t>012</t>
  </si>
  <si>
    <t>083</t>
  </si>
  <si>
    <t>014</t>
  </si>
  <si>
    <t>056</t>
  </si>
  <si>
    <t>015</t>
  </si>
  <si>
    <t>Samodzielny Publiczny Zakład Opieki Zdrowotnej - Zespół Zakładów</t>
  </si>
  <si>
    <t>000000007325</t>
  </si>
  <si>
    <t>Szpital im. Duńskiego Czerwonego Krzyża</t>
  </si>
  <si>
    <t>350</t>
  </si>
  <si>
    <t>43, 07, 53</t>
  </si>
  <si>
    <t>25, 33</t>
  </si>
  <si>
    <t>4901</t>
  </si>
  <si>
    <t>wieloprofilowy pediatryczny</t>
  </si>
  <si>
    <t>28,47,58,54</t>
  </si>
  <si>
    <t>Nazwa zespołu ratownictwa medycznego</t>
  </si>
  <si>
    <t>Kod TERYT miejsca stacjonowania</t>
  </si>
  <si>
    <t>Nr księgi rejestrowej podmiotu leczniczego dysponenta jednostki</t>
  </si>
  <si>
    <t xml:space="preserve">VII część Kodu resortowego jednostki systemu
</t>
  </si>
  <si>
    <t xml:space="preserve">IV część resortowego kodu identyfikacyjnego określającego formę organizacyjno-prawną podmiotu wykonującego działalność leczniczą
</t>
  </si>
  <si>
    <t>Nazwa zespołu
ratownictwa
medycznego</t>
  </si>
  <si>
    <t>Maksymalny czas uruchomienia</t>
  </si>
  <si>
    <t>Ogółem</t>
  </si>
  <si>
    <t>w tym pacjenci urazowi</t>
  </si>
  <si>
    <t>5d</t>
  </si>
  <si>
    <t>Obszar
działania
zespołu
ratownictwa
medycznego</t>
  </si>
  <si>
    <t>Adres miejsca
stacjonowania</t>
  </si>
  <si>
    <t>Mediana czasu
dotarcia na miejsce
zdarzenia</t>
  </si>
  <si>
    <t>Maksymalny czas
dotarcia na miejsce
zdarzenia</t>
  </si>
  <si>
    <t>Liczba wyjazdów
przekraczających
maksymalny czas
dotarcia na miejsce
zdarzenia</t>
  </si>
  <si>
    <t>Średni czas interwencji
zespołu ratownictwa
medycznego od przyjęcia
zgłoszenia o zdarzeniu do
przekazania pacjenta do
szpitala</t>
  </si>
  <si>
    <t>Maksymalny czas
interwencji zespołu
ratownictwa medycznego
od przyjęcia zgłoszenia o zdarzeniu do przekazania
pacjenta do szpitala</t>
  </si>
  <si>
    <t>V część kodu resortowego</t>
  </si>
  <si>
    <t>nieprzystosowane do startów i lądowań w nocy</t>
  </si>
  <si>
    <t>całodobowe</t>
  </si>
  <si>
    <t xml:space="preserve">Tabela nr 6 – Lotnicze zespoły ratownictwa medycznego </t>
  </si>
  <si>
    <t>Czas dyżuru</t>
  </si>
  <si>
    <t>numer księgi rejestrowej podmiotu wykonującego działalność leczniczą</t>
  </si>
  <si>
    <t>Jednostka organizacyjna podmiotu leczniczego, w którego strukturach funkcjonuje szpitalny oddział ratunkowy</t>
  </si>
  <si>
    <t>Kod TERYT</t>
  </si>
  <si>
    <t>Lądowisko zlokalizowane bezpośrednio przy szpitalnym oddziale ratunkowym (podać odległość w metrach od szpitalnego oddziału ratunkowego)</t>
  </si>
  <si>
    <t xml:space="preserve">Lądowisko w odległości wymagającej użycia specjalistycznych środków transportu sanitarnego 
(podać odległość w metrach od szpitalnego oddziału ratunkowego)
</t>
  </si>
  <si>
    <t xml:space="preserve">Numer księgi rejestrowej podmiotu wykonującego działalność leczniczą </t>
  </si>
  <si>
    <t>stan nagłego zagrożenia zdrowotnego</t>
  </si>
  <si>
    <t>ogółem</t>
  </si>
  <si>
    <t>w tym paciencji urazowi</t>
  </si>
  <si>
    <t>liczba zgonów w szpitalnym oddziale ratunkowym</t>
  </si>
  <si>
    <t>liczba pacjentów przekazanych przez zespoły ratownictwa medycznego*</t>
  </si>
  <si>
    <t>liczba zgonów w izbie przyjęć</t>
  </si>
  <si>
    <t>kierownika zespołu ratownictwa medycznego</t>
  </si>
  <si>
    <t>kierownika zespołu urazowego</t>
  </si>
  <si>
    <t>kod TERYT lokalizacji jednostki z opisem</t>
  </si>
  <si>
    <t>W tym liczba lekarzy systemu Państwowe Ratownictwo Medyczne</t>
  </si>
  <si>
    <t>W tym liczba pielęgniarek systemu Państwowe Ratownictwo Medyczne</t>
  </si>
  <si>
    <t>Szpital Pediatryczny</t>
  </si>
  <si>
    <t>Okres czasu w jakim funkcjonowała wskazana liczba stanowisk dyspozytorów medycznych w danej lokalizacji w ciągu roku</t>
  </si>
  <si>
    <t>Liczba stanowisk dyspozytorów
medycznych w danej lokalizacji</t>
  </si>
  <si>
    <t>liczba dyspozytorów medycznych posiadających wykształcenie wymagane dla pielęgniarki systemu lub ratownika medycznego</t>
  </si>
  <si>
    <t>liczba dyspozytorów medycznych, o których mowa w art. 58 ust. 3 ustawy z dnia 8 września 2006 r. o Państwowym Ratownictwie Medycznym (Dz. U. Z 2017 r., poz. 2195, z późn. zm.)</t>
  </si>
  <si>
    <t>1) Kody nadawane zgodnie z procedurami tworzonymi i wprowadzanymi do stosowania przez ministra właściwego do spraw zdrowia.</t>
  </si>
  <si>
    <t>Miesiąc</t>
  </si>
  <si>
    <t>Liczba odebranych
połączeń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</si>
  <si>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</si>
  <si>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</si>
  <si>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</si>
  <si>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</si>
  <si>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z 112</t>
  </si>
  <si>
    <t>z 999</t>
  </si>
  <si>
    <t>suma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</si>
  <si>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</si>
  <si>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</si>
  <si>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</si>
  <si>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</si>
  <si>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</si>
  <si>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</si>
  <si>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</si>
  <si>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</si>
  <si>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</si>
  <si>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</si>
  <si>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grudzień</t>
  </si>
  <si>
    <t>Suma</t>
  </si>
  <si>
    <t>Średnia</t>
  </si>
  <si>
    <t>RO14/01</t>
  </si>
  <si>
    <t>RO14/02</t>
  </si>
  <si>
    <t>RO14/03</t>
  </si>
  <si>
    <t>1432054 - Łomianki miasto; 
1432055 - Łomianki obszar wiejski;</t>
  </si>
  <si>
    <t>1414011 - Nowy Dwór Mazowiecki;
1414022 - Czosnów;
1414052 - Pomiechówek;</t>
  </si>
  <si>
    <t xml:space="preserve">1408032 - Nieporęt;
1408052 - Wieliszew; </t>
  </si>
  <si>
    <t xml:space="preserve">1434114 - Tłuszcz miasto; 
1434115 - Tłuszcz obszar wiejski; 1434072 - Klembów; </t>
  </si>
  <si>
    <t>W01 01</t>
  </si>
  <si>
    <t>Miasta powyżej 10 tyś. mieszkańców</t>
  </si>
  <si>
    <t>Poza miastem powyżej 10 tyś. mieszkańców</t>
  </si>
  <si>
    <t>W01 02</t>
  </si>
  <si>
    <t>W01 04</t>
  </si>
  <si>
    <t>W01 06</t>
  </si>
  <si>
    <t>W01 08</t>
  </si>
  <si>
    <t>W01 10</t>
  </si>
  <si>
    <t>W01 102</t>
  </si>
  <si>
    <t>W01 104</t>
  </si>
  <si>
    <t>W01 111</t>
  </si>
  <si>
    <t>W01 112</t>
  </si>
  <si>
    <t>W01 12</t>
  </si>
  <si>
    <t>W01 121</t>
  </si>
  <si>
    <t>W01 122</t>
  </si>
  <si>
    <t>W01 14</t>
  </si>
  <si>
    <t>W01 141</t>
  </si>
  <si>
    <t>W01 142</t>
  </si>
  <si>
    <t>W01 144</t>
  </si>
  <si>
    <t>W01 151</t>
  </si>
  <si>
    <t>W01 152</t>
  </si>
  <si>
    <t>W01 16</t>
  </si>
  <si>
    <t>W01 161</t>
  </si>
  <si>
    <t>W01 162</t>
  </si>
  <si>
    <t>W01 164</t>
  </si>
  <si>
    <t>W01 171</t>
  </si>
  <si>
    <t>W01 172</t>
  </si>
  <si>
    <t>W01 174</t>
  </si>
  <si>
    <t>W01 18</t>
  </si>
  <si>
    <t>W01 181</t>
  </si>
  <si>
    <t>W01 182</t>
  </si>
  <si>
    <t>W01 184</t>
  </si>
  <si>
    <t>W01 186</t>
  </si>
  <si>
    <t>W01 21</t>
  </si>
  <si>
    <t>W01 22</t>
  </si>
  <si>
    <t>W01 24</t>
  </si>
  <si>
    <t>W01 26</t>
  </si>
  <si>
    <t>W01 32</t>
  </si>
  <si>
    <t>W01 34</t>
  </si>
  <si>
    <t>W01 36</t>
  </si>
  <si>
    <t>W01 41</t>
  </si>
  <si>
    <t>W01 42</t>
  </si>
  <si>
    <t>W01 44</t>
  </si>
  <si>
    <t>W01 46</t>
  </si>
  <si>
    <t>W01 48</t>
  </si>
  <si>
    <t>W01 51</t>
  </si>
  <si>
    <t>W01 52</t>
  </si>
  <si>
    <t>W01 54</t>
  </si>
  <si>
    <t>W01 56</t>
  </si>
  <si>
    <t>W01 62</t>
  </si>
  <si>
    <t>W01 64</t>
  </si>
  <si>
    <t>W01 66</t>
  </si>
  <si>
    <t>W01 71</t>
  </si>
  <si>
    <t>W01 72</t>
  </si>
  <si>
    <t>W01 74</t>
  </si>
  <si>
    <t>W01 76</t>
  </si>
  <si>
    <t>W01 82</t>
  </si>
  <si>
    <t>W01 91</t>
  </si>
  <si>
    <t>W01 92</t>
  </si>
  <si>
    <t>W02 101</t>
  </si>
  <si>
    <t>W02 102</t>
  </si>
  <si>
    <t>W02 104</t>
  </si>
  <si>
    <t>W02 12</t>
  </si>
  <si>
    <t>W02 22</t>
  </si>
  <si>
    <t>W02 31</t>
  </si>
  <si>
    <t>W02 41</t>
  </si>
  <si>
    <t>W02 42</t>
  </si>
  <si>
    <t>W02 51</t>
  </si>
  <si>
    <t>W02 52</t>
  </si>
  <si>
    <t>W02 61</t>
  </si>
  <si>
    <t>W02 62</t>
  </si>
  <si>
    <t>W02 71</t>
  </si>
  <si>
    <t>W02 72</t>
  </si>
  <si>
    <t>W02 74</t>
  </si>
  <si>
    <t>W02 76</t>
  </si>
  <si>
    <t>W02 81</t>
  </si>
  <si>
    <t>W02 82</t>
  </si>
  <si>
    <t>W02 84</t>
  </si>
  <si>
    <t>W02 91</t>
  </si>
  <si>
    <t>W02 92</t>
  </si>
  <si>
    <t>W02 94</t>
  </si>
  <si>
    <t>W02 01</t>
  </si>
  <si>
    <t>W02 02</t>
  </si>
  <si>
    <t>W02 06</t>
  </si>
  <si>
    <t>W02 08</t>
  </si>
  <si>
    <t>W03 01</t>
  </si>
  <si>
    <t>W03 02</t>
  </si>
  <si>
    <t>W03 04</t>
  </si>
  <si>
    <t>W03 06</t>
  </si>
  <si>
    <t>W03 08</t>
  </si>
  <si>
    <t>W03 10</t>
  </si>
  <si>
    <t>W03 101</t>
  </si>
  <si>
    <t>W03 102</t>
  </si>
  <si>
    <t>W03 11</t>
  </si>
  <si>
    <t>W03 111</t>
  </si>
  <si>
    <t>W03 112</t>
  </si>
  <si>
    <t>W03 114</t>
  </si>
  <si>
    <t>W03 115</t>
  </si>
  <si>
    <t>W03 12</t>
  </si>
  <si>
    <t>W03 121</t>
  </si>
  <si>
    <t>W03 122</t>
  </si>
  <si>
    <t>W03 131</t>
  </si>
  <si>
    <t>W03 132</t>
  </si>
  <si>
    <t>W03 22</t>
  </si>
  <si>
    <t>W03 31</t>
  </si>
  <si>
    <t>W03 42</t>
  </si>
  <si>
    <t>W03 51</t>
  </si>
  <si>
    <t>W03 62</t>
  </si>
  <si>
    <t>W03 71</t>
  </si>
  <si>
    <t>W03 72</t>
  </si>
  <si>
    <t>W03 74</t>
  </si>
  <si>
    <t>W03 81</t>
  </si>
  <si>
    <t>W03 82</t>
  </si>
  <si>
    <t>W03 84</t>
  </si>
  <si>
    <t>W03 92</t>
  </si>
  <si>
    <t>W04 01</t>
  </si>
  <si>
    <t>W04 02</t>
  </si>
  <si>
    <t>W04 04</t>
  </si>
  <si>
    <t>W04 12</t>
  </si>
  <si>
    <t>W04 22</t>
  </si>
  <si>
    <t>W04 32</t>
  </si>
  <si>
    <t>W04 41</t>
  </si>
  <si>
    <t>W04 42</t>
  </si>
  <si>
    <t>W04 51</t>
  </si>
  <si>
    <t>W04 52</t>
  </si>
  <si>
    <t>W04 54</t>
  </si>
  <si>
    <t>W04 61</t>
  </si>
  <si>
    <t>W04 62</t>
  </si>
  <si>
    <t>W04 64</t>
  </si>
  <si>
    <t>W04 71</t>
  </si>
  <si>
    <t>W04 72</t>
  </si>
  <si>
    <t>W04 74</t>
  </si>
  <si>
    <t>W04 81</t>
  </si>
  <si>
    <t>W04 82</t>
  </si>
  <si>
    <t>W04 84</t>
  </si>
  <si>
    <t>W04 92</t>
  </si>
  <si>
    <t>W05 01</t>
  </si>
  <si>
    <t>W05 02</t>
  </si>
  <si>
    <t>W05 22</t>
  </si>
  <si>
    <t>W05 32</t>
  </si>
  <si>
    <t>W05 42</t>
  </si>
  <si>
    <t>W05 44</t>
  </si>
  <si>
    <t>W05 51</t>
  </si>
  <si>
    <t>W05 52</t>
  </si>
  <si>
    <t>W05 54</t>
  </si>
  <si>
    <t>W05 61</t>
  </si>
  <si>
    <t>W05 62</t>
  </si>
  <si>
    <t>W05 64</t>
  </si>
  <si>
    <t>W05 71</t>
  </si>
  <si>
    <t>W05 72</t>
  </si>
  <si>
    <t>W05 74</t>
  </si>
  <si>
    <t>W05 76</t>
  </si>
  <si>
    <t>W05 81</t>
  </si>
  <si>
    <t>W05 82</t>
  </si>
  <si>
    <t>W01 68</t>
  </si>
  <si>
    <r>
      <t xml:space="preserve">Kod dyspozytorni medycznej </t>
    </r>
    <r>
      <rPr>
        <vertAlign val="superscript"/>
        <sz val="10"/>
        <rFont val="Arial"/>
        <family val="2"/>
        <charset val="238"/>
      </rPr>
      <t>1)</t>
    </r>
  </si>
  <si>
    <t>od dd-mm</t>
  </si>
  <si>
    <t>do dd-mm</t>
  </si>
  <si>
    <t>Podmiot leczniczy, w którego strukturach działa centrum urazowe dla dzieci</t>
  </si>
  <si>
    <t>Liczba pacjentów zakwalifikowanych jako pacjent urazowy dziecięcy przez:</t>
  </si>
  <si>
    <t>Liczba zgonów pacjentów urazowych dziecięcych</t>
  </si>
  <si>
    <t>Liczba pacjentów zakwalifikowanych jako pacjent urazowy przez*</t>
  </si>
  <si>
    <t>Średni czas pobytu pacjenta uraowego w centrum urazowym (dni)</t>
  </si>
  <si>
    <t>Maksymalny czas pobytu pacjenta urazowego w centrum urazowym (dni)</t>
  </si>
  <si>
    <t>Średni czas pobytu pacjenta uraowego dziecięcego w centrum urazowym dla dzieci (dni)</t>
  </si>
  <si>
    <t>Maksymalny czas pobytu pacjenta urazowego dziecięcego w centrum urazowym dla dzieci (dni)</t>
  </si>
  <si>
    <t>Tabela nr 16 – Rejony operacyjne i miejsca stacjonowania planowanych do uruchomienia zespołów ratownictwa medycznego</t>
  </si>
  <si>
    <t>Kod dyspozytorni medycznej</t>
  </si>
  <si>
    <t>Planowany termin uruchomienia zespołu ratownictwa medycznego</t>
  </si>
  <si>
    <t>10a</t>
  </si>
  <si>
    <t>10b</t>
  </si>
  <si>
    <t>13a</t>
  </si>
  <si>
    <t>13b</t>
  </si>
  <si>
    <t>Jednostka organizacyjna podmiotu leczniczego, w którego strukturach planuje się utworzyć szpitalny oddział ratunkowy</t>
  </si>
  <si>
    <t>Kod TERYT z opisem</t>
  </si>
  <si>
    <t>Planowany termin uruchomienia szpitalnego oddziału ratunkowego</t>
  </si>
  <si>
    <t>Samodzielny Publiczny Dziecięcy Szpital Kliniczny im. J. P. Brudzińskiego</t>
  </si>
  <si>
    <t>ul. Żwirki i Wigury 63A
02-091 Warszawa</t>
  </si>
  <si>
    <t>000000018575</t>
  </si>
  <si>
    <t>1432014 - Błonie miasto;
1432015 - Błonie obszar wiejski;
1432042 - Leszno;
1432032 - Kampinos;</t>
  </si>
  <si>
    <t>ul. Bursztynowa 2, 
04-749 Warszawa</t>
  </si>
  <si>
    <t>Powiatowe Centrum Medyczne w Grójcu Sp. z o. o.</t>
  </si>
  <si>
    <t>ul. Jędrzeja Śniadeckiego 2, 
27-300 Lipsko</t>
  </si>
  <si>
    <t>ul. Piotra Skargi 10, 
05-600 Grójec</t>
  </si>
  <si>
    <t>ul. Mickiewicza 39, 
05-500 Piaseczno</t>
  </si>
  <si>
    <t xml:space="preserve">  Szpital Specjalistyczny</t>
  </si>
  <si>
    <t>Samodzielny Publiczny Zakład Opieki Zdrowotnej w Sokołowie Podlaskim</t>
  </si>
  <si>
    <t>4*</t>
  </si>
  <si>
    <t>5*</t>
  </si>
  <si>
    <t>6*</t>
  </si>
  <si>
    <t>7*</t>
  </si>
  <si>
    <t>8*</t>
  </si>
  <si>
    <t>9*</t>
  </si>
  <si>
    <t>*Informacje nie możliwe do pozyskania na obecnym etapie uruchamiania SOR.</t>
  </si>
  <si>
    <t>1465168 - Wilanów</t>
  </si>
  <si>
    <t>1465138 - Ursynów</t>
  </si>
  <si>
    <t>1428011 - Sochaczew miasto;
1428072 - Sochaczew obszar wiejski;
1428042 - Młodzieszyn;
1428022 - Brochów;
1428052 - Nowa Sucha;
1428062 - Rybno;
1428082 - Teresin</t>
  </si>
  <si>
    <t>W03 152</t>
  </si>
  <si>
    <t>W03 151</t>
  </si>
  <si>
    <t>1465011 - m.st. Warszawa;
1465108 - Śródmieście;
1465078 - Praga Południe;  
1465188 - Wola;
1465058 - Mokotów;
1465048 - Bielany;
1465198 - Żoliborz;  
1465088 - Praga Północ;
1465068 - Ochota;
1465138 - Ursynów;
1465168 - Wilanów;
1465128 - Ursus;
1465178 - Włochy;
1465028 - Bemowo;
1465038 - Białołęka;
1465118 - Targówek;
1465148 - Wawer;
1465098 - Rembertów;
1434031 - Ząbki;
1434021 - Marki;
1412151 - Sulejówek;
1412074 - Halinów miasto;
1412075 - Halinów obszar wiejski; 
1417021 - Otwock;
1417082 - Wiązowna;
1417052 - Kołbiel;
1465158 - Wesoła;
1417011 - Józefów; 
1417044 - Karczew miasto; 
1417045 - Karczew obszar wiejski;
1417072 - Sobienie Jeziory; 
1417062 - Osieck; 
1417032 - Celestynów;
1421062 - Raszyn;
1434124 - Wołomin miasto;
1434125 - Wołomin obszar wiejski;
1434011 - Kobyłka;
1434082 - Poświętne;
1434041 - Zielonka; 
1434094 - Radzymin miasto;
1434095 - Radzymin obszar wiejski;
1434114 - Tłuszcz miasto;
1434052 - Dąbrówka; 
1434115 - Tłuszcz obszar wiejski;
1434072 - Klembów;
1408011 - Legionowo;
1408022 - Jabłonna;
1408032 - Nieporęt;  
1408052 - Wieliszew;
1408044 - Serock miasto;
1408045 - Serock obszar wiejski;
1421021 - Pruszków;
1421011 - Piastów;
1421042 - Michałowice;
1421052 - Nadarzyn;
1421034 - Brwinów miasto;
1421035 - Brwinów obszar wiejski;
1405021 - Podkowa Leśna;
1418015 - Góra Kalwaria obszar wiejski;
1418014 - Góra Kalwaria miasto;
1418032 - Lesznowola;
1418044 - Piaseczno miasto;
1418045 - Piaseczno obszar wiejski;
1418024 - Konstancin Jeziorna miasto;
1418025 - Konstancin Jeziorna - obszar wiejski;
1418064 - Tarczyn miasto;
1418065 - Tarczyn obszar wiejski;
1418052 - Prażmów;</t>
  </si>
  <si>
    <t>Szpital Czerniakowski Sp. z o.o.</t>
  </si>
  <si>
    <t>Szpital Specjalistyczny "Inflancka" w Warszawie</t>
  </si>
  <si>
    <t>Szpital Czerniakowski 
sp z o. o.</t>
  </si>
  <si>
    <t>m.st. Warszawa</t>
  </si>
  <si>
    <t>31.12</t>
  </si>
  <si>
    <t xml:space="preserve">Kod dyspozytorni medycznej
</t>
  </si>
  <si>
    <t>53, 85, 33</t>
  </si>
  <si>
    <t xml:space="preserve">05, 25, 39, 40, 41, 89, 26, 34, 04, 12, </t>
  </si>
  <si>
    <t>07, 05, 42, 22, 01, 53, 83, 33</t>
  </si>
  <si>
    <t>34, 24, 40, 71</t>
  </si>
  <si>
    <t>chirurgii naczyniowej</t>
  </si>
  <si>
    <t>39, 05, 21</t>
  </si>
  <si>
    <t>01, 05, 25</t>
  </si>
  <si>
    <t>07, 25, 28, 29, 05</t>
  </si>
  <si>
    <t>07, 53, 42, 43, 44, 47, 48, 50, 51, 57</t>
  </si>
  <si>
    <t>05, 24, 25, 34, 70</t>
  </si>
  <si>
    <t>70, 01,33</t>
  </si>
  <si>
    <t>25, 70, 33</t>
  </si>
  <si>
    <t>05, 33, 70</t>
  </si>
  <si>
    <t>29, 70, 33</t>
  </si>
  <si>
    <t>53, 33</t>
  </si>
  <si>
    <t>70, 53, 33</t>
  </si>
  <si>
    <t>22, 70, 33</t>
  </si>
  <si>
    <t>26, 61, 70</t>
  </si>
  <si>
    <t>28, 70, 33</t>
  </si>
  <si>
    <t>34, 35, 70, 33</t>
  </si>
  <si>
    <t>70, 07, 57, 50, 48, 44, 47, 43, 24, 33</t>
  </si>
  <si>
    <t>pododdział chirurgii naczyniowej</t>
  </si>
  <si>
    <t>anestezjologii i intensywnej terapii z pododziałem pooperacyjnym i pododdziałem anestezjologii dziecięcej - X</t>
  </si>
  <si>
    <t>53, 12, 83</t>
  </si>
  <si>
    <t>000000025341</t>
  </si>
  <si>
    <t>09-402 Płock,           
ul. Kościuszki 28</t>
  </si>
  <si>
    <t>05, 23, 47</t>
  </si>
  <si>
    <t>01,24,43,51,70,33</t>
  </si>
  <si>
    <t>07,22,44,43,57,42,67,53</t>
  </si>
  <si>
    <t>05,40,34,39</t>
  </si>
  <si>
    <t>30,33</t>
  </si>
  <si>
    <t>kliniczny ogólnopsychiatryczny II DE</t>
  </si>
  <si>
    <t>detoksykacji (alkoholowej) IC</t>
  </si>
  <si>
    <t>30, 69, 07, 33</t>
  </si>
  <si>
    <t>01,31</t>
  </si>
  <si>
    <t>53,51</t>
  </si>
  <si>
    <t>000000177191</t>
  </si>
  <si>
    <t>04, 40, 41, 05,39</t>
  </si>
  <si>
    <t>kliniczny neurochirurgii</t>
  </si>
  <si>
    <t>wewnętrzny II  (nadciśnienia tętniczego)</t>
  </si>
  <si>
    <t>01,91,97</t>
  </si>
  <si>
    <t>25,83,94,89,97</t>
  </si>
  <si>
    <t xml:space="preserve">oddział obserwacyjno-zakaźny </t>
  </si>
  <si>
    <t>08, 01, 83, 94</t>
  </si>
  <si>
    <t>05, 21, 89, 96</t>
  </si>
  <si>
    <t xml:space="preserve">chirurgii szczękowo-twarzowej </t>
  </si>
  <si>
    <t>06, 72, 89, 97</t>
  </si>
  <si>
    <t xml:space="preserve">ginekologiczno-położniczy </t>
  </si>
  <si>
    <t>29, 01, 103, 101</t>
  </si>
  <si>
    <t>53, 85</t>
  </si>
  <si>
    <t>kardiologiczny z pracownią elektroterapii</t>
  </si>
  <si>
    <t>53, 44, 01, 39, 33, 31, 07, 85, 94, 83, 90, 97, 51</t>
  </si>
  <si>
    <t>22, 39, 31, 01, 105, 95, 94, 83, 84, 97, 91</t>
  </si>
  <si>
    <t>20, 28, 58, 99, 88, 101</t>
  </si>
  <si>
    <t>23, 01, 90, 91</t>
  </si>
  <si>
    <t xml:space="preserve">dziecięcy </t>
  </si>
  <si>
    <t>28, 36, 54, 43, 44, 58, 57, 88, 80, 92, 97</t>
  </si>
  <si>
    <t>22, 39, 31, 01, 105, 94, 83, 91, 95, 84, 97</t>
  </si>
  <si>
    <t xml:space="preserve">urologii z pracownią litotrypsji  </t>
  </si>
  <si>
    <t>34, 83, 94, 89</t>
  </si>
  <si>
    <t>07, 36, 83, 91, 84, 85, 94</t>
  </si>
  <si>
    <t>39, 31, 05, 22, 01, 37, 91, 94, 80, 89</t>
  </si>
  <si>
    <t>ul. Danuty Siedzikówny "Inki" 4, 27- 100 Iłża</t>
  </si>
  <si>
    <t>dział ginekologii i położnictwa z opieką nad noworodkiem (rooming-in)</t>
  </si>
  <si>
    <t>01,05,07,28,29</t>
  </si>
  <si>
    <t>26-670 Pionki, 
ul. Niepodległości 1</t>
  </si>
  <si>
    <t>udarowy (pododdział oddziału neurologicznego)</t>
  </si>
  <si>
    <t>dział anestezjologii</t>
  </si>
  <si>
    <t>07, 55, 96</t>
  </si>
  <si>
    <t>01,20,99,91</t>
  </si>
  <si>
    <t>29, 34, 44, 05, 49,116,126</t>
  </si>
  <si>
    <t>29, 124,126</t>
  </si>
  <si>
    <t>29, 20, 99, 101</t>
  </si>
  <si>
    <t>29, 20, 126, 99</t>
  </si>
  <si>
    <t>chirurgii ogólnej dla dzieci</t>
  </si>
  <si>
    <t>kardiologii dla dzieci</t>
  </si>
  <si>
    <t>000000018616</t>
  </si>
  <si>
    <t xml:space="preserve"> 000000018616</t>
  </si>
  <si>
    <t>860</t>
  </si>
  <si>
    <t>826</t>
  </si>
  <si>
    <t>872</t>
  </si>
  <si>
    <t>836</t>
  </si>
  <si>
    <t>4561</t>
  </si>
  <si>
    <t>1465138</t>
  </si>
  <si>
    <t>1465168</t>
  </si>
  <si>
    <t xml:space="preserve"> 000000195521</t>
  </si>
  <si>
    <t>1436054</t>
  </si>
  <si>
    <t>W01 192</t>
  </si>
  <si>
    <t>W01 106</t>
  </si>
  <si>
    <t>W01 132</t>
  </si>
  <si>
    <t>W01 134</t>
  </si>
  <si>
    <t>W01 166</t>
  </si>
  <si>
    <t>W01 176W</t>
  </si>
  <si>
    <t>W01 178</t>
  </si>
  <si>
    <t>W01 78</t>
  </si>
  <si>
    <t>W01 84</t>
  </si>
  <si>
    <t>W01 94</t>
  </si>
  <si>
    <t>W02 04</t>
  </si>
  <si>
    <t>W02 78</t>
  </si>
  <si>
    <t xml:space="preserve">1402034 - Glinojeck miasto; 
1402035 - Glinojeck obszar wiejski; </t>
  </si>
  <si>
    <t>W02 86</t>
  </si>
  <si>
    <t>W03 14</t>
  </si>
  <si>
    <t>W04 76</t>
  </si>
  <si>
    <t>W01 176w</t>
  </si>
  <si>
    <t>Miasto Stołeczne Warszawa</t>
  </si>
  <si>
    <t>siedlecki</t>
  </si>
  <si>
    <t>Mazowiecki Szpital Wojewódzki im. św. Jana Pawła II w Siedlcach Sp. z o.o. 
ul. Ponatowskiego 26 
08-110 Siedlce</t>
  </si>
  <si>
    <t>Zespół Opieki Zdrowotnej "Szpitala Powiatowego" w Sochaczewie
ul. Batalionów Chłopskich 3/7
96-500 Sochaczew</t>
  </si>
  <si>
    <t>Samodzielny Publiczny Zakład Opieki Zdrowotnej-Zespół Zakładów
ul. Witosa 2
06-200 Maków Mazowiecki</t>
  </si>
  <si>
    <t xml:space="preserve">Samodzielny Publiczny Zespół Opieki Zdrowotnej
ul. Szpitalna 37 
05-300 Mińsk Mazowiecki </t>
  </si>
  <si>
    <t>Samodzielny Publiczny Zakład Opieki Zdrowotnej 
06-500 Mława 
ul. Anny Dobrskiej 1</t>
  </si>
  <si>
    <t>Samodzielny Publiczny Zespół Zakładów Opieki Zdrowotnej w Ostrowi Mazowieckiej
ul.Duboisa 68
07-300 Ostrów Mazowiecka</t>
  </si>
  <si>
    <t>Nowodworskie Centrum Medyczne w Nowym Dworze Mazowieckim 
ul. Miodowa 2 
 05-100 Nowy Dwór Mazowiecki</t>
  </si>
  <si>
    <t>Samodzielny Publiczny Zespół Zakładów Opieki Zdrowotnej w Płońsku 
ul.Henryka Sienkiewicza 7
 09-100 Płońsk</t>
  </si>
  <si>
    <t>SP ZOZ w Garwolinie
ul. Lubelska 50
 08-400 Garwolin</t>
  </si>
  <si>
    <t>m.Płock</t>
  </si>
  <si>
    <t>Wojewódzki Szpital Zespolony ul. Medyczna 19 
09-400 Płock</t>
  </si>
  <si>
    <t>Mazowiecki Szpital Bródnowski w Warszawie Sp. z o.o.
ul. Kondratowicza 8 
03-242 Warszawa</t>
  </si>
  <si>
    <t>m.Radom</t>
  </si>
  <si>
    <t>Mazowiecki Szpital Specjalistyczny Sp. z o.o.
ul. Juliana Aleksandrowicza 5
 26-617 Radom</t>
  </si>
  <si>
    <t>Szpital Wolski im. Anny Gostyńskiej Samodzielny Publiczny Zakład Opieki Zdrowotnej 
ul. Marcina Kasprzaka 17 
 01-211 Warszawa</t>
  </si>
  <si>
    <t>ostrołęcki</t>
  </si>
  <si>
    <t>MazowieckiSzpital Specjalistyczny im. dr. Józefa Psarskiego w Ostrołęce 
 Al. Jana Pawła II 120A 
 07-410 Ostrołęka</t>
  </si>
  <si>
    <t>Szpital Dziecięcy im.prof.dr.med.Jana Bogdanowicza Samodzielny Publiczny Zaklad Opieki Zdrowotnej</t>
  </si>
  <si>
    <t>Specjalistyczny Szpital Wojewódzki w Ciechanowie 
ul. Powstańców Wielkopolskich 2
 06-400 Ciechanów</t>
  </si>
  <si>
    <t>m. Radom</t>
  </si>
  <si>
    <t>Radomski Szpital Specjalistyczny im. Dr. Tutusa Chałubińskiego  
ul. Lekarska 4 
26-610 Radom</t>
  </si>
  <si>
    <t>Szpital Solec spólka z ograniczoną odpowiedzialnością 
ul. Solec 93 
00-382 Warszawa</t>
  </si>
  <si>
    <t>Samodzielny Publiczny Specjalistyczny Szpital Zachodni im.św.Jana Pawła II 
05-825 Grodzisk Mazowiecki 
ul.Daleka 11</t>
  </si>
  <si>
    <t>Szpital Praski p.w. Przemienienia Pańskiego Sp. z o.o. 
Al. Solidarności 67
03-401 Warszawa</t>
  </si>
  <si>
    <t>Szpital Matki Bożej Nieustającej Pomocy w Wołominie
 05-200 Wołomin 
ul. Gdyńska 1/3</t>
  </si>
  <si>
    <t>Szpitalny Oddział Ratunkowy
 ul. Wołoska 137 
02-507 Warszawa</t>
  </si>
  <si>
    <t>Samodzielny Publiczny Zespół Zakładów Opieki Zdrowotnej w Wyszkowie
ul. Komisji Edukacji Narodowej 1
07-200 Wyszków</t>
  </si>
  <si>
    <t>Szpital Kliniczny Dzieciątka Jezus 
02-005 Warszawa 
ul. W.H.Lindleya 4</t>
  </si>
  <si>
    <t>Samodzielny Publiczny Dziecięcy Szpital Kliniczny im. Józefa Polikarpa Brudzińskiego 
02-091 Warszawa 
ul. Żwirki i Wigury 63A</t>
  </si>
  <si>
    <t>Samodzielny Publiczny Zespół Zakładów Opieki Zdrowotnej w Kozienicach
 26-900 Kozienice 
Al. Wł. Sikorskiego 10</t>
  </si>
  <si>
    <t>Szpital Bielański 
im. Ks. Jerzego Popiełuszki Samodzielny Publiczny Zakład Opieki Zdrowotnej
ul. Cegłowska 80
01-809 Warszawa</t>
  </si>
  <si>
    <t>Szpital Czerniakowski Sp. z o.o.
00-739 Warszawa 
ul. Stępińska 19/25</t>
  </si>
  <si>
    <t xml:space="preserve">1402011 </t>
  </si>
  <si>
    <t>Lubelska 50, 
08-400 Garwolin</t>
  </si>
  <si>
    <t>Lubelska 50, 
08-440 Garwolin</t>
  </si>
  <si>
    <t>ul. Witosa 2, 
06-200 Maków Mazowiecki</t>
  </si>
  <si>
    <t>ul. Szpitalna 37, 
05-300 Mińsk Mazowiecki</t>
  </si>
  <si>
    <t>Samodzielny Publiczny Zakład Opieki Zdrowotnej w Mławie</t>
  </si>
  <si>
    <t>Szpital ogólny</t>
  </si>
  <si>
    <t>ul. Miodowa 2, 
05-100 Nowy Dwór Mazowiecki</t>
  </si>
  <si>
    <t>Ratownictwo Medyczne</t>
  </si>
  <si>
    <t>1461011</t>
  </si>
  <si>
    <t>ul. Duboisa 68, 
07-300 Ostrów Mazowiecka</t>
  </si>
  <si>
    <t>ul. Medyczna 19, 
09-400 Płock</t>
  </si>
  <si>
    <t>SPZZOZ w Płońsku</t>
  </si>
  <si>
    <t>ul.Henryka Sienkiewicza 7,
09-100 Płonsk</t>
  </si>
  <si>
    <t>1420011</t>
  </si>
  <si>
    <t>ul. Lekarska 4, 
26-610 Radom</t>
  </si>
  <si>
    <t>Mazowiecki Szpital Wojewódzki im. Jana Pawła II w Siedlcach 
Sp. z o.o.</t>
  </si>
  <si>
    <t>ul. Batalionów Chłopskich 3/7, 
96-500 Sochaczew</t>
  </si>
  <si>
    <t>ul. Wołoska 137, 
02-507 Warszawa</t>
  </si>
  <si>
    <t>Centralny Szpital Kliniczny</t>
  </si>
  <si>
    <t>Lecznictwo Zamknięte</t>
  </si>
  <si>
    <t>Szpital - Oddziały</t>
  </si>
  <si>
    <t>Szpital Lindleya</t>
  </si>
  <si>
    <t>Wojskowy Instytut Medyczny Ministerstwa Obrony Narodowej Centralnego Szpitala Klinicznego</t>
  </si>
  <si>
    <t>ul. Gdyńska1/3, 
05-200 Wołomin</t>
  </si>
  <si>
    <t>Wojewódzki Samodzielny Zespół Publicznych Zakładów Opieki Zdrowotnej im. prof. Eugeniusza Wilczkowskiego w Gostyninie, 
ul. Zalesie 1, 09-500 Gostynin</t>
  </si>
  <si>
    <t>ARION Med. Sp. z o.o.
20-148 Lublin, ul. Związkowa 4                                                                                                   SZPITAL w Gorzewie, 
Gorzewo ul.Kruk 5, 09-500 Gostynin</t>
  </si>
  <si>
    <t>SP ZOZ Nowe Miasto nad Pilicą, 
ul. Tomaszowska 43, 26-420 Nowe Miasto nad Pilicą</t>
  </si>
  <si>
    <t>Powiatowe Centrum Medyczne w Grójcu Sp. z o.o.,
ul. Piotra Skargi 10, Grójec 05-600</t>
  </si>
  <si>
    <t xml:space="preserve">Samodzielny Publiczny Zespół Zakładów Opieki Zdrowotnej, 
ul. Jędrzeja Śniadeckiego 2, 27-300 Lipsko
</t>
  </si>
  <si>
    <t>Szpital Powiatowy w Łosicach, 
08-200 Łosice ul. Słoneczna 1</t>
  </si>
  <si>
    <t>m. Płock</t>
  </si>
  <si>
    <t>m. Siedlce</t>
  </si>
  <si>
    <t>Samodzielny Publiczny Zakład Opieki Zdrowotnej 
w Siedlcach, ul. Kilińskiego 29, 08-110 Siedlce</t>
  </si>
  <si>
    <t>m. st. Warszawa</t>
  </si>
  <si>
    <t>Instytut Hematologii i Transfuzjologii,                                ul. Indiry Gandhi 14, 02-776 Wrszawa</t>
  </si>
  <si>
    <t>Wojskowy Instytut Medycyny Lotniczej, 
ul. Krasińskiego 54/56, 01-755 Warszawa</t>
  </si>
  <si>
    <t>Szpital Specjalistyczny "Inflancka" im. Krysi Niżyńskiej "Zakurzonej" SPZOZ, 
ul. Inflancka 6, 00-189 Warszawa</t>
  </si>
  <si>
    <t>Instytut Kardiologii im. Prymasa Tysiąclecia Stefana Kardynała Wyszyńskiego, 
04-628 Warszawa, ul. Alpejska 42</t>
  </si>
  <si>
    <t>Instytut "Pomnik-Centrum Zdrowia Dziecka",  04-254 Warszawa, Al. Dzieci Polskich 20</t>
  </si>
  <si>
    <t>brak danych</t>
  </si>
  <si>
    <t>Mazowieckie Centrum Rehabilitacji 
STOCER Sp. z o.o. 
Szpital Chirurgii Urazowej św. Anny, 
02-315 Warszawa, ul. Barska 16/20</t>
  </si>
  <si>
    <t>Instytut Gruźlicy i Chorób Płuc,
 ul. Płocka 26, 01-138 Warszawa</t>
  </si>
  <si>
    <t>Centrum Leczniczo- Rehabilitacyjne i Medycyny Pracy ATTIS Sp. z o. o., 
ul. Górczewska 89, 01-401 Warszawa</t>
  </si>
  <si>
    <t>Wojewódzki Szpital Zakaźny w Warszawie,
ul. Wolska 37, 01-201 Warszawa</t>
  </si>
  <si>
    <t>Centrum Medyczne "Żelazna" sp. z o.o, 
ul. Żelazna 90, 01-004 Warszawa</t>
  </si>
  <si>
    <t>Warszawski Szpital dla Dzieci SPZOZ, 
ul. Kopernika 43, 00-328 Warszawa</t>
  </si>
  <si>
    <t>Szpital Kliniczny im. Ks. Anny Mazowieckiej,
ul. Karowa 2, 00-315 Warszawa</t>
  </si>
  <si>
    <t>Samodzielny Publiczny Centralny Szpital Kliniczny, 
02-097 Warszawa, ul. Banacha 1a</t>
  </si>
  <si>
    <t>Samodzielny Publiczny Kliniczny Szpital Okulistyczny, 
 ul. Sierakowskiego 13, 03-709 Warszawa</t>
  </si>
  <si>
    <t>Instytut Matki i Dziecka,
 ul. Kasprzaka 17a, 01-112 Warszawa</t>
  </si>
  <si>
    <t>Samodzielny Publiczny Szpital Kliniczny im. prof.W.Orłowskiego Centrum Medycznego Kształcenia Podyplomowego,
 ul. Czerniakowska 231, 00-416 Warszawa</t>
  </si>
  <si>
    <t>Mazowiecki Szpital Wojewódzki im. św. Jana Pawla II w Siedlcach Sp. z o. o.,
Rudka Aleja Teodora Dunina 1, 05-320 Mrozy</t>
  </si>
  <si>
    <t>MCLChpIG ,ul. Narutowicza 80,05-400 Otwock</t>
  </si>
  <si>
    <t>Samodzielny Publiczny Szpital Kliniczny im. Prof. Adama Grucy CMKP, 
05-400 Otwock, ul. Konarskiego 13</t>
  </si>
  <si>
    <t>Mazowieckie Centrum Neuropsychiatrii Sp. z o.o. w Zagórzu 
05-462 Wiązowna,
 Szpital Psychiatryczno - Neurorehabilitacyjny w Józefowie ul 3 Maja 127</t>
  </si>
  <si>
    <t>Powiatowe Centrum Zdrowia Sp. z o. o., Otwock, 
ul. Batorego 44, 05-400 Otwock</t>
  </si>
  <si>
    <t>Mazowieckie Centrum Rehabilitacji
STOCER Sp. z o.o. 
Szpital im. prof. M. Weissa, 
ul. Wierzejewskiego 12, 05-510 Konstancin-Jeziorna</t>
  </si>
  <si>
    <t>EMC Piaseczno Sp. z o.o, 
ul. Mickiewicza 39 , 05-500 Piaseczno</t>
  </si>
  <si>
    <t>Mazowieckie Centrum Rehabilitacji 
STOCER Sp. z o. o.
Szpital Kolejowy im. dr med. Włodzimierza Roeflera w Pruszkowie, 
ul.Warsztatowa 1, 05-800 Pruszków</t>
  </si>
  <si>
    <t>Samodzielny Publiczy Zespół Zakładów Opieki Zdrowotnej, 
ul. Armii Krajowej 2/4, 05-800 Pruszków</t>
  </si>
  <si>
    <t>Mazowieckie Specjalistyczne Centrum Zdrowia im. prof.. J. Mazurkiewicza w Pruszkowie, 
l. Partyzantów 2/4, 05-802 Pruszków</t>
  </si>
  <si>
    <t>SPZZOZ Przysucha, 
 ul. Partyzantów 8, 26-400 Przysucha</t>
  </si>
  <si>
    <t>Szpital Powiatowy Gajda-Med. Spółka z o.o., 06-102 Pułtusk, ul. Teofila Kwiatkowskiego 19</t>
  </si>
  <si>
    <t>Samodzielny Publiczny  Zespół Zakładów Opieki Zdrowotnej W Pionkach,  
ul. Henryka Sienkiewicza 29, 26-670 Pionki</t>
  </si>
  <si>
    <t>Szpital im. Juliusza Babińskiego, 
 ul. Juliusza Słowackiego 32, 09-200 Sierpc</t>
  </si>
  <si>
    <t>Samodzielny Publiczny Zakład Opieki Zdrowotnej w Sokołowie Podlaskim,  
ul. Ks.J.Bosko 3, 08-300 Sokołów Podlaski</t>
  </si>
  <si>
    <t>SZPZOZ im. Dzieci Warszawy 
w Dziekanowie Leśnym, 
ul. Marii Konopnickiej 65, 05-092 Łomianki</t>
  </si>
  <si>
    <t>Szpital Powiatowy, 
07-100 Węgrów, ul.Kościuszki 201</t>
  </si>
  <si>
    <t xml:space="preserve">Wołomin </t>
  </si>
  <si>
    <t>Mazowiecki Szpital Wojewódzki 
"Drewnica" Sp. z o.o., 
 ul. Rychlińskiego 1, 05-091 Ząbki</t>
  </si>
  <si>
    <t>Szpital w Zwoleniu
26-700 Zwoleń, ul. Władysława Jagiełły 12</t>
  </si>
  <si>
    <t xml:space="preserve">Samodzielny Publiczny Zespół Zakładów Opieki Zdrowotnej w Żurominie, 
09-300 Żuromin, ul. Szpitalna 56 </t>
  </si>
  <si>
    <t>Samodzielny Wojewódzki Publiczny Zespół Zakładów Psychiatrycznej Opieki Zdrowotnej im. dr Barbary Borzym w Radomiu, 
ul. Krychnowicka 1, 26-607 Radom
(IP - psychiatryczna)</t>
  </si>
  <si>
    <t>Instytut Psychiatrii Neurologii, 
ul. Sobieskiego 9, 02-957 Warszawa
(IP - psychiatryczna)</t>
  </si>
  <si>
    <t>Szital Wolski im. Anny Gostyńskiej Samodzielny Publiczny Zakład Opieki Zdrowotnej, 
 ul. Marcina Kasprzaka 17, 01-211 Warszawa
(IP - psychiatryczna)</t>
  </si>
  <si>
    <t>Samodzielny Wojewódzki Zespół Publicznych Zakładów Psychiatrycznej Opieki Zdrowotnej w Warszawie,  
00-665 Warszawa, ul. Nowowiejska 27
(IP - psychiatryczna)</t>
  </si>
  <si>
    <t>Specjalistyczny Szpital Wojewódzki w Ciechanowie,
 ul. Powstańców Wielkopolskich 2,
 06-400 Ciechanów
(IP - psychiatryczna)</t>
  </si>
  <si>
    <t>Wojskowy Instytut Medyczny Ministerdtwa Obrony Narodowej Centralnego Szpitala Klinicznego</t>
  </si>
  <si>
    <t xml:space="preserve">ul. Szaserów 128
04-141 Warszawa </t>
  </si>
  <si>
    <t>Mazowiecki Szpital Wojewódzki im. św. Jana Pawła II w Siedlcach Sp. z o.o.</t>
  </si>
  <si>
    <t xml:space="preserve">ul. Poniatowskiego 26 
08-110 Siedlce </t>
  </si>
  <si>
    <t>ul. Batalionów Chłopskich 3/7         
96-500 Sochaczew</t>
  </si>
  <si>
    <t>Samodzielny Publiczny Zakład Opieki Zdrowotnej-Zespół Zakładów</t>
  </si>
  <si>
    <t>ul. Witosa 2
06-200 Maków Mazowiecki</t>
  </si>
  <si>
    <t>Samodzielny Publiczny Zespół Opieki Zdrowotnej</t>
  </si>
  <si>
    <t xml:space="preserve">ul. Szpitalna 37 
05-300 Mińsk Mazowiecki </t>
  </si>
  <si>
    <t>Samodzielny Publczny Zakład Opieki Zdrowotnej w Mławie</t>
  </si>
  <si>
    <t xml:space="preserve">ul. Anny Dobrskiej 1
 06-500 Mława </t>
  </si>
  <si>
    <t xml:space="preserve">ul. Duboisa 68 
07-300 Ostrów Mazowiecka </t>
  </si>
  <si>
    <t xml:space="preserve">ul. Miodowa 2
 05-100 Nowy Dwór Mazowiecki </t>
  </si>
  <si>
    <t>Samodzielny Publiczny Zespół Zakładów Opieki Zdrowotnej w Płońsku</t>
  </si>
  <si>
    <t>ul. Henryka Sienkiewicza 7 
09-100 Płońsk</t>
  </si>
  <si>
    <t xml:space="preserve">Samodzielny Publczny Zakład Opieki Zdrowotnej </t>
  </si>
  <si>
    <t>ul. Lubelska 50
 08-400 Garwolin</t>
  </si>
  <si>
    <t>ul. Medyczna 19
09-400 Płock</t>
  </si>
  <si>
    <t>ul. Kondrartowicza 8 03-242 Warszawa</t>
  </si>
  <si>
    <t xml:space="preserve">Mazowiecki Szpital specjalistyczny Sp. z o.o. </t>
  </si>
  <si>
    <t>ul. Juliana Aleksandrowicza 5
 26-617 Radom</t>
  </si>
  <si>
    <t xml:space="preserve">Samodzielny Publiczny Zespół Zakładów Opieki Zdrowotnej w Przasnyszu </t>
  </si>
  <si>
    <t>ul. Sadowa 9
 06-300 Przasnysz</t>
  </si>
  <si>
    <t xml:space="preserve">1422011 </t>
  </si>
  <si>
    <t xml:space="preserve">Szpital Wolski im. dr Anny Gostyńskiej SPZOZ </t>
  </si>
  <si>
    <t>ul. Marcina Kasprzaka 17 
01-211 Warszawa</t>
  </si>
  <si>
    <t>MazowieckiSzpital Specjalistyczny im. dr. Józefa Psarskiego w Ostrołęce</t>
  </si>
  <si>
    <t>Al. Jana Pawła II 120A
 07-410 Ostrołęka</t>
  </si>
  <si>
    <t xml:space="preserve">ul.Niekłańska 4/24
 03-924 Warszawa </t>
  </si>
  <si>
    <t xml:space="preserve"> ul. Powstańców Wielkopolskich 2 
06-400 Ciechanów</t>
  </si>
  <si>
    <t>Radomski Szpital Specjalistyczny im. Dr. Tytusa Chałubińskiego</t>
  </si>
  <si>
    <t xml:space="preserve">Szpital Solec spólka z ograniczoną odpowiedzialnością </t>
  </si>
  <si>
    <t>ul. Solec 93 
00-382 Warszawa</t>
  </si>
  <si>
    <t>Samodzielny Publiczny Specjalistyczny Szpital Zachodni im.św.Jana Pawła II</t>
  </si>
  <si>
    <t>ul.Daleka 11 
05-825 Grodzisk Mazowiecki</t>
  </si>
  <si>
    <t>Al. Solidarności 67
03-401 Warszawa</t>
  </si>
  <si>
    <t xml:space="preserve">ul. Gdyńska 1/3 
05-200 Wołomin </t>
  </si>
  <si>
    <t xml:space="preserve">Centralny Szpital Kliniczny MSWiA w Warszawie </t>
  </si>
  <si>
    <t>ul. Wołoska 137
02-507 Warszawa</t>
  </si>
  <si>
    <t>ul. Komisji Edukacji Narodowej 1
07-200 Wyszków</t>
  </si>
  <si>
    <t>ul. W. H. Lindleya 4 
02-005 Warszawa</t>
  </si>
  <si>
    <t xml:space="preserve">Samodzielny Publiczny Dziecięcy Szpital Kliniczny im.Józefa  Polikarpa Brudzińskiego </t>
  </si>
  <si>
    <t>ul. Żwirki i Wigury 63A 
02-091 Warszawa</t>
  </si>
  <si>
    <t>ul. Al.Wł.Sikorskiego 10 
26-900 Kozienice</t>
  </si>
  <si>
    <t>Szpital Bielański 
im. Ks. Jerzego Popiełuszki Samodzielny Publiczny Zakład Opieki Zdrowotnej</t>
  </si>
  <si>
    <t>ul. Cegłowska 80
01-809 Warszawa</t>
  </si>
  <si>
    <t xml:space="preserve">ul. Stępińska 19/25
 00-739 Warszawa </t>
  </si>
  <si>
    <t>ul. Narodowych Sił Zbrojnych 5, 
09-400 Płock</t>
  </si>
  <si>
    <t xml:space="preserve">ul. Poznańska 22
00-685 Warszawa, </t>
  </si>
  <si>
    <t>Nazwa, adres, miejsca stacjonowania 
lotniczego zespołu ratownictwa medycznego</t>
  </si>
  <si>
    <t>Mazowieckie Centrum Rehabilitacji
 "STOCER" Sp. z o. o.</t>
  </si>
  <si>
    <t>W01 30</t>
  </si>
  <si>
    <t>W01 170</t>
  </si>
  <si>
    <t>W01 202</t>
  </si>
  <si>
    <t>W01 204</t>
  </si>
  <si>
    <t>W01 206</t>
  </si>
  <si>
    <t>W01 208</t>
  </si>
  <si>
    <t>W02 112</t>
  </si>
  <si>
    <t>W02 114</t>
  </si>
  <si>
    <t>W03 94</t>
  </si>
  <si>
    <t>W03 104</t>
  </si>
  <si>
    <t>W03 116</t>
  </si>
  <si>
    <t>W03 141</t>
  </si>
  <si>
    <t>W03 142</t>
  </si>
  <si>
    <t>W03 144</t>
  </si>
  <si>
    <t>W03 146</t>
  </si>
  <si>
    <t>W03 154</t>
  </si>
  <si>
    <t>W03 156</t>
  </si>
  <si>
    <t>W03 158</t>
  </si>
  <si>
    <t>W05 12</t>
  </si>
  <si>
    <t>179</t>
  </si>
  <si>
    <t>274</t>
  </si>
  <si>
    <t>338</t>
  </si>
  <si>
    <t>381</t>
  </si>
  <si>
    <t>515</t>
  </si>
  <si>
    <t>667</t>
  </si>
  <si>
    <t>Mazowieckie</t>
  </si>
  <si>
    <t>Razem</t>
  </si>
  <si>
    <t>DM07-01</t>
  </si>
  <si>
    <t>DM07-02</t>
  </si>
  <si>
    <t>DM07-03</t>
  </si>
  <si>
    <t>DM07-04</t>
  </si>
  <si>
    <t>05-530 Góra Kalwaria, Szpitalna 1</t>
  </si>
  <si>
    <t>05-552  Mroków, Marii Świątkiewicz 2</t>
  </si>
  <si>
    <t>05-555 Tarczyn, Warszawska 82</t>
  </si>
  <si>
    <t>96-300 Żyrardów, Jaktorowska 15A</t>
  </si>
  <si>
    <t>05-827 Grodzisk Mazowiecki, Kierlańczyków 21</t>
  </si>
  <si>
    <t>05-822 Milanówek, Warszawska 18</t>
  </si>
  <si>
    <t>05-870 Błonie, Lesznowska 20A</t>
  </si>
  <si>
    <t>05-082 Stare Babice, Rynek 21</t>
  </si>
  <si>
    <t>05-092 Łomianki, Warszawska 31</t>
  </si>
  <si>
    <t>W03 148</t>
  </si>
  <si>
    <t>Odziały F*</t>
  </si>
  <si>
    <t xml:space="preserve">Uzdrowisko Konstancin Zdrój S.A. </t>
  </si>
  <si>
    <t xml:space="preserve"> ul. Sue Ryder 1, Konstancin-Jeziorna</t>
  </si>
  <si>
    <t xml:space="preserve"> 000000007840</t>
  </si>
  <si>
    <t>* - łączna liczba zakontraktowanych łóżek w ramach wszystkich zgłoszonych do rejestru komórek organizacyjnych o części VIII systemu resortowych kodów identyfikacyjnych 4700</t>
  </si>
  <si>
    <t>68</t>
  </si>
  <si>
    <t>69</t>
  </si>
  <si>
    <t>168</t>
  </si>
  <si>
    <t>237</t>
  </si>
  <si>
    <t>246</t>
  </si>
  <si>
    <t>286</t>
  </si>
  <si>
    <t>459</t>
  </si>
  <si>
    <t>460</t>
  </si>
  <si>
    <t>461</t>
  </si>
  <si>
    <t>462</t>
  </si>
  <si>
    <t>463</t>
  </si>
  <si>
    <t>464</t>
  </si>
  <si>
    <t>465</t>
  </si>
  <si>
    <t>477</t>
  </si>
  <si>
    <t>705</t>
  </si>
  <si>
    <t>W01 210</t>
  </si>
  <si>
    <t>W03 16</t>
  </si>
  <si>
    <t>W04 66</t>
  </si>
  <si>
    <t>W05 46</t>
  </si>
  <si>
    <t>1418024 - Konstancin Jeziorna miasto;
1418025 - Konstancin Jeziorna - obszar wiejski</t>
  </si>
  <si>
    <t>W01 212</t>
  </si>
  <si>
    <t>W01 124</t>
  </si>
  <si>
    <t>W03 18</t>
  </si>
  <si>
    <t>W04 06</t>
  </si>
  <si>
    <t>Mokobody</t>
  </si>
  <si>
    <t>1426042 - Mokobody;
1433022 - Grębków (część);</t>
  </si>
  <si>
    <t>W01 86</t>
  </si>
  <si>
    <t>NIE DOTYCZY</t>
  </si>
  <si>
    <t>Rembertów</t>
  </si>
  <si>
    <t xml:space="preserve">1465098 - Rembertów;
1434041 - Zielonka (część);
1465158 - Wesoła (część); </t>
  </si>
  <si>
    <t>05-500 Piaseczno
ul. Syrenki 15</t>
  </si>
  <si>
    <t>Samodzielny Publiczny Zespół Zakładów Opieki Zdrowotnej w Ostrowi Mazowieckiej*</t>
  </si>
  <si>
    <t>05-510 Konstancin Jeziorna
ul. Ireneusza Wierzejewskiego 12</t>
  </si>
  <si>
    <t>96-320 Mszczonów , Fabryczna 6/10</t>
  </si>
  <si>
    <t>08-124 Mokobody
ul. Leśna 22</t>
  </si>
  <si>
    <t>06-200 Maków Maz.
Ul. Witosa 2</t>
  </si>
  <si>
    <t>4800 m</t>
  </si>
  <si>
    <t>6000 m</t>
  </si>
  <si>
    <t>Uniwersyteckie Centrum Kliniczne Warszawskiego Uniwersytetu Medycznego -Samodzielny Publiczny Dziecięcy Szpital Kliniczny</t>
  </si>
  <si>
    <t>Uniwersyteckie Centrum Kliniczne Warszawskiego Uniwersytetu Medycznego -Szpital Kliniczny Dzieciątka Jezus</t>
  </si>
  <si>
    <t>Uniwersyteckie Centrum Kliniczne Warszawskiego Uniwersytetu Medycznego - Samodzielny Publiczny Centralny Szpital Kliniczny</t>
  </si>
  <si>
    <t>05, 25</t>
  </si>
  <si>
    <t>22, 01, 24, 43, 48, 51, 33, 70, 45, 25, 22</t>
  </si>
  <si>
    <t>07, 08, 24, 34, 42, 43, 44, 47, 48, 50, 53, 57, 67, 69, 70, 51, 22, 33</t>
  </si>
  <si>
    <t>1418044 - Piaseczno miasto;
1418045 - Piaseczno obszar wiejski;</t>
  </si>
  <si>
    <t>1464011 - Siedlce miasto;
1426082 - Siedlce obszar wiejski;
1426102 - -Suchożebry;
1426032 - Kotuń;
1426054 - Mordy miasto;
1426055 - Mordy obszar wiejski;
1426112 - Wiśniew;</t>
  </si>
  <si>
    <t>1412042 - Cegłów (część);
1433022 - Grębków (część);
1412094 - Kałuszyn miasto;
1412095 - Kałuszyn obszar wiejski;
1412124 - Mrozy - miasto
1412125 - Mrozy - obszar wiejski (część);
1412082 - Jakubów;</t>
  </si>
  <si>
    <t>1412151 - Sulejówek;
1412074 - Halinów miasto;
1412075 - Halinów obszar wiejski;
1417082 - Wiązowna;
1465158 - Wesoła (część);</t>
  </si>
  <si>
    <t>1434124 - Wołomin miasto; 
1434125 - Wołomin obszar wiejski;
1434011 - Kobyłka;
1434082 - Poświętne;
1434041 - Zielonka (część);</t>
  </si>
  <si>
    <t>Lotnicze Pogotowie Ratunkowe
Bielska 60, 09-400 Płock
Ratownik 18</t>
  </si>
  <si>
    <t>od godziny 7.00, lecz nie wcześniej niż od wschodu słońca, do 45 min przed zachodem słońca, lecz nie dłużej niż do godziny 20.00</t>
  </si>
  <si>
    <t>Lotnicze Pogotowie Ratunkowe
Al. 550-9, 08-300 Sokołów Podlaski
Ratownik 19</t>
  </si>
  <si>
    <t>Lotnicze Pogotowie Ratunkowe
Księżycowa 5, 01-934 Warszawa
Ratownik 12</t>
  </si>
  <si>
    <t>24 godziny na dobę</t>
  </si>
  <si>
    <t xml:space="preserve">Nie </t>
  </si>
  <si>
    <t>Nie</t>
  </si>
  <si>
    <t>NIE (100 m)</t>
  </si>
  <si>
    <t>tak(w odległości 300 m od SOR)</t>
  </si>
  <si>
    <t>brak</t>
  </si>
  <si>
    <t xml:space="preserve">NIE </t>
  </si>
  <si>
    <t>TAK (850 m)</t>
  </si>
  <si>
    <t>nie/100 m</t>
  </si>
  <si>
    <t>TAK (200m)</t>
  </si>
  <si>
    <t>TAK - 25m</t>
  </si>
  <si>
    <t>w lokalizacji (budynku)</t>
  </si>
  <si>
    <t>210 m</t>
  </si>
  <si>
    <t>razem</t>
  </si>
  <si>
    <t>Samodzielny Publiczny Zespół Zakładów Opieki Zdrowotnej w Przasnyszu ul. Sadowa 9
 06-300 Przasnysz</t>
  </si>
  <si>
    <t>Międzyleski Szpital Specjalistyczny w Warszawie , 04-749 Warszawa ul. Bursztynowa 2</t>
  </si>
  <si>
    <t xml:space="preserve">Płocki Zaklad Opieki Zdrowotnej   Sp. z  o.o, 09- 402 Płock, ul Kościuszki 28 </t>
  </si>
  <si>
    <t xml:space="preserve">  Szpital Grochowski im. Dr med. R. Masztaka  Sp. z o.o.,
 ul. Grenadierów 51/59, 04-073 Warszawa </t>
  </si>
  <si>
    <t>Szpital Specjalistyczny im. Św. Rodziny,  02-544 Warszawa, ul. A.J.Madalińskiego 25</t>
  </si>
  <si>
    <t>Uniwersyteckie Centrum Zdrowia Kobiety i Nowordka Warszawskiego Uniwersytetu Medycznego sp. z o.o.; pl. Starynkiewicza 1/3, 02-015 Warszawa</t>
  </si>
  <si>
    <t>Warszawa 00-685,
ul. Poznańska 22</t>
  </si>
  <si>
    <t>Narodowy Instytut Onkologii im. Marii Skłodowskiej-Curie - Państwowy Instytut Badawczy, ul. Roentgena 5 02-781 Warszawa</t>
  </si>
  <si>
    <t>Samodzielny Publiczny Zespół Zakładów Opieki Zdrowotnej Szpital w Iłży, ul. Danuty Siedzikóny "Inki"4, 27-100 Iłża</t>
  </si>
  <si>
    <t>Centrum Medyczne im. Bitwy Warszawskiej 1920 r. w Radzyminie - SPZ ZOZ,  ul. Konstytucji 3 Maja 17, 05-250 Radzymin</t>
  </si>
  <si>
    <t>Centrum Zdrowia Mazowsza Zachodniego  Sp. z o. o. Szpital im. Zenona Tokarskiego,  96-300 Żyrardów, ul. Lmanowskiego 30</t>
  </si>
  <si>
    <t>Samodzielny Publiczny Zakład Opieki Zdrowotnej w Siedlcach, 
ul. Kilińskiego 29, 08-110 Siedlce 
(IP - psychiatryczna)</t>
  </si>
  <si>
    <t>04-749 Warszawa ul. Bursztynowa 2</t>
  </si>
  <si>
    <t xml:space="preserve">1465011 </t>
  </si>
  <si>
    <t>Tabela nr 17 – Szpitalne oddziały ratunkowe planowane do uruchomienia – stan na dzień 01.01.2020r</t>
  </si>
  <si>
    <t>00:00:19</t>
  </si>
  <si>
    <t>233</t>
  </si>
  <si>
    <t>Nazwa ZRM i obszar działania</t>
  </si>
  <si>
    <t>Tabela 14 - Liczba połączeń i czas obsługi zgłoszeń w dyspozytorni medycznej DM07-01*</t>
  </si>
  <si>
    <t>Tabela 14 - Liczba połączeń i czas obsługi zgłoszeń w dyspozytorni medycznej DM07-02*</t>
  </si>
  <si>
    <t>Tabela 14 - Liczba połączeń i czas obsługi zgłoszeń w dyspozytorni medycznej DM07-03*</t>
  </si>
  <si>
    <t>Tabela 14 - Liczba połączeń i czas obsługi zgłoszeń w dyspozytorni medycznej DM07-04*</t>
  </si>
  <si>
    <t>Tabela 14 - Liczba połączeń i czas obsługi zgłoszeń w dyspozytorni medycznej DM07-05*</t>
  </si>
  <si>
    <t>Radom Południe</t>
  </si>
  <si>
    <t>Radom Gołębiów - I, II</t>
  </si>
  <si>
    <t>Wojskowy Instytut Medyczny Ministerstwa Obrony Narodowej Centralnego Szpitala Klinicznego
ul. Szaserów 128
04-141 Warszawa</t>
  </si>
  <si>
    <t>W01 078</t>
  </si>
  <si>
    <t>1465148 - Wawer</t>
  </si>
  <si>
    <t>W01 001</t>
  </si>
  <si>
    <t>W01 002</t>
  </si>
  <si>
    <t>W01 004</t>
  </si>
  <si>
    <t>W01 006</t>
  </si>
  <si>
    <t>W01 008</t>
  </si>
  <si>
    <t>W01 010</t>
  </si>
  <si>
    <t>W01 012</t>
  </si>
  <si>
    <t>W01 014</t>
  </si>
  <si>
    <t>W01 016</t>
  </si>
  <si>
    <t>W01 018</t>
  </si>
  <si>
    <t>W01 020</t>
  </si>
  <si>
    <t>W01 022</t>
  </si>
  <si>
    <t>W01 024</t>
  </si>
  <si>
    <t>W01 026</t>
  </si>
  <si>
    <t>W01 030</t>
  </si>
  <si>
    <t>W01 032</t>
  </si>
  <si>
    <t>W01 034</t>
  </si>
  <si>
    <t>W01 036</t>
  </si>
  <si>
    <t>W01 038</t>
  </si>
  <si>
    <t>W01 041</t>
  </si>
  <si>
    <t>W01 042</t>
  </si>
  <si>
    <t>W01 044</t>
  </si>
  <si>
    <t>W01 046</t>
  </si>
  <si>
    <t>W01 048</t>
  </si>
  <si>
    <t>W01 051</t>
  </si>
  <si>
    <t>W01 052</t>
  </si>
  <si>
    <t>W01 054</t>
  </si>
  <si>
    <t>W01 056</t>
  </si>
  <si>
    <t>W01 062</t>
  </si>
  <si>
    <t>W01 064</t>
  </si>
  <si>
    <t>W01 066</t>
  </si>
  <si>
    <t>W01 071</t>
  </si>
  <si>
    <t>W01 072</t>
  </si>
  <si>
    <t>W01 074</t>
  </si>
  <si>
    <t>W01 076</t>
  </si>
  <si>
    <t>W01 082</t>
  </si>
  <si>
    <t>W01 084</t>
  </si>
  <si>
    <t>W01 086</t>
  </si>
  <si>
    <t>W01 092</t>
  </si>
  <si>
    <t>W01 094</t>
  </si>
  <si>
    <t>W01 068</t>
  </si>
  <si>
    <t>1462011 - Płock;
1419032 - Brudzeń Duży;
1419132 - Stara Biała;</t>
  </si>
  <si>
    <t>W02 001</t>
  </si>
  <si>
    <t>W02 002</t>
  </si>
  <si>
    <t>W02 004</t>
  </si>
  <si>
    <t>W02 006</t>
  </si>
  <si>
    <t>W02 008</t>
  </si>
  <si>
    <t>W02 012</t>
  </si>
  <si>
    <t>W02 014</t>
  </si>
  <si>
    <t>W02 022</t>
  </si>
  <si>
    <t>W02 032</t>
  </si>
  <si>
    <t>W02 042</t>
  </si>
  <si>
    <t>W02 044</t>
  </si>
  <si>
    <t>W02 052</t>
  </si>
  <si>
    <t>W02 056</t>
  </si>
  <si>
    <t>W02 062</t>
  </si>
  <si>
    <t>W02 064</t>
  </si>
  <si>
    <t>W02 071</t>
  </si>
  <si>
    <t>W02 072</t>
  </si>
  <si>
    <t>W02 074</t>
  </si>
  <si>
    <t>W02 076</t>
  </si>
  <si>
    <t>W02 078</t>
  </si>
  <si>
    <t>W02 082</t>
  </si>
  <si>
    <t>W02 084</t>
  </si>
  <si>
    <t>W02 086</t>
  </si>
  <si>
    <t>W02 092</t>
  </si>
  <si>
    <t>W02 094</t>
  </si>
  <si>
    <t>W02 096</t>
  </si>
  <si>
    <t>Gołymin-Ośrodek</t>
  </si>
  <si>
    <t>W02 106</t>
  </si>
  <si>
    <t>W02 108</t>
  </si>
  <si>
    <t>W02 110</t>
  </si>
  <si>
    <t>Pułtusk</t>
  </si>
  <si>
    <t>Dąbrówka-Ług</t>
  </si>
  <si>
    <t>1464011 - Siedlce miasto;
1426082 - Siedlce obszar wiejski;
1426102 - -Suchożebry;
1426032 - Kotuń;
1426042 - Mokobody;
1426054 - Mordy miasto;
1426055 - Mordy obszar wiejski;
1426112 - Wiśniew;
1426022 - Korczew;
1426062 - Paprotnia; 
1426072 - Przesmyki; 
1426012 - Domanice;
1426092 - Skórzec;
1426122 - Wodynie;  
1426132 - Zbuczyn;  
1410024 - Łosice miasto;
1410025 - Łosice obszar wiejski;
1410032 - Olszanka;
1410062 - Stara Kornica; 
1410012 - Huszlew; 
1410042 - Platerów;
1410052 - Sarnaki;
1429022 - Bielany;
1429042 - Jabłonna Lacka;
1429062 - Repki;
1429072 - Sabnie;
1429011 - Sokołów Podlaski-miasto;
1429082 - Sokołów Podlaski obszar wiejski;
1429054 - Kosów Lacki miasto;
1429055 - Kosów Lacki obszar wiejski;
1429092 - Sterdyń;
1429032 - Ceranów; 
1433011 - Węgrów;
1433092 - Wierzbno;
1433032 - Korytnica;
1433042 - Liw; 
1433062 - Miedzna;
1433054 - Łochów miasto;
1433055 - Łochów obszar wiejski;
1433072 - Sadowne;
1433082 - Stoczek;
1434062 - Jadów;
1434102 - Strachówka;
1403011 - Garwolin miasto; 
1403042 - Garwolin obszar 
wiejski; 
1403032 - Borowie;
1403052 - Górzno;
1403082 - Miastków 
Kościelny;
1403092 - Parysów;
1403104 - Pilawa miasto;
1403105 - Pilawa 
obszar wiejski;
1403132 - Wilga;
1403112 - Sobolew;
1403021 - Łaskarzew miasto;
1403062 - Łaskarzew obszar wiejski;
1403072 - Maciejowice;
1403122 - Trojanów;
1403144 - Żelechów miasto;
1403145 - Żelechów obszar wiejski;
1412011 - Mińsk Mazowiecki miasto;
1412052 - Dębe Wielkie;
1412062 - Dobre;
1412082 - Jakubów;
1412102 - Latowicz;
1412112 - Mińsk Mazowiecki obszar wiejski;
1412132 - Siennica;
1412142 - Stanisławów;
1412042 - Cegłów;
1433022 - Grębków;
1412094 - Kałuszyn miasto;
1412095 - Kałuszyn obszar wiejski;
1412124 - Mrozy miasto;
1412125 - Mrozy obszar wiejski;
1461011 - Ostrołęka;
1415042 - Goworowo;
1415062 - Lelis;
1415092 - Olszewo-Borki;
1415102 - Rzekuń;
1415112 - Troszyn;
1415084 - Myszyniec miasto;
1415022 - Czarnia;
1415072 - Łyse; 
1415085 - Myszyniec obszar wiejski;
1415032 - Czerwin;
1415012 - Baranowo;
1415052 - Kadzidło;
1411082 - Rzewnie;
1411052 - Młynarze;
1411075 - Różan obszar wiejski;
1411074 - Różan miasto;
1411092 - Sypniewo;
1411042 - Krasnosielc;
1411062 - Płoniawy Bramura;
1411102 - Szelków;
1411032 - Karniewo;
1411022 - Czerwonka;
1411011 - Maków Mazowiecki;
1422042 - Jednorożec; 
1422062 - Krzynowłoga Mała;
1422025 - Chorzele obszar wiejski;
1422024 - Chorzele miasto;
1422052 - Krasne;
1422011 - Przasnysz miasto;
1422072 - Przasnysz obszar wiejski;
1422032 - Czernice Borowe;
1435062 - Zabrodzie;
1435042 - Somianka;
1435032 - Rząśnik;
1435012 - Brańszczyk;
1435055 - Wyszków obszar wiejski;
1435054 - Wyszków miasto;
1435022 - Długosiodło;
1416045 - Brok obszar wiejski;
1416044 - Brok miasto;
1416052 - Małkinia Górna;
1416112 - Zaręby Kościelne;
1416032 - Boguty Pianki;
1416022 - Andrzejewo;
1416092 - Szulborze Wielkie; 
1416102 - Wąsewo;
1416072 - Ostrów Mazowiecka obszar wiejski;
1416011 - Ostrów Mazowiecka miasto;
1416082 - Stary Lubotyń;
1416062 - Nur;
1424044 - Pułtusk miasto;
1424045 - Pułtusk obszar wiejski;
1424012 - Gzy;
1424032 - Pokrzywnica;
1424062 - Winnica;
1424022 - Obryte;
1424072 - Zatory;</t>
  </si>
  <si>
    <t>W02 066</t>
  </si>
  <si>
    <t>W02 041</t>
  </si>
  <si>
    <t>1463011 - Radom;
1425042 - Jastrzębia;
1425022 - Gózd;
1425072 - Kowala;  
1425052 - Jedlińsk;
1425092 - Przytyk;
1425122 - Wolanów;
1425132 - Zakrzew;  
1425011 - Pionki-miasto;
1425082 - Pionki obszar wiejski;
1425062 - Jedlnia Letnisko;
1425034 - Iłża miasto;
1425035 - Iłża obszar wiejski;
1409042 - Rzeczniów; 
1425104 - Skaryszew miasto; 
1425105 - Skaryszew obszar wiekski;
1430054 - Szydłowiec miasto;
1430055 - Szydłowiec obszar wiejski;
1430032 - Mirów;
1430022 - Jastrząb;
1430042 - Orońsko;
1425112 - Wierzbica;
1430012 - Chlewiska;
1407054 - Kozienice miasto;
1407055 - Kozienice obszar wiejski;
1407072 - Sieciechów;
1407012 - Garbatka Letnisko;
1407022 - Głowaczów;
1407032 - Gniewoszów; 
1407062 - Magnuszew;
1407042 - Grabów nad Pilicą; 
1409034 - Lipsko miasto;
1409035 - Lipsko obszar wiejski;
1409052 - Sienno;
1409062 - Solec nad Wisłą;
1409012 - Chotcza;
1409022 - Ciepielów;
1436032 - Przyłęk;
1436022 - Policzna;
1436012 - Kazanów;
1436042 - Tczów;
1436054 - Zwoleń miasto;
1436055 - Zwoleń obszar wiejski;
1406054 - Grójec miasto;
1406055 - Grójec obszar wiejski;
1407042 - Grabów nad Pilicą;
1406012 - Belsk duży; 
1406022 - Błędów;
1406032 - Chynów;
1406062 - Jasieniec;
1406092 - Pniewy;
1406114 - Warka miasto;
1406115 - Warka obszar wiejski;
1406084 - Nowe Miasto nad Pilicą miasto; 
1406085 - Nowe Miasto nad Pilicą obszar wiejski; 
1423032 - Klwów;  
1423042 - Odrzywół; 
1423052 - Potworów; 
1406074 - Mogielnica miasto;
1406075 - Mogielnica obszar wiejski;
1406042 - Goszczyn;
1401014 - Białobrzegi miasto;
1401015 - Białobrzegi obszar wiejski;
1401022 - Promna;
1401032 - Radzanów;
1401042 - Stara Błotnica;
1401052 - Stromiec;
1401064 - Wyśmierzyce miasto;
1401065 - Wyśmierzyce obszar wiejski;
1423072 - Rusinów;
1423082 - Wieniawa;
1423012 - Borkowice; 
1423022 - Gielniów;
1423064 - Przysucha miasto;
1423065 - Przysucha obszar 
wiejski;
1405044 - Grodzisk Mazowiecki miasto;
1405045 - Grodzisk Mazowiecki obszar wiejski;
1405032 - Baranów;
1405052 - Jaktorów ;
1405011 - Milanówek;
1405062 - Żabia Wola;
1438032 - Puszcza Mariańska;
1438052 - Wiskitki;
1438011 - Żyrardów;
1438024 - Mszczonów miasto;
1438025 - Mszczonów obszar wiejski;
1438042 - Radziejowice;
1432014 - Błonie miasto;
1432015 - Błonie obszar wiejski ;
1432042 - Leszno;
1432032 - Kampinos;
1432064 - Ożarów Mazowiecki miasto;
1432065 - Ożarów Mazowiecki obszar wiejski;
1432072 - Stare Babice;
1432022 - Izabelin;
1432054 - Łomianki miasto;
1432055 - Łomianki obszar wiejski;
1462011 - Płock;
1419032 - Brudzeń Duży;
1419132 - Stara Biała;
1419102 - Radzanowo;
1419012 - Bielsk;
1419122 - Słupno;
1419142 - Staroźreby;  
1419042 - Bulkowo;
1419064 - Gąbin miasto;
1419065 - Gąbin obszar wiejski;
1404032 - Pacyna;
1404042 - Sanniki;
1419154 - Wyszogród miasto;
1419155 - Wyszogród obszar wiejski;  
1419022 - Bodzanów;
1419082 - Mała Wieś;
1420042 - Czerwińsk nad Wisłą;
1404011 - Gostynin-miasto;
1404022 - Gostynin obszar wiejski;  
1419072 - Łąck;
1419092 - Nowy Duninów;
1404052 - Szczawin Kościelny;
1427011 - Sierpc miasto;
1427022 - Gozdowo;
1427032 - Mochowo;
1427042 - Rościszewo;
1427052 - Sierpc obszar wiejski;
1427062 - Szczutowo;
1427072 - Zawidz;
1437015 - Bieżuń obszar wiejski;
1437065 - Żuromin obszar wiejski;
1437064 - Żuromin miasto;
1437032 - Lubowidz;
1437022 - Kuczbork Osada; 
1437014 - Bieżuń miasto;
1437042 - Lutocin;
1437052 - Siemiątkowo;
1420011 - Płońsk miasto;
1420092 - Płońsk obszar wiejski;
1420032 - Baboszewo;
1420052 - Dzierzążnia;
1420072 - Naruszewo;
1420112 - Sochocin; 
1420122 - Załuski;
1420082 - Nowe Miasto;
1420062 - Joniec;
1420021 - Raciąż-miasto; 
1420102 - Raciąż obszar wiejski;
1419054 - Drobin miasto;
1402034 - Glinojeck miasto;
1402035 - Glinojeck obszar wiejski;
1419055 - Drobin obszar wiejski;
1402011 - Ciechanów miasto;
1402022 - Ciechanów obszar wiejski;
1402052 - Grudusk;
1402062 - Ojrzeń;
1402072 - Opinogóra Górna;
1402082 - Regimin;
1402092 - Sońsk;
1402042 - Gołymin Ośrodek;
1413011 - Mława;
1413062 - Stupsk;
1413072 - Szreńsk;
1413082 - Szydłowo;
1413092 - Wieczfnia 
Kościelna;
1413102 - Wiśniewo;
1413022 - Dzierzgowo;
1413032 - Lipowiec 
Kościelny;
1413042 - Radzanów;
1413052 - Strzegowo;
1414011 - Nowy Dwór 
Mazowiecki;
1414022 - Czosnów;
1414032 - Leoncin; 
1414052 - Pomiechówek;
1414064 - Zakroczym 
miasto;
1414065 - Zakroczym 
obszar wiejski;
1414044 - Nasielsk miasto;
1414045 - Nasielsk obszar 
wiejski;
1424052 - Świercze; 
1428082 - Teresin;
1419112 - Słubice ;
1428032 - Iłów;
1428011 - Sochaczew miasto;
1428072 - Sochaczew obszar wiejski;
1428042 - Młodzieszyn;
1428022 - Brochów;
1428052 - Nowa Sucha;
1428062 - Rybno;</t>
  </si>
  <si>
    <t>Konstancin-Jeziorna</t>
  </si>
  <si>
    <t>1418024 - Konstancin-Jeziorna miasto;
1418025 - Konstancin-Jeziorna obszar wiejski</t>
  </si>
  <si>
    <t>30.09</t>
  </si>
  <si>
    <t>W01 096</t>
  </si>
  <si>
    <t>Radom Potkanów</t>
  </si>
  <si>
    <t>1463011 - Radom;
1425072 - Kowala;</t>
  </si>
  <si>
    <t>W02 021</t>
  </si>
  <si>
    <t>W02 031</t>
  </si>
  <si>
    <t>W02 034</t>
  </si>
  <si>
    <t>W02 036</t>
  </si>
  <si>
    <t>W02 054</t>
  </si>
  <si>
    <t>W02 061</t>
  </si>
  <si>
    <t>W02 081</t>
  </si>
  <si>
    <t>W01 114</t>
  </si>
  <si>
    <t>Latowicz</t>
  </si>
  <si>
    <t>Wilga</t>
  </si>
  <si>
    <t>W03 001</t>
  </si>
  <si>
    <t>W03 002</t>
  </si>
  <si>
    <t>W03 004</t>
  </si>
  <si>
    <t>W03 006</t>
  </si>
  <si>
    <t>W03 008</t>
  </si>
  <si>
    <t>W03 010</t>
  </si>
  <si>
    <t>W03 018</t>
  </si>
  <si>
    <t>W03 012</t>
  </si>
  <si>
    <t>W03 014</t>
  </si>
  <si>
    <t>W03 016</t>
  </si>
  <si>
    <t>W03 011</t>
  </si>
  <si>
    <t>W03 022</t>
  </si>
  <si>
    <t>W03 013</t>
  </si>
  <si>
    <t>W03 024</t>
  </si>
  <si>
    <t>W03 026</t>
  </si>
  <si>
    <t>W03 028</t>
  </si>
  <si>
    <t>W03 041</t>
  </si>
  <si>
    <t>W03 042</t>
  </si>
  <si>
    <t>W03 044</t>
  </si>
  <si>
    <t>W03 051</t>
  </si>
  <si>
    <t>W03 052</t>
  </si>
  <si>
    <t>W03 056</t>
  </si>
  <si>
    <t>W03 058</t>
  </si>
  <si>
    <t>W03 060</t>
  </si>
  <si>
    <t>W03 062</t>
  </si>
  <si>
    <t>W03 064</t>
  </si>
  <si>
    <t>W03 066</t>
  </si>
  <si>
    <t>W03 071</t>
  </si>
  <si>
    <t>W03 072</t>
  </si>
  <si>
    <t>W03 074</t>
  </si>
  <si>
    <t>W03 076</t>
  </si>
  <si>
    <t>W03 078</t>
  </si>
  <si>
    <t>W03 080</t>
  </si>
  <si>
    <t>W03 082</t>
  </si>
  <si>
    <t>W03 084</t>
  </si>
  <si>
    <t>W03 086</t>
  </si>
  <si>
    <t>W03 088</t>
  </si>
  <si>
    <t>W03 090</t>
  </si>
  <si>
    <t>W03 092</t>
  </si>
  <si>
    <t>W03 096</t>
  </si>
  <si>
    <t>W03 106</t>
  </si>
  <si>
    <t>W03 108</t>
  </si>
  <si>
    <t>W03 110</t>
  </si>
  <si>
    <t>W03 124</t>
  </si>
  <si>
    <t>W03 126</t>
  </si>
  <si>
    <t>W03 134</t>
  </si>
  <si>
    <t>W03 161</t>
  </si>
  <si>
    <t>W03 162</t>
  </si>
  <si>
    <t>W03 164</t>
  </si>
  <si>
    <t>W03 166</t>
  </si>
  <si>
    <t>W03 171</t>
  </si>
  <si>
    <t>W03 172</t>
  </si>
  <si>
    <t>W03 173</t>
  </si>
  <si>
    <t>W03 174</t>
  </si>
  <si>
    <t>W03 176</t>
  </si>
  <si>
    <t>W03 184</t>
  </si>
  <si>
    <t>1425052 - Jedlińsk; 
1425042 - Jastrzębia;</t>
  </si>
  <si>
    <t>W02 111</t>
  </si>
  <si>
    <t>Wilanów</t>
  </si>
  <si>
    <t>Śródmieście - Ujazdów</t>
  </si>
  <si>
    <t>W03 081</t>
  </si>
  <si>
    <t>W03 015</t>
  </si>
  <si>
    <t>W03 091</t>
  </si>
  <si>
    <t>W03 130</t>
  </si>
  <si>
    <t>W02 051</t>
  </si>
  <si>
    <t>1402011 - Ciechanów miasto;
1402022 - Ciechanów obszar wiejski;
1402052 - Grudusk (CZĘŚĆ);
1402072 - Opinogóra Górna;
1402082 - Regimin;
1402062 - Ojrzeń;</t>
  </si>
  <si>
    <t>1420011 - Płońsk miasto;
1420092 - Płońsk obszar wiejski;
1420032 - Baboszewo;
1420052 - Dzierzążnia;
1420072 - Naruszewo;
1420122 - Załuski; 
1420112 - Sochocin;</t>
  </si>
  <si>
    <t>W01 021</t>
  </si>
  <si>
    <t>1406084 - Nowe Miasto nad Pilicą miasto;
1406085 - Nowe Miasto nad Pilicą obszar wiejski;
1423032 - Klwów;
1423052 - Potworów;
1423042 - Odrzywół;</t>
  </si>
  <si>
    <t>W03 031</t>
  </si>
  <si>
    <t>W03 032</t>
  </si>
  <si>
    <t>W03 181</t>
  </si>
  <si>
    <t>TABELA 3 – Dodatkowe zespoły ratownictwa medycznego – stan na dzień 1 kwietnia 2021 r.</t>
  </si>
  <si>
    <t>01.04</t>
  </si>
  <si>
    <t>01.06</t>
  </si>
  <si>
    <t>Świerże Górne</t>
  </si>
  <si>
    <t>TABELA nr 1 – Rejony operacyjne i miejsca stacjonowania zespołów ratownictwa medycznego - obowiązuje od 01.04.2021 r.  
Tabela stanowi podstawę do zawarcia umów, o których mowa w art. 49 ust. 2 ustawy</t>
  </si>
  <si>
    <t>RO14/04</t>
  </si>
  <si>
    <t>DM07-05</t>
  </si>
  <si>
    <t>RO14/05</t>
  </si>
  <si>
    <t>TABELA nr 1 – Rejony operacyjne i miejsca stacjonowania zespołów ratownictwa medycznego - obowiązuje od 01.01.2021 r. 
Tabela stanowi podstawę do zawarcia umów, o których mowa w art. 49 ust. 2 ustawy</t>
  </si>
  <si>
    <t>01.01</t>
  </si>
  <si>
    <t>31.03</t>
  </si>
  <si>
    <t>W01 20</t>
  </si>
  <si>
    <t>W01 38</t>
  </si>
  <si>
    <t>W01 96</t>
  </si>
  <si>
    <t>1465148 - Wawer;</t>
  </si>
  <si>
    <t>Zegrze Przystań Jezioro Zegrzyńskie Gm. Nieporęt*</t>
  </si>
  <si>
    <t>01.05</t>
  </si>
  <si>
    <t>31.10</t>
  </si>
  <si>
    <t>*</t>
  </si>
  <si>
    <t>Konstancin Jeziorna</t>
  </si>
  <si>
    <t>1462011 - Płock;
1419032 - Brudzeń Duży;
1419132 - Stara Biała;
1419102 - Radzanowo;
1419012 - Bielsk;
1419122 - Słupno;
1419142 - Staroźreby;  
1419042 - Bulkowo;
1419064 - Gąbin miasto;
1419065 - Gąbin obszar wiejski;
1404032 - Pacyna;
1404042 - Sanniki;
1419154 - Wyszogród miasto;
1419155 - Wyszogród obszar wiejski;  
1419022 - Bodzanów;
1419082 - Mała Wieś;
1420042 - Czerwińsk nad Wisłą;
1404011 - Gostynin-miasto;
1404022 - Gostynin obszar wiejski;  
1419072 - Łąck;
1419092 - Nowy Duninów;
1404052 - Szczawin Kościelny;
1427011 - Sierpc miasto;
1427022 - Gozdowo;
1427032 - Mochowo;
1427042 - Rościszewo;
1427052 - Sierpc obszar wiejski;
1427062 - Szczutowo;
1427072 - Zawidz;
1437015 - Bieżuń obszar wiejski;
1437065 - Żuromin obszar wiejski;
1437064 - Żuromin miasto;
1437032 - Lubowidz;
1437022 - Kuczbork Osada; 
1437014 - Bieżuń miasto;
1437042 - Lutocin;
1437052 - Siemiątkowo;
1420011 - Płońsk miasto;
1420092 - Płońsk obszar wiejski;
1420032 - Baboszewo;
1420052 - Dzierzążnia;
1420072 - Naruszewo;
1420112 - Sochocin; 
1420122 - Załuski;
1420082 - Nowe Miasto;
1420062 - Joniec;
1420021 - Raciąż-miasto; 
1420102 - Raciąż obszar wiejski;
1419054 - Drobin miasto;
1402034 - Glinojeck miasto;
1402035 - Glinojeck obszar wiejski;
1419055 - Drobin obszar wiejski;
1402011 - Ciechanów miasto;
1402022 - Ciechanów obszar wiejski;
1402052 - Grudusk;
1402062 - Ojrzeń;
1402072 - Opinogóra Górna;
1402082 - Regimin;
1402092 - Sońsk;
1402042 - Gołymin Ośrodek;
1413011 - Mława;
1413062 - Stupsk;
1413072 - Szreńsk;
1413082 - Szydłowo;
1413092 - Wieczfnia 
Kościelna;
1413102 - Wiśniewo;
1413022 - Dzierzgowo;
1413032 - Lipowiec 
Kościelny;
1413042 - Radzanów;
1413052 - Strzegowo;
1414011 - Nowy Dwór 
Mazowiecki;
1414022 - Czosnów;
1414032 - Leoncin; 
1414052 - Pomiechówek;
1414064 - Zakroczym 
miasto;
1414065 - Zakroczym 
obszar wiejski;
1414044 - Nasielsk miasto;
1414045 - Nasielsk obszar 
wiejski;
1424052 - Świercze; 
1428082 - Teresin;
1419112 - Słubice ;
1428032 - Iłów;
1428011 - Sochaczew miasto;
1428072 - Sochaczew obszar wiejski;
1428042 - Młodzieszyn;
1428022 - Brochów;
1428052 - Nowa Sucha;
1428062 - Rybno;</t>
  </si>
  <si>
    <t>W02 32</t>
  </si>
  <si>
    <t>Gołymin Ośrodek</t>
  </si>
  <si>
    <t>1463011 - Radom;
1425042 - Jastrzębia;
1425022 - Gózd;
1425072 - Kowala;  
1425052 - Jedlińsk;
1425092 - Przytyk;
1425122 - Wolanów;
1425132 - Zakrzew;  
1425011 - Pionki-miasto;
1425082 - Pionki obszar wiejski;
1425062 - Jedlnia Letnisko;
1425034 - Iłża miasto;
1425035 - Iłża obszar wiejski;
1409042 - Rzeczniów; 
1425104 - Skaryszew miasto; 
1425105 - Skaryszew obszar wiekski;
1430054 - Szydłowiec miasto;
1430055 - Szydłowiec obszar wiejski;
1430032 - Mirów;
1430022 - Jastrząb;
1430042 - Orońsko;
1425112 - Wierzbica;
1430012 - Chlewiska;
1407054 - Kozienice miasto;
1407055 - Kozienice obszar wiejski;
1407072 - Sieciechów;
1407012 - Garbatka Letnisko;
1407022 - Głowaczów;
1407032 - Gniewoszów; 
1407062 - Magnuszew;
1407042 - Grabów nad Pilicą; 
1409034 - Lipsko miasto;
1409035 - Lipsko obszar wiejski;
1409052 - Sienno;
1409062 - Solec nad Wisłą;
1409012 - Chotcza;
1409022 - Ciepielów;
1436032 - Przyłęk;
1436022 - Policzna;
1436012 - Kazanów;
1436042 - Tczów;
1436054 - Zwoleń miasto;
1436055 - Zwoleń obszar wiejski;
1406054 - Grójec miasto;
1406055 - Grójec obszar wiejski;
1407042 - Grabów nad Pilicą;
1406012 - Belsk duży; 
1406022 - Błędów;
1406032 - Chynów;
1406062 - Jasieniec;
1406092 - Pniewy;
1406114 - Warka miasto;
1406115 - Warka obszar wiejski;
1406084 - Nowe Miasto nad Pilicą miasto; 
1406085 - Nowe Miasto nad Pilicą obszar wiejski; 
1423032 - Klwów;  
1423042 - Odrzywół; 
1423052 - Potworów; 
1406074 - Mogielnica miasto;
1406075 - Mogielnica obszar wiejski;
1406042 - Goszczyn;
1401014 - Białobrzegi miasto;
1401015 - Białobrzegi obszar wiejski;
1401022 - Promna;
1401032 - Radzanów;
1401042 - Stara Błotnica;
1401052 - Stromiec;
1401064 - Wyśmierzyce miasto;
1401065 - Wyśmierzyce obszar wiejski;
1423072 - Rusinów;
1423082 - Wieniawa;
1423012 - Borkowice; 
1423022 - Gielniów;
1423064 - Przysucha miasto;
1423065 - Przysucha obszar 
wiejski;
1405044 - Grodzisk Mazowiecki miasto;
1405045 - Grodzisk Mazowiecki obszar wiejski;
1405032 - Baranów;
1405052 - Jaktorów ;
1405011 - Milanówek;
1405062 - Żabia Wola;
1438032 - Puszcza Mariańska;
1438052 - Wiskitki;
1438011 - Żyrardów;
1438024 - Mszczonów miasto;
1438025 - Mszczonów obszar wiejski;
1438042 - Radziejowice;
1432014 - Błonie miasto;
1432015 - Błonie obszar wiejski ;
1432042 - Leszno;
1432032 - Kampinos;
1432064 - Ożarów Mazowiecki miasto;
1432065 - Ożarów Mazowiecki obszar wiejski;
1432072 - Stare Babice;
1432022 - Izabelin;
1432054 - Łomianki miasto;
1432055 - Łomianki obszar wiejski;</t>
  </si>
  <si>
    <t>W03 76</t>
  </si>
  <si>
    <t>W03 118</t>
  </si>
  <si>
    <t>1464011 - Siedlce miasto;
1426082 - Siedlce obszar wiejski;
1426102 - -Suchożebry;
1426032 - Kotuń;
1426042 - Mokobody;
1426054 - Mordy miasto;
1426055 - Mordy obszar wiejski;
1426112 - Wiśniew;
1426022 - Korczew;
1426062 - Paprotnia; 
1426072 - Przesmyki; 
1426012 - Domanice;
1426092 - Skórzec;
1426122 - Wodynie;  
1426132 - Zbuczyn;  
1410024 - Łosice miasto;
1410025 - Łosice obszar wiejski;
1410032 - Olszanka;
1410062 - Stara Kornica; 
1410012 - Huszlew; 
1410042 - Platerów;
1410052 - Sarnaki;
1429022 - Bielany;
1429042 - Jabłonna Lacka;
1429062 - Repki;
1429072 - Sabnie;
1429011 - Sokołów Podlaski-miasto;
1429082 - Sokołów Podlaski obszar wiejski;
1429054 - Kosów Lacki miasto;
1429055 - Kosów Lacki obszar wiejski;
1429092 - Sterdyń;
1429032 - Ceranów; 
1433011 - Węgrów;
1433092 - Wierzbno;
1433032 - Korytnica;
1433042 - Liw; 
1433062 - Miedzna;
1433054 - Łochów miasto;
1433055 - Łochów obszar wiejski;
1433072 - Sadowne;
1433082 - Stoczek;
1434062 - Jadów;
1434102 - Strachówka;
1403011 - Garwolin miasto; 
1403042 - Garwolin obszar 
wiejski; 
1403032 - Borowie;
1403052 - Górzno;
1403082 - Miastków 
Kościelny;
1403092 - Parysów;
1403104 - Pilawa miasto;
1403105 - Pilawa 
obszar wiejski;
1403132 - Wilga;
1403112 - Sobolew;
1403021 - Łaskarzew miasto;
1403062 - Łaskarzew obszar wiejski;
1403072 - Maciejowice;
1403122 - Trojanów;
1403144 - Żelechów miasto;
1403145 - Żelechów obszar wiejski;
1412011 - Mińsk Mazowiecki miasto;
1412052 - Dębe Wielkie;
1412062 - Dobre;
1412082 - Jakubów;
1412102 - Latowicz;
1412112 - Mińsk Mazowiecki obszar wiejski;
1412132 - Siennica;
1412142 - Stanisławów;
1412042 - Cegłów;
1433022 - Grębków;
1412094 - Kałuszyn miasto;
1412095 - Kałuszyn obszar wiejski;
1412124 - Mrozy miasto;
1412125 - Mrozy obszar wiejski;</t>
  </si>
  <si>
    <t>Dąbrówka Ług</t>
  </si>
  <si>
    <t>1461011 - Ostrołęka;
1415042 - Goworowo;
1415062 - Lelis;
1415092 - Olszewo-Borki;
1415102 - Rzekuń;
1415112 - Troszyn;
1415084 - Myszyniec miasto;
1415022 - Czarnia;
1415072 - Łyse; 
1415085 - Myszyniec obszar wiejski;
1415032 - Czerwin;
1415012 - Baranowo;
1415052 - Kadzidło;
1411082 - Rzewnie;
1411052 - Młynarze;
1411075 - Różan obszar wiejski;
1411074 - Różan miasto;
1411092 - Sypniewo;
1411042 - Krasnosielc;
1411062 - Płoniawy Bramura;
1411102 - Szelków;
1411032 - Karniewo;
1411022 - Czerwonka;
1411011 - Maków Mazowiecki;
1422042 - Jednorożec; 
1422062 - Krzynowłoga Mała;
1422025 - Chorzele obszar wiejski;
1422024 - Chorzele miasto;
1422052 - Krasne;
1422011 - Przasnysz miasto;
1422072 - Przasnysz obszar wiejski;
1422032 - Czernice Borowe;
1435062 - Zabrodzie;
1435042 - Somianka;
1435032 - Rząśnik;
1435012 - Brańszczyk;
1435055 - Wyszków obszar wiejski;
1435054 - Wyszków miasto;
1435022 - Długosiodło;
1416045 - Brok obszar wiejski;
1416044 - Brok miasto;
1416052 - Małkinia Górna;
1416112 - Zaręby Kościelne;
1416032 - Boguty Pianki;
1416022 - Andrzejewo;
1416092 - Szulborze Wielkie; 
1416102 - Wąsewo;
1416072 - Ostrów Mazowiecka obszar wiejski;
1416011 - Ostrów Mazowiecka miasto;
1416082 - Stary Lubotyń;
1416062 - Nur;
1424044 - Pułtusk miasto;
1424045 - Pułtusk obszar wiejski;
1424012 - Gzy;
1424032 - Pokrzywnica;
1424062 - Winnica;
1424022 - Obryte;
1424072 - Zatory;</t>
  </si>
  <si>
    <t>W05 56</t>
  </si>
  <si>
    <t>Pułtusk Centrum</t>
  </si>
  <si>
    <t>W05 84</t>
  </si>
  <si>
    <t>* ZRM wodny funkcjonuje w okresie letnim i nie będzie realizował zleceń w trakcie funkcjonowania Planu</t>
  </si>
  <si>
    <t xml:space="preserve">DM07-01 </t>
  </si>
  <si>
    <t>00-685 Warszawa, Poznańska 22</t>
  </si>
  <si>
    <t>Wojewódzka Stacja Pogotowia Ratunkowego i Transportu Sanitarnego "Meditrans" Samodzielny Publiczny Zakład Opieki Zdrowotnej w Warszawie</t>
  </si>
  <si>
    <t>0100</t>
  </si>
  <si>
    <t>00-189 Warszawa, Inflancka  6</t>
  </si>
  <si>
    <t>04-073 Warszawa, Grenadierów  34</t>
  </si>
  <si>
    <t>01-211 Warszawa, Kasprzaka 17</t>
  </si>
  <si>
    <t>084</t>
  </si>
  <si>
    <t>02-620 Warszawa, Puławska 120</t>
  </si>
  <si>
    <t>02-626 Warszawa, Woronicza  19</t>
  </si>
  <si>
    <t>02-760 Warszawa, Soczi 1</t>
  </si>
  <si>
    <t>01-963 Warszawa, Wrzeciono 41</t>
  </si>
  <si>
    <t>086</t>
  </si>
  <si>
    <t>01-710 Warszawa, Włościańska 52</t>
  </si>
  <si>
    <t>03-737 Warszawa, Brzeska 12</t>
  </si>
  <si>
    <t>02-317 Warszawa, Joteyki 9</t>
  </si>
  <si>
    <t>02-786 Warszawa, Jastrzębowskiego 22</t>
  </si>
  <si>
    <t>02-495 Warszawa, Sosnkowskiego 18</t>
  </si>
  <si>
    <t>034</t>
  </si>
  <si>
    <t>01-480 Warszawa, Kartezjusza 2</t>
  </si>
  <si>
    <t>03-195 Warszawa, Dorodna 16</t>
  </si>
  <si>
    <t>03-042 Warszawa, Marywilska 44</t>
  </si>
  <si>
    <t>03-214 Warszawa, Krasnobrodzka 11</t>
  </si>
  <si>
    <t>04-749 Warszawa, Bursztynowa  2</t>
  </si>
  <si>
    <t>00-910 Warszawa
Aleja Gen. Antoniego Chruściela "Montera" 103</t>
  </si>
  <si>
    <t>05-090 Raszyn, Sportowa 1A</t>
  </si>
  <si>
    <t>05-270 Marki, Klonowa 7</t>
  </si>
  <si>
    <t>05-091 Ząbki, Rychlińskiego 1</t>
  </si>
  <si>
    <t>05-400 Otwock, Niemcewicza 2</t>
  </si>
  <si>
    <t>05-340 Nowa Wieś, Nowa Wieś 4a</t>
  </si>
  <si>
    <t>05-070 Sulejówek, 
ul. Dworcowa 109 A</t>
  </si>
  <si>
    <t>05-120 Legionowo, Jagielońska 26B</t>
  </si>
  <si>
    <t>066</t>
  </si>
  <si>
    <t>05-126 Zegrze, Warszawska 39b</t>
  </si>
  <si>
    <t>05-130 Zegrze, Warszawska 39b</t>
  </si>
  <si>
    <t>05-110 Jabłonna, Modlińska 102 B</t>
  </si>
  <si>
    <t>05-140 Serock, Pułtuska 4</t>
  </si>
  <si>
    <t>05-200 Wołomin, 1 maja 36</t>
  </si>
  <si>
    <t>05-250 Radzymin, Al. Jana Pawła II 59</t>
  </si>
  <si>
    <t>05-240 Tłuszcz, Warszawska 3</t>
  </si>
  <si>
    <t>05-800 Pruszków, ul. Andrzej 23</t>
  </si>
  <si>
    <t>05-805 Otrębusy, Świerkowa 2</t>
  </si>
  <si>
    <t xml:space="preserve">DM07-02 </t>
  </si>
  <si>
    <t>09-400  Płock, Narodowych Sił Zbrojnych 5</t>
  </si>
  <si>
    <t xml:space="preserve">Samodzielny Publiczny Zakład Opieki Zdrowotnej Wojewódzka Stacja Pogotowia Ratunkowego i Transportu Sanitarnego w Płocku </t>
  </si>
  <si>
    <t>0102</t>
  </si>
  <si>
    <t>09-402  Płock, Strzelecka 3</t>
  </si>
  <si>
    <t>09-402 Płock, Strzelecka 3</t>
  </si>
  <si>
    <t>09-410 Płock, Armii Krajowej 62</t>
  </si>
  <si>
    <t>09-440 Staroźreby, Płocka 34</t>
  </si>
  <si>
    <t>09-530 Gąbin, Płocka 19A</t>
  </si>
  <si>
    <t>09-450 Wyszogród, Płocka 29a</t>
  </si>
  <si>
    <t>09-500 Gostynin, Przemysłowa 1</t>
  </si>
  <si>
    <t>09-200 Sierpc,  Braci Tułodzieckich 19</t>
  </si>
  <si>
    <t>09-300 Żuromin, Szpitalna 56</t>
  </si>
  <si>
    <t>09-320 Bieżuń, Zacisze 2</t>
  </si>
  <si>
    <t>09-100 Płońsk, Henryka Sienkiewicza 7</t>
  </si>
  <si>
    <t>09-120 Nowe Miasto, Apteczna 5</t>
  </si>
  <si>
    <t>06-450 Glinojeck, Targowa 6/2</t>
  </si>
  <si>
    <t>09-140 Raciąż, Mławska 15</t>
  </si>
  <si>
    <t>05-100 Nowy Dwór Mazowiecki, Miodowa 2</t>
  </si>
  <si>
    <t>05-154 Kazuń Polski, Leśna 29</t>
  </si>
  <si>
    <t>05-170 Zakroczym, Rynek 8</t>
  </si>
  <si>
    <t>05-190 Nasielsk, Kościuszki 29</t>
  </si>
  <si>
    <t>06-400 Ciechanów, Powstańców Wielkopolskich 2</t>
  </si>
  <si>
    <t>06-420 Gołymin-Ośrodek, Ks.Michalaka 10C</t>
  </si>
  <si>
    <t>06-500 Mława,  Anny Dobrskiej 1</t>
  </si>
  <si>
    <t>06-445 Strzegowo, Ciechanowska 20</t>
  </si>
  <si>
    <t>96-500 Sochaczew, 15 Sierpnia 6</t>
  </si>
  <si>
    <t>96-520 Iłów, Wyzwolenia 5a</t>
  </si>
  <si>
    <t>26-600  Radom, Tochtermana  1</t>
  </si>
  <si>
    <t>26-600 Radom, Tochtermana  1</t>
  </si>
  <si>
    <t>26-600 Radom, Aleksandrowicza 5</t>
  </si>
  <si>
    <t>26-600 Radom, Potkanowska 50</t>
  </si>
  <si>
    <t>26-660 Jedlińsk, Warszawska 55</t>
  </si>
  <si>
    <t>26-650 Przytyk, Zachęta 57</t>
  </si>
  <si>
    <t>26-670 Pionki, Legionistów 38</t>
  </si>
  <si>
    <t>26-634 Gózd, Radomska 34b</t>
  </si>
  <si>
    <t>27-100 Iłża, D.Siedzikówny "Inki"  4</t>
  </si>
  <si>
    <t>26-640 Skaryszew, Skłodowskiej 12</t>
  </si>
  <si>
    <t>26-500 Szydłowiec, Staszica 4</t>
  </si>
  <si>
    <t>26-510 Chlewiska , Szkolna 15</t>
  </si>
  <si>
    <t>26-900 Kozienice, Sikorskiego 10</t>
  </si>
  <si>
    <t>26-903 Głowaczów, Warecka 13</t>
  </si>
  <si>
    <t>27-300 Lipsko, Śniadeckiego  2</t>
  </si>
  <si>
    <t>26-700 Zwoleń, Ludowa 7</t>
  </si>
  <si>
    <t>26-720 Policzna, Osiedlowa 1A</t>
  </si>
  <si>
    <t>05-600 Grójec, Piotra Skargi 10</t>
  </si>
  <si>
    <t>05-660 Warka, Piotra Wysockiego 12</t>
  </si>
  <si>
    <t>26-420 Nowe Miasto nad Pilicą, Tomaszowska 43</t>
  </si>
  <si>
    <t>05-640 Mogielnica, Dziarnowska 40/1</t>
  </si>
  <si>
    <t>05-871 Błonie, Lesznowska 20A</t>
  </si>
  <si>
    <t>08-110 Siedlce, B-pa I. Świrskiego 38</t>
  </si>
  <si>
    <t>Samodzielny Publiczny Zakład Opieki Zdrowotnej "RM-Meditrans" Stacja Pogotowia Ratunkowego i Transportu Sanitarnego w Siedlcach</t>
  </si>
  <si>
    <t>08-110 Siedlce, Biskupapa Ignacego Świrskiego 38</t>
  </si>
  <si>
    <t>08-107 Hołubla, Siedlecka 68</t>
  </si>
  <si>
    <t>08-114 Dąbrówka Ług, Garwolińska  2</t>
  </si>
  <si>
    <t>08-106 Zbuczyn, Terespolska 11</t>
  </si>
  <si>
    <t>08-200 Łosice, Szpitalna 2</t>
  </si>
  <si>
    <t>08-210 Platerów, Kościelna 17</t>
  </si>
  <si>
    <t>08-300 Sokołów Podlaski, Bartoszowa 5</t>
  </si>
  <si>
    <t>08-330 Kosów Lacki, Kościelna  20</t>
  </si>
  <si>
    <t>07-100 Węgrów, Mickiewicza 15</t>
  </si>
  <si>
    <t>07-130 Łochów, Al. Pokoju 73</t>
  </si>
  <si>
    <t>08-400 Garwolin, Staszica 18</t>
  </si>
  <si>
    <t>05-334 Latowicz, Rynek 24 m.3</t>
  </si>
  <si>
    <t>08-460 Gończyce,  15</t>
  </si>
  <si>
    <t>08-470 Wilga, Wojska Polskiego 8</t>
  </si>
  <si>
    <t>05-300 Mińsk Mazowiecki, dr. Jana Huberta 37</t>
  </si>
  <si>
    <t>05-310 Kałuszyn, Pocztowa 4A</t>
  </si>
  <si>
    <t>07-410 Ostrołęka, Kościuszki 49</t>
  </si>
  <si>
    <t>Samodzielny Publiczny Zakład Opieki Zdrowotnej "Meditrans Ostrołęka" Stacja Pogotowia Ratunkowego i Transportu Sanitarnego w Ostrołęce</t>
  </si>
  <si>
    <t>07-410 Ostrołęka, gen. Tadeusza Kościuszki 49</t>
  </si>
  <si>
    <t>07-430 Myszyniec, Pawłowskiego 15</t>
  </si>
  <si>
    <t>07-407 Czerwin, Parkowa 1</t>
  </si>
  <si>
    <t>07-420 Kadzidło, Targowa 6</t>
  </si>
  <si>
    <t>06-212 Krasnosielc, Plac Kościelny 6</t>
  </si>
  <si>
    <t>06-230 Różan, Szkolna  4</t>
  </si>
  <si>
    <t>06-300 Przasnysz, Mikołaja Reja 15</t>
  </si>
  <si>
    <t>06-330 Chorzele, Stara Targowica 17</t>
  </si>
  <si>
    <t>06-323 Jednorożec, Odrodzenia 12</t>
  </si>
  <si>
    <t>07-200 Wyszków, Komisji Edukacji Narodowej 1</t>
  </si>
  <si>
    <t>07-210 Długosiodło, Mickiewicza  15</t>
  </si>
  <si>
    <t>07-300 Ostrów Mazowiecka, St. Duboisa 66</t>
  </si>
  <si>
    <t>07-324 Szulborze Wielkie, Romantyczna 2</t>
  </si>
  <si>
    <t>07-320 Małkinia Górna, Nurska 150</t>
  </si>
  <si>
    <t>06-100 Pułtusk Centrum, Pana Tadeusza 18</t>
  </si>
  <si>
    <t>TABELA 3 – Dodatkowe zespoły ratownictwa medycznego – stan na dzień 31 GRUDNIA 2019 r.</t>
  </si>
  <si>
    <t>Warszawa
 ul. Woronicza 19</t>
  </si>
  <si>
    <t>WSPRiTS,,Meditrans" SPZOZ w Warszawie, 
00-685 Warszawa, ul. Poznańska 22</t>
  </si>
  <si>
    <t>60h</t>
  </si>
  <si>
    <t>W01 D 02</t>
  </si>
  <si>
    <t>W02 D 02</t>
  </si>
  <si>
    <t>Płock
 ul. Narodowych Sił Zbrojnych 5</t>
  </si>
  <si>
    <t>SP ZOZ WSPRiTS w Płocku 
09- 400 Płock, ul. Narodowych Sił Zbrojnych 5</t>
  </si>
  <si>
    <t>12h</t>
  </si>
  <si>
    <t xml:space="preserve">W02 D 04
</t>
  </si>
  <si>
    <t>6.</t>
  </si>
  <si>
    <t>W02 D 08</t>
  </si>
  <si>
    <t>60 minut</t>
  </si>
  <si>
    <t>7.</t>
  </si>
  <si>
    <t>Mława
 ul. Anny Dobrskiej 1</t>
  </si>
  <si>
    <t>30 minut</t>
  </si>
  <si>
    <t>8.</t>
  </si>
  <si>
    <t>W02 D 12</t>
  </si>
  <si>
    <t xml:space="preserve">Żuromin
 ul. Szpitalna 56 </t>
  </si>
  <si>
    <t>9.</t>
  </si>
  <si>
    <t>10.</t>
  </si>
  <si>
    <t>Kozienice
 ul. gen.Wł.Sikorskiego 10</t>
  </si>
  <si>
    <t>90 minut</t>
  </si>
  <si>
    <t>11.</t>
  </si>
  <si>
    <t>12.</t>
  </si>
  <si>
    <t>W04 D  06</t>
  </si>
  <si>
    <t>1 godzina</t>
  </si>
  <si>
    <t>13.</t>
  </si>
  <si>
    <t>W04 D 01</t>
  </si>
  <si>
    <t>14.</t>
  </si>
  <si>
    <t>W04 D 02</t>
  </si>
  <si>
    <t>W04 D 04</t>
  </si>
  <si>
    <t>26-900 Świerże Górne
Zielińskiego 1</t>
  </si>
  <si>
    <r>
      <t xml:space="preserve">TABELA nr 2 – Zespoły ratownictwa medycznego włączone do systemu Państwowe Ratownictwo Medyczne – stan na dzień  </t>
    </r>
    <r>
      <rPr>
        <b/>
        <sz val="12"/>
        <rFont val="Arial"/>
        <family val="2"/>
        <charset val="238"/>
      </rPr>
      <t>01.01.2021 r.</t>
    </r>
    <r>
      <rPr>
        <sz val="9"/>
        <rFont val="Arial"/>
        <family val="2"/>
        <charset val="238"/>
      </rPr>
      <t xml:space="preserve">
Rejony operacyjne, zespoły ratownictwa medycznego, miejsca stacjonowania i dysponenci 
</t>
    </r>
  </si>
  <si>
    <t>00-467 Warszawa
ul. Jazdów 5</t>
  </si>
  <si>
    <t>ul. Stanisława Lentza 3,
02-956 Warszawa</t>
  </si>
  <si>
    <t>26-600 Radom,
ul. Zientarskiego 4</t>
  </si>
  <si>
    <t>26-600 Radom,
Gęborzewska 15</t>
  </si>
  <si>
    <t>26-600 Radom,
Potkanowska 50</t>
  </si>
  <si>
    <t>095</t>
  </si>
  <si>
    <t>4500m</t>
  </si>
  <si>
    <t>6200m</t>
  </si>
  <si>
    <t>TAK (80m)</t>
  </si>
  <si>
    <t>2000 m, lądowisko przy Mazowieckim Szpitalu Specjalistycznym Sp. Z o.o. w Radomiu, ul. Aleksandrowicza 5</t>
  </si>
  <si>
    <t>tak</t>
  </si>
  <si>
    <t>nie</t>
  </si>
  <si>
    <t xml:space="preserve">nie </t>
  </si>
  <si>
    <t>12  w tym 5   obserwacja COVIDOWA</t>
  </si>
  <si>
    <t xml:space="preserve">Tak </t>
  </si>
  <si>
    <t>TAK  (200 m)</t>
  </si>
  <si>
    <t>Tak 75 m</t>
  </si>
  <si>
    <t>PRZYSTOSOWANE</t>
  </si>
  <si>
    <t>68 m</t>
  </si>
  <si>
    <t>3,2 km</t>
  </si>
  <si>
    <t>408*</t>
  </si>
  <si>
    <t>52*</t>
  </si>
  <si>
    <t>nie dotyczy</t>
  </si>
  <si>
    <t>Wojskowy Instytut Medyczny Centralnego Szpitala Klinicznego Ministerstwa Orony Narodowej</t>
  </si>
  <si>
    <t>Warszawa 44, 04-141 ul. Szaserów 128</t>
  </si>
  <si>
    <t>Dziecięcy Szpital Kliniczny im. Józefa Polikarpa Brudzińskiego w Warszawie</t>
  </si>
  <si>
    <t xml:space="preserve"> ul. Żwirki i Wigury 63A, 02-0914 Warszawa</t>
  </si>
  <si>
    <t>lotnisko Modlin 4000 m</t>
  </si>
  <si>
    <t>100m</t>
  </si>
  <si>
    <t>1000 m</t>
  </si>
  <si>
    <t>Tabela nr 15 – Liczba osób wykonujących zawód medyczny w jednostkach systemu Państwowe Ratownictwo Medyczne za rok 2020 
(stan na 31 grudnia 2020 r.)</t>
  </si>
  <si>
    <t>Tabela nr 12 – Centra urazowe dla dzieci – dane za rok 2020</t>
  </si>
  <si>
    <t>Tabela nr 11– Centra urazowe – dane za rok 2020</t>
  </si>
  <si>
    <t>Tabela nr 10 – Liczba przyjęć pacjentów w izbie przyjęć szpitala w roku w roku 2020</t>
  </si>
  <si>
    <t>Tabela nr 9 – Liczba przyjęć pacjentów w szpitalnym oddziale ratunkowym w roku 2020</t>
  </si>
  <si>
    <t>Tabela nr 7 – Szpitalne oddziały ratunkowe – stan na dzień 31.12.2020 r.</t>
  </si>
  <si>
    <t xml:space="preserve">* rezygnacje - pacjenci zarejestrowani bez konsultacji lekarskiej       </t>
  </si>
  <si>
    <t>WSPRiTS,,Meditrans" SPZOZ 
w Warszawie, 
00-685 Warszawa, ul. Poznańska 22</t>
  </si>
  <si>
    <t>07-100 Węgrów ul.Mickiewicza 5</t>
  </si>
  <si>
    <t>SPZOZ RM-Meditrans, 
08-110 Siedlce, ul. B-pa I. Świrskiego 36</t>
  </si>
  <si>
    <t>SPZOZ RM-Meditrans, 
08-110 Siedlce, ul. B-pa I. Świrskiego 37</t>
  </si>
  <si>
    <t>SPZOZ RM-Meditrans, 08-110 Siedlce, ul. B-pa I. Świrskiego 38</t>
  </si>
  <si>
    <t>do 1 godz.</t>
  </si>
  <si>
    <t xml:space="preserve"> 08-110 Siedlce, ul. B-pa I. Świrskiego 38</t>
  </si>
  <si>
    <t>do 2 godz.</t>
  </si>
  <si>
    <t>Samodzielny Publiczny Zespół Zakładów Opieki Zdrowotnej w Szydłowcu 26-500 Szydłowiec ul. Wschodnia 23</t>
  </si>
  <si>
    <t>Samodzielny Publiczny Zespół Zakładów Opieki Zdrowotnej w Kozienicach                                      Al.. Gen. Wł.Sikorskiego 10</t>
  </si>
  <si>
    <t>Nowy Dwór Mazowiecki 05-100 ul. Miodowa 2</t>
  </si>
  <si>
    <t>Nowodworskie Centrum Medyczne 05-100 Nowy Dwór Mazowiecki ul. Miodowa 2</t>
  </si>
  <si>
    <t>SPZOZ Mława ul Anny Dobrskiej 1</t>
  </si>
  <si>
    <t>30 min</t>
  </si>
  <si>
    <t>SPZZOZ w Żurominie ul. Szpitalna 56 09-300 Żuromin</t>
  </si>
  <si>
    <t xml:space="preserve"> Płońsk
ul. Henryka Sienkiewicza 7</t>
  </si>
  <si>
    <t>SPZZOZ  PŁOŃSK im. Marszałka Jozefa Piłsudskiego
09-100 Płońsk ul. Henryka Sienkiewicza 7</t>
  </si>
  <si>
    <t>24 godziny</t>
  </si>
  <si>
    <t>08-400 Garwolin, 
ul. Staszica 18</t>
  </si>
  <si>
    <t>SPZOZ RM-Meditrans, 
08-110 Siedlce, 
ul. B-pa I. Świrskiego 38</t>
  </si>
  <si>
    <t>26-500 Szydłowiec 
ul. Wschodnia 23</t>
  </si>
  <si>
    <t>Ciechanów, 
ul. Powstańców Wielkopolskich 2</t>
  </si>
  <si>
    <t>DM07 01</t>
  </si>
  <si>
    <t>01.01.2020</t>
  </si>
  <si>
    <t>31.12.2020</t>
  </si>
  <si>
    <t>DM07 02</t>
  </si>
  <si>
    <t>DM07 03</t>
  </si>
  <si>
    <t>DM07 04</t>
  </si>
  <si>
    <t>1462011 - Płock gmina miejska</t>
  </si>
  <si>
    <t>1429011 - Sokołów Podlaski gmina miejska</t>
  </si>
  <si>
    <t>000000025214</t>
  </si>
  <si>
    <t>Oddział nerwic młodzieżowych</t>
  </si>
  <si>
    <t>4705</t>
  </si>
  <si>
    <t>Ośrodek rehabilitacji i terapii psychiatrycznej dla osób z podwójną diagnozą</t>
  </si>
  <si>
    <t>4756</t>
  </si>
  <si>
    <t>Oddział Leczenia Alkoholowych Zespołów Abstynencyjnych</t>
  </si>
  <si>
    <t>Pododdział leczenia zespołów abstynencyjnych po substancjach psychoaktywnych</t>
  </si>
  <si>
    <t>027</t>
  </si>
  <si>
    <t>4748</t>
  </si>
  <si>
    <t>Całodobowy Oddział Terapii Uzależnienia od Alkoholu</t>
  </si>
  <si>
    <t>4744</t>
  </si>
  <si>
    <t>Oddział Psychogeriatrii</t>
  </si>
  <si>
    <t>4712</t>
  </si>
  <si>
    <t>Oddział leczenia uzależnień</t>
  </si>
  <si>
    <t>4740</t>
  </si>
  <si>
    <t xml:space="preserve">Mazowiecki Szpital Wojewódzki im. św. Jana Pawła II w Siedlcach Sp.
z o.o. - Szpital im. dr. Teodora Dunina </t>
  </si>
  <si>
    <t>Oddział terapii uzależnienia od alkoholu</t>
  </si>
  <si>
    <t>Oddział Leczenia Nerwic dla Młodzieży w Zagórzu</t>
  </si>
  <si>
    <t>Ośrodek Rehabilitacji Uzależnień i Podwójnej Diagnozy w Otwocku</t>
  </si>
  <si>
    <t>Centrum Kardiologii 
Sp. z o.o.</t>
  </si>
  <si>
    <t>Oddział psychiatrii sądowej o wzmocnionym zabezpieczeniu ID</t>
  </si>
  <si>
    <t>Oddział psychogeriatryczny IV</t>
  </si>
  <si>
    <t>30, 33, 48</t>
  </si>
  <si>
    <t>Oddział Psychiatrii Sądowej o Podstawowym Zabezpieczeniu IAB</t>
  </si>
  <si>
    <t>4730</t>
  </si>
  <si>
    <t>Pododdział leczenia alkoholowych zespołów abstynencyjnych ( detoksykacji)</t>
  </si>
  <si>
    <t>Oddział/Ośrodek leczenia uzależnień</t>
  </si>
  <si>
    <t>Oddział psychosomatyczny</t>
  </si>
  <si>
    <t>Oddział leczenia alkoholowych zespołów abstynencyjnych</t>
  </si>
  <si>
    <t>Pododdział leczenia zespołów abstynencyjnych po środkach psychoaktywnych</t>
  </si>
  <si>
    <t>Oddział leczenia zaburzeń nerwicowych, zaburzeń osobowości i odżywiania</t>
  </si>
  <si>
    <t>4704</t>
  </si>
  <si>
    <t>Pododdział detoksykacji (alkoholowy)</t>
  </si>
  <si>
    <t>ul. Henryka Sienkiewicza 29, 
26-670 Pionki</t>
  </si>
  <si>
    <t>Mazowiecki
Szpital Wojewódzki im. św. Jana Pawła II w Siedlcach Sp. z o.o.</t>
  </si>
  <si>
    <t>ul. Poniatowskiego 26,
 08-110 Siedlce</t>
  </si>
  <si>
    <t>ul. Słowackiego 32,
 09-200 Sierpc</t>
  </si>
  <si>
    <t>ul. Ks.Jana Bosko 5, 
08-300 Sokołów Podlaski</t>
  </si>
  <si>
    <t>ul. Górczewska 89, 
01-401 Warszawa</t>
  </si>
  <si>
    <t>ul. Barska 16/20; 
02-315 Warszawa</t>
  </si>
  <si>
    <t>ul. Żelazna 90, 
01-004 Warszawa</t>
  </si>
  <si>
    <t>ul. Inflancka 6, 
00-189 Warszawa</t>
  </si>
  <si>
    <t>ul. Kasprzaka17A, 
01-211 Warszawa</t>
  </si>
  <si>
    <t xml:space="preserve"> Al. Dzieci Polskich 20, 
04-730 Warszawa</t>
  </si>
  <si>
    <t>Oddział F 4</t>
  </si>
  <si>
    <t>Oddział Leczenia Zaburzeń Nerwicowych</t>
  </si>
  <si>
    <t>Oddział Leczenia Zespołów Abstynencyjnych</t>
  </si>
  <si>
    <t xml:space="preserve"> ul. Jana III Sobieskiego 9, 
02-957 Warszawa</t>
  </si>
  <si>
    <t>ul. Płocka 26 
01-138 Warszawa</t>
  </si>
  <si>
    <t>ul. Płocka 26
 01-138 Warszawa</t>
  </si>
  <si>
    <t xml:space="preserve">ul. Słoneczna 1, 
08-200 Łosice </t>
  </si>
  <si>
    <t>ul. Witosa 2,
06-200 Maków Mazowiecki</t>
  </si>
  <si>
    <t>ul. Poniatowskiego 26, 
08-110 Siedlce</t>
  </si>
  <si>
    <t>ul. Miodowa 2,
05-100 Nowy Dwór Mazowiecki</t>
  </si>
  <si>
    <t>Al. Jana Pawła II 120A, 
07-410 Ostrołęka</t>
  </si>
  <si>
    <t>ul. Konarskiego 13, 
05-400 Otwock</t>
  </si>
  <si>
    <t>Szpital Kliniczny 
im. Ks. Anny Mazowieckiej</t>
  </si>
  <si>
    <t xml:space="preserve">ul. Karowa 2,
00-315 Warszawa </t>
  </si>
  <si>
    <t xml:space="preserve">ul. Karowa 2, 
00-315 Warszawa </t>
  </si>
  <si>
    <t>Szpital Specjalistyczny 
im. Świętej Rodziny</t>
  </si>
  <si>
    <t>ul. Madalińskiego 25, 
02-544 Warszawa</t>
  </si>
  <si>
    <t>II pracownia hemodynamiki</t>
  </si>
  <si>
    <t>ul. Kondratowicza 8, 
03-242 Warszawa</t>
  </si>
  <si>
    <t>Międzyleski Szpital Specjalistyczny
 w Warszawie</t>
  </si>
  <si>
    <t>Szpital Dziecięcy 
im. prof. dr. med. Jana Bogdanowicza Samodzielny Publiczny Zakład Opieki Zdrowotnej</t>
  </si>
  <si>
    <t xml:space="preserve"> ul. Sierakowskiego 13, 
03-709 Warszawa</t>
  </si>
  <si>
    <t>ul. Marszałkowska 24/26, 
00-576 Warszawa</t>
  </si>
  <si>
    <t>Oddział Leczenia Zaburzeń Nerwicowych i Pokrewnych dla Dzieci i Młodzieży</t>
  </si>
  <si>
    <t>879</t>
  </si>
  <si>
    <t>ul. Żwirki i Wigury 63A, 
02-091 Warszawa</t>
  </si>
  <si>
    <t>Szpital Bielański
 im. Ks. Jerzego Popiełuszki Samodzielny Publiczny Zakład Opieki Zdrowotnej</t>
  </si>
  <si>
    <t>ul. Stępińska 19/25, 
00-739 Warszawa</t>
  </si>
  <si>
    <t>Szpital Grochowski 
im. dr med. Rafała Masztaka 
sp z o.o.</t>
  </si>
  <si>
    <t>ul. Grenadierów 51/59, 
04-073 Warszawa</t>
  </si>
  <si>
    <t>Oddział VII Detoksykacji - Narkotyki i Inne Substancje Psychoaktywne</t>
  </si>
  <si>
    <t>Oddział XI Rehabilitacji Psychiatrycznej</t>
  </si>
  <si>
    <t>4702</t>
  </si>
  <si>
    <t>Oddział XVIII Terapii Uzależnienia od Alkoholu</t>
  </si>
  <si>
    <t>ul. Nowowiejska 27, 
00-665 Warszawa</t>
  </si>
  <si>
    <t>Szpital Praski
p.w. Przemienienia Pańskiego Sp. z o.o.</t>
  </si>
  <si>
    <t>00-416 Warszawa, 
ul. Czerniakowska 231</t>
  </si>
  <si>
    <t>ul. M. Kopernika 43, 
00-328 Warszawa</t>
  </si>
  <si>
    <t>ul. Krasińskiego 54/56, 
01-755 Warszawa</t>
  </si>
  <si>
    <t>ul. Krasińskiego 54/56, 
00-909 Warszawa</t>
  </si>
  <si>
    <t>ul.Wolska 37, 
01-201 Warszawa</t>
  </si>
  <si>
    <t>Instytut Kardiologii 
im. Prymasa Tysiąclecia Stefana Kard. Wyszyńskiego</t>
  </si>
  <si>
    <t>ul. Alpejska 42, 
04-628 Warszawa</t>
  </si>
  <si>
    <t>ul. Indiry Gandhi 14, 
02-776 Warszawa</t>
  </si>
  <si>
    <t xml:space="preserve">
ul. Indiry Gandhi 14, 
02-776 Warszawa</t>
  </si>
  <si>
    <t>Al. Jerozolimskie 96,
00-807 Warszawa</t>
  </si>
  <si>
    <t>ul. Marii Konopnickiej 65, 
05-092 Łomianki</t>
  </si>
  <si>
    <t>Samodzielny Publiczny Zakład Opieki Zdrowotnej 
w Węgrowie</t>
  </si>
  <si>
    <t xml:space="preserve">ul. Kościuszki 15, 
07-100 Węgrów </t>
  </si>
  <si>
    <t xml:space="preserve">ul. Kościuszki 201, 
07-100 Węgrów </t>
  </si>
  <si>
    <t>Szpital Matki Bożej Nieustającej Pomocy 
w Wołominie</t>
  </si>
  <si>
    <t>ul. Gdyńska 1/3, 
05-200 Wołomin</t>
  </si>
  <si>
    <t>Oddział Rehabilitacji Psychiatrycznej</t>
  </si>
  <si>
    <t>Oddział Psychogeriatryczny</t>
  </si>
  <si>
    <t>"Mazowiecki Szpital Wojewódzki Drewnica" 
Sp. z o.o.</t>
  </si>
  <si>
    <t>ul. Rychlińskiego 1, 
05-091 Ząbki</t>
  </si>
  <si>
    <t>ul. KEN 1, 
07-200 Wyszków</t>
  </si>
  <si>
    <t>ul. Wł. Jagiełły 12,
26-700 Zwoleń</t>
  </si>
  <si>
    <t>778</t>
  </si>
  <si>
    <t>779</t>
  </si>
  <si>
    <t>782</t>
  </si>
  <si>
    <t>783</t>
  </si>
  <si>
    <t>784</t>
  </si>
  <si>
    <t>ul. Szpitalna 56,
 09-300 Żuromin</t>
  </si>
  <si>
    <t>ul. Szpitalna 56 
09-300 Żuromin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</si>
  <si>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</si>
  <si>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</si>
  <si>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</si>
  <si>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</si>
  <si>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</si>
  <si>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</si>
  <si>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</si>
  <si>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</si>
  <si>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</si>
  <si>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</si>
  <si>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 xml:space="preserve">STOWARZYSZENIE MONAR  </t>
  </si>
  <si>
    <t>000000007536</t>
  </si>
  <si>
    <t>Ośrodek Leczenia, Terapii i Rehabilitacji Uzależnień</t>
  </si>
  <si>
    <t>796</t>
  </si>
  <si>
    <t xml:space="preserve">STOWARZYSZENIE MONAR IZBA  </t>
  </si>
  <si>
    <t>Oddział detoksykacji od alkoholu</t>
  </si>
  <si>
    <t>797</t>
  </si>
  <si>
    <t>STOWARZYSZENIE MONAR</t>
  </si>
  <si>
    <t>Krótkoterminowy Ośrodek Terapii i Rehabilitacji Uzależnień</t>
  </si>
  <si>
    <t>4746</t>
  </si>
  <si>
    <t>798</t>
  </si>
  <si>
    <t>ul. Inwalidów Wojennych 21 07-410 Ostrołęka</t>
  </si>
  <si>
    <t>4750</t>
  </si>
  <si>
    <t>ul. Nowolipki 9b, 
00-151 Warszawa</t>
  </si>
  <si>
    <t>Warszawa, 
ul. Marywilska 44</t>
  </si>
  <si>
    <t>96-313 Jaktrów, 
Budy Zosine 109</t>
  </si>
  <si>
    <t>799</t>
  </si>
  <si>
    <t>STOWARZYSZENIE KATOLICKI RUCH ANTYNARKOTYCZNY "KARAN"</t>
  </si>
  <si>
    <t>000000008207</t>
  </si>
  <si>
    <t>Oddział/Ośrodek terapii uzależnień od substancji psychoaktywnych w Radomiu</t>
  </si>
  <si>
    <t>800</t>
  </si>
  <si>
    <t>26-930, Bogucin 81a</t>
  </si>
  <si>
    <t>Oddział/Ośrodek terapii uzależnień od substancji psychoaktywnych w Bogucinie</t>
  </si>
  <si>
    <t>801</t>
  </si>
  <si>
    <t>m.st Warszawa</t>
  </si>
  <si>
    <t>Ośrodek/Oddział leczenia uzależnień od substancji psychoaktywnych (do 6 miesięcy) w Warszawie</t>
  </si>
  <si>
    <t>ul. Kaziemierza Pułaskiego 9, 
26-605 Radom</t>
  </si>
  <si>
    <t>ul. Łąkowa 122, 
26-600 Radom</t>
  </si>
  <si>
    <t xml:space="preserve">ul. Grodzieńska 65, 
03-750 Warszawa </t>
  </si>
  <si>
    <t>802</t>
  </si>
  <si>
    <t>płocki</t>
  </si>
  <si>
    <t>VIDE SP.Z O.O.</t>
  </si>
  <si>
    <t>ul. Sienkiewicza 11, Płock</t>
  </si>
  <si>
    <t>000000028886</t>
  </si>
  <si>
    <t xml:space="preserve">1462011 </t>
  </si>
  <si>
    <t>Całodobowy Oddział Terapii Uzależnień Od Substancji Psychoaktywnych</t>
  </si>
  <si>
    <t>803</t>
  </si>
  <si>
    <t>Całodobowy Oddział Leczenia Uzależnień</t>
  </si>
  <si>
    <t>Ciućkowo 59, 
09-460 Ciućkowo</t>
  </si>
  <si>
    <t>804</t>
  </si>
  <si>
    <t>TERAPIA UZALEŻNIEŃ-CISOWA, ALEKSY ŁĘCKI</t>
  </si>
  <si>
    <t>000000019738</t>
  </si>
  <si>
    <t>Ośrodek terapii uzależnienia od substancji psychoaktywnych</t>
  </si>
  <si>
    <t>ul. Cisowa 20, 
05-825 Czarny las</t>
  </si>
  <si>
    <t>ul. Powstańców Wielkopolskich 2, 
06-400 Ciechanów</t>
  </si>
  <si>
    <t>ul. Lubelska 50 
08-400 Garwolin</t>
  </si>
  <si>
    <t>Samodzielny Publiczny Zakład Opieki Zdrowotnej 
w Garwolinie</t>
  </si>
  <si>
    <t>ARION Med. Sp.z o.o. 
20-827 Lublin, 
ul. Zbożowa 22d</t>
  </si>
  <si>
    <t>09-500 Gorzewo, 
ul Kruk 5</t>
  </si>
  <si>
    <t>ul. Tomaszowska 43, 
26-420 Nowe Miasto nad Pilicą</t>
  </si>
  <si>
    <t>Al. Wł. Sikorskiego 10, 
26-900 Kozienice</t>
  </si>
  <si>
    <t xml:space="preserve"> ul. Jędrzeja Śniadeckiego 2, 
27-300 Lipsko</t>
  </si>
  <si>
    <t>ul. Batorego 44, 
05-400 Otwock</t>
  </si>
  <si>
    <t>Zagórze, 
05-462 Wiązowna</t>
  </si>
  <si>
    <t>ul. 3 Maja 127, 
05-420 Józefów</t>
  </si>
  <si>
    <t>ul. Nadwiślańska 37, 
05-410 Józefów</t>
  </si>
  <si>
    <t>05-400 Otwock, 
ul. Narutowicza 80</t>
  </si>
  <si>
    <t>05-400 Otwock 
ul. Reymonta 83/91</t>
  </si>
  <si>
    <t>ul. Wierzejewskiego 12, 
05-510 Konstancin-Jeziorna</t>
  </si>
  <si>
    <t>ul. Kościuszki 28, 
09-402 Płock</t>
  </si>
  <si>
    <t>ul.Henryka Sienkiewicza 7,
09-100 Płońsk</t>
  </si>
  <si>
    <t>05-802 Pruszków, 
ul. Partyzantów 2/4</t>
  </si>
  <si>
    <t>Al. Armii Krajowej 2/4, 
05-800 Pruszków</t>
  </si>
  <si>
    <t xml:space="preserve">ul. Warsztatowa 1, 
05-800 Pruszków </t>
  </si>
  <si>
    <t>ul. Partyzantów 8, 
26-400 Przysucha</t>
  </si>
  <si>
    <t>ul. Krychnowicka 1, 
26-607 Radom</t>
  </si>
  <si>
    <t>26-610 Radom, 
ul. Lekarska 4</t>
  </si>
  <si>
    <t>ul. Tochtermana 1, 
26-610 Radom</t>
  </si>
  <si>
    <t>ul. Starowiejska 15, 
08-110 Siedlce</t>
  </si>
  <si>
    <t>Szpital Powiatowy 
im. lek. Zbigniewa Koprowskiego 
w Sokołowie Podlaskim</t>
  </si>
  <si>
    <t>Samodzielny Publiczny Zespół Zakładów Opieki Zdrowotnej 
w Lipsku</t>
  </si>
  <si>
    <t>EMC Piaseczno sp. z o.o. 
w Piasecznie</t>
  </si>
  <si>
    <t>26-800 Białobrzegi, 
ul. Spacerowa 10</t>
  </si>
  <si>
    <t>26-680 Wierzbica, Sienkiewicza 35</t>
  </si>
  <si>
    <t>05-850 Ożarów Mazowiecki, Kopnopnickiej 5</t>
  </si>
  <si>
    <t>TABELA 4 – Wyjazdy zespołów ratownictwa medycznego w roku 2020</t>
  </si>
  <si>
    <t>TABELA 5 – Wyjazdy zespołów ratownictwa medycznego w roku 2020</t>
  </si>
  <si>
    <t>* Dane za 2020 r.</t>
  </si>
  <si>
    <t>1465108 - Śródmieście (dzielnica);</t>
  </si>
  <si>
    <t>00-685 Warszawa Poznańska 22</t>
  </si>
  <si>
    <t>1465038 - Białołęka (dzielnica);</t>
  </si>
  <si>
    <t>03-042 Warszawa Marywilska 44</t>
  </si>
  <si>
    <t>1465118 - Targówek (dzielnica);</t>
  </si>
  <si>
    <t>03-214 Warszawa Krasnobrodzka 11</t>
  </si>
  <si>
    <t>1465078 - Praga-Południe (dzielnica);</t>
  </si>
  <si>
    <t>04-073 Warszawa Grenadierów 34</t>
  </si>
  <si>
    <t>1465148 - Wawer (dzielnica);</t>
  </si>
  <si>
    <t>04-749 Warszawa Bursztynowa 2</t>
  </si>
  <si>
    <t>00-910 Warszawa Aleja gen. Chruściela „Montera” Antoniego 103</t>
  </si>
  <si>
    <t>1434021 - Marki (gmina miejska);</t>
  </si>
  <si>
    <t>05-270 Marki Klonowa 7</t>
  </si>
  <si>
    <t>1434031 - Ząbki (gmina miejska);</t>
  </si>
  <si>
    <t>05-091 Ząbki Karola Rychlińskiego 1</t>
  </si>
  <si>
    <t>1417011 - Józefów (gmina miejska); 1417044 - Karczew (miasto); 1417045 - Karczew (obszar wiejski); 1417021 - Otwock (gmina miejska);</t>
  </si>
  <si>
    <t>1417032 - Celestynów (gmina wiejska); 1417052 - Kołbiel (gmina wiejska); 1417062 - Osieck (gmina wiejska); 1417072 - Sobienie-Jeziory (gmina wiejska);</t>
  </si>
  <si>
    <t>05-340 Nowa Wieś Nowa Wieś 4A</t>
  </si>
  <si>
    <t>1412074 - Halinów (miasto); 1412075 - Halinów (obszar wiejski); 1412151 - Sulejówek (gmina miejska); 1465158 - Wesoła (dzielnica); 1417082 - Wiązowna (gmina wiejska);</t>
  </si>
  <si>
    <t>05-070 Sulejówek Dworcowa 109 A</t>
  </si>
  <si>
    <t>1421042 - Michałowice (gmina wiejska); 1421052 - Nadarzyn (gmina wiejska); 1421011 - Piastów (gmina miejska); 1421021 - Pruszków (gmina miejska);</t>
  </si>
  <si>
    <t>1421034 - Brwinów (miasto); 1421035 - Brwinów (obszar wiejski); 1405021 - Podkowa Leśna (gmina miejska);</t>
  </si>
  <si>
    <t>1408044 - Serock (miasto); 1408045 - Serock (obszar wiejski);</t>
  </si>
  <si>
    <t>1408011 - Legionowo (gmina miejska);</t>
  </si>
  <si>
    <t>05-120 Legionowo Jagielońska 26B</t>
  </si>
  <si>
    <t>1408032 - Nieporęt (gmina wiejska);</t>
  </si>
  <si>
    <t>1408022 - Jabłonna (gmina wiejska);</t>
  </si>
  <si>
    <t>1434011 - Kobyłka (gmina miejska); 1434082 - Poświętne (gmina wiejska); 1434124 - Wołomin (miasto); 1434125 - Wołomin (obszar wiejski); 1434041 - Zielonka (gmina miejska);</t>
  </si>
  <si>
    <t>1434052 - Dąbrówka (gmina wiejska); 1434094 - Radzymin (miasto); 1434095 - Radzymin (obszar wiejski);</t>
  </si>
  <si>
    <t>1434072 - Klembów (gmina wiejska); 1434114 - Tłuszcz (miasto); 1434115 - Tłuszcz (obszar wiejski);</t>
  </si>
  <si>
    <t>1418044 - Piaseczno (miasto); 1418045 - Piaseczno (obszar wiejski);</t>
  </si>
  <si>
    <t>1418014 - Góra Kalwaria (miasto); 1418015 - Góra Kalwaria (obszar wiejski);</t>
  </si>
  <si>
    <t>05-530 Góra Kalwaria Szpitalna 1</t>
  </si>
  <si>
    <t>1418032 - Lesznowola (gmina wiejska);</t>
  </si>
  <si>
    <t>1418052 - Prażmów (gmina wiejska); 1418064 - Tarczyn (miasto); 1418065 - Tarczyn (obszar wiejski);</t>
  </si>
  <si>
    <t>05-555 Tarczyn Warszawska 82</t>
  </si>
  <si>
    <t>1465188 - Wola (dzielnica);</t>
  </si>
  <si>
    <t>01-211 Warszawa Kasprzaka 17</t>
  </si>
  <si>
    <t>1418024 - Konstancin-Jeziorna (miasto); 1418025 - Konstancin-Jeziorna (obszar wiejski);</t>
  </si>
  <si>
    <t>05-510 Konstancin-Jeziorna Wąska 8</t>
  </si>
  <si>
    <t>1465058 - Mokotów (dzielnica);</t>
  </si>
  <si>
    <t>02-626 Warszawa Woronicza 19</t>
  </si>
  <si>
    <t>1465048 - Bielany (dzielnica);</t>
  </si>
  <si>
    <t>01-963 Warszawa Wrzeciono 41</t>
  </si>
  <si>
    <t>1465198 - Żoliborz (dzielnica);</t>
  </si>
  <si>
    <t>01-710 Warszawa Włościańska 52</t>
  </si>
  <si>
    <t>1465088 - Praga-Północ (dzielnica);</t>
  </si>
  <si>
    <t>1465068 - Ochota (dzielnica);</t>
  </si>
  <si>
    <t>1421042 - Michałowice (gmina wiejska); 1421062 - Raszyn (gmina wiejska);</t>
  </si>
  <si>
    <t>1465138 - Ursynów (dzielnica);</t>
  </si>
  <si>
    <t>02-786 Warszawa Jastrzębowskiego 22</t>
  </si>
  <si>
    <t>1465128 - Ursus (dzielnica);</t>
  </si>
  <si>
    <t>02-495 Warszawa Sosnkowskiego 18</t>
  </si>
  <si>
    <t>1465028 - Bemowo (dzielnica);</t>
  </si>
  <si>
    <t>01-480 Warszawa Kartezjusza 2</t>
  </si>
  <si>
    <t>1462011 - Płock (gmina miejska); 1419122 - Słupno (gmina wiejska);</t>
  </si>
  <si>
    <t>1413022 - Dzierzgowo (gmina wiejska); 1402052 - Grudusk (gmina wiejska); 1413032 - Lipowiec Kościelny (gmina wiejska); 1413011 - Mława (gmina miejska); 1413072 - Szreńsk (gmina wiejska); 1413082 - Szydłowo (gmina wiejska); 1413092 - Wieczfnia Kościelna (gmina wiejska); 1413102 - Wiśniewo (gmina wiejska);</t>
  </si>
  <si>
    <t>1413042 - Radzanów (gmina wiejska); 1413052 - Strzegowo (gmina wiejska);</t>
  </si>
  <si>
    <t>06-445 Strzegowo Ciechanowska 20</t>
  </si>
  <si>
    <t>1428022 - Brochów (gmina wiejska); 1428042 - Młodzieszyn (gmina wiejska); 1428052 - Nowa Sucha (gmina wiejska); 1428062 - Rybno (gmina wiejska); 1428011 - Sochaczew (gmina miejska); 1428072 - Sochaczew (gmina wiejska); 1428082 - Teresin (gmina wiejska);</t>
  </si>
  <si>
    <t>1428032 - Iłów (gmina wiejska); 1419112 - Słubice (gmina wiejska);</t>
  </si>
  <si>
    <t>1419042 - Bulkowo (gmina wiejska); 1419142 - Staroźreby (gmina wiejska);</t>
  </si>
  <si>
    <t>1419064 - Gąbin (miasto); 1419065 - Gąbin (obszar wiejski); 1404032 - Pacyna (gmina wiejska); 1404042 - Sanniki (gmina wiejska);</t>
  </si>
  <si>
    <t>1419022 - Bodzanów (gmina wiejska); 1420042 - Czerwińsk nad Wisłą (gmina wiejska); 1419082 - Mała Wieś (gmina wiejska); 1419154 - Wyszogród (miasto); 1419155 - Wyszogród (obszar wiejski);</t>
  </si>
  <si>
    <t>1404011 - Gostynin (gmina miejska); 1404022 - Gostynin (gmina wiejska); 1419092 - Nowy Duninów (gmina wiejska); 1404052 - Szczawin Kościelny (gmina wiejska); 1419072 - Łąck (gmina wiejska);</t>
  </si>
  <si>
    <t>09-500 Gostynin Przemysłowa  1</t>
  </si>
  <si>
    <t>1427022 - Gozdowo (gmina wiejska); 1427032 - Mochowo (gmina wiejska); 1427042 - Rościszewo (gmina wiejska); 1427011 - Sierpc (gmina miejska); 1427052 - Sierpc (gmina wiejska); 1427062 - Szczutowo (gmina wiejska); 1427072 - Zawidz (gmina wiejska);</t>
  </si>
  <si>
    <t>09-200 Sierpc Braci Tułodzieckich 19</t>
  </si>
  <si>
    <t>1437022 - Kuczbork-Osada (gmina wiejska); 1437032 - Lubowidz (gmina wiejska); 1437064 - Żuromin (miasto); 1437065 - Żuromin (obszar wiejski);</t>
  </si>
  <si>
    <t>1437014 - Bieżuń (miasto); 1437015 - Bieżuń (obszar wiejski); 1437042 - Lutocin (gmina wiejska); 1437052 - Siemiątkowo (gmina wiejska);</t>
  </si>
  <si>
    <t>1420032 - Baboszewo (gmina wiejska); 1420052 - Dzierzążnia (gmina wiejska); 1420072 - Naruszewo (gmina wiejska); 1420011 - Płońsk (gmina miejska); 1420092 - Płońsk (gmina wiejska); 1420112 - Sochocin (gmina wiejska); 1420122 - Załuski (gmina wiejska);</t>
  </si>
  <si>
    <t>1420062 - Joniec (gmina wiejska); 1420082 - Nowe Miasto (gmina wiejska);</t>
  </si>
  <si>
    <t>1402034 - Glinojeck (miasto); 1402035 - Glinojeck (obszar wiejski);</t>
  </si>
  <si>
    <t>1419054 - Drobin (miasto); 1419055 - Drobin (obszar wiejski); 1420021 - Raciąż (gmina miejska); 1420102 - Raciąż (gmina wiejska);</t>
  </si>
  <si>
    <t>1414022 - Czosnów (gmina wiejska); 1414011 - Nowy Dwór Mazowiecki (gmina miejska); 1414052 - Pomiechówek (gmina wiejska);</t>
  </si>
  <si>
    <t>05-100 Nowy Dwór Mazowiecki Miodowa 2</t>
  </si>
  <si>
    <t>1414064 - Zakroczym (miasto); 1414065 - Zakroczym (obszar wiejski);</t>
  </si>
  <si>
    <t>05-170 Zakroczym Rynek 8</t>
  </si>
  <si>
    <t>1414044 - Nasielsk (miasto); 1414045 - Nasielsk (obszar wiejski); 1424052 - Świercze (gmina wiejska);</t>
  </si>
  <si>
    <t>05-190 Nasielsk Tadeusza Kościuszki 29</t>
  </si>
  <si>
    <t>1402011 - Ciechanów (gmina miejska); 1402022 - Ciechanów (gmina wiejska); 1402052 - Grudusk (gmina wiejska); 1402062 - Ojrzeń (gmina wiejska); 1402072 - Opinogóra Górna (gmina wiejska); 1402082 - Regimin (gmina wiejska);</t>
  </si>
  <si>
    <t>06-400 Ciechanów Powstańców Wielkopolskich 2</t>
  </si>
  <si>
    <t>1402022 - Ciechanów (gmina wiejska); 1402042 - Gołymin-Ośrodek (gmina wiejska); 1402092 - Sońsk (gmina wiejska);</t>
  </si>
  <si>
    <t>1425042 - Jastrzębia (gmina wiejska); 1463011 - Radom (gmina miejska);</t>
  </si>
  <si>
    <t>1463011 - Radom (gmina miejska);</t>
  </si>
  <si>
    <t>26-617 Radom Aleksandrowicza 5</t>
  </si>
  <si>
    <t>1407032 - Gniewoszów (gmina wiejska); 1436022 - Policzna (gmina wiejska);</t>
  </si>
  <si>
    <t>1436012 - Kazanów (gmina wiejska); 1436032 - Przyłęk (gmina wiejska); 1436042 - Tczów (gmina wiejska); 1436054 - Zwoleń (miasto); 1436055 - Zwoleń (obszar wiejski);</t>
  </si>
  <si>
    <t>1425052 - Jedlińsk (gmina wiejska);</t>
  </si>
  <si>
    <t>1406012 - Belsk Duży (gmina wiejska); 1406032 - Chynów (gmina wiejska); 1406054 - Grójec (miasto); 1406055 - Grójec (obszar wiejski); 1406062 - Jasieniec (gmina wiejska); 1406092 - Pniewy (gmina wiejska);</t>
  </si>
  <si>
    <t>1406022 - Błędów (gmina wiejska); 1406042 - Goszczyn (gmina wiejska); 1406074 - Mogielnica (miasto); 1406075 - Mogielnica (obszar wiejski);</t>
  </si>
  <si>
    <t>05-640 Mogielnica Dziarnowska 40/1</t>
  </si>
  <si>
    <t>1423032 - Klwów (gmina wiejska); 1406084 - Nowe Miasto nad Pilicą (miasto); 1406085 - Nowe Miasto nad Pilicą (obszar wiejski); 1423042 - Odrzywół (gmina wiejska); 1423052 - Potworów (gmina wiejska);</t>
  </si>
  <si>
    <t>26-420 Nowe Miasto nad Pilicą Tomaszowska 43</t>
  </si>
  <si>
    <t>1407042 - Grabów nad Pilicą (gmina wiejska); 1406114 - Warka (miasto); 1406115 - Warka (obszar wiejski);</t>
  </si>
  <si>
    <t>1425072 - Kowala (gmina wiejska); 1463011 - Radom (gmina miejska);</t>
  </si>
  <si>
    <t>1401014 - Białobrzegi (miasto); 1401015 - Białobrzegi (obszar wiejski); 1401022 - Promna (gmina wiejska); 1401032 - Radzanów (gmina wiejska); 1401042 - Stara Błotnica (gmina wiejska); 1401052 - Stromiec (gmina wiejska); 1401064 - Wyśmierzyce (miasto); 1401065 - Wyśmierzyce (obszar wiejski);</t>
  </si>
  <si>
    <t>26-800 Białobrzegi Spacerowa 10</t>
  </si>
  <si>
    <t>1423012 - Borkowice (gmina wiejska); 1423022 - Gielniów (gmina wiejska); 1423064 - Przysucha (miasto); 1423065 - Przysucha (obszar wiejski); 1423072 - Rusinów (gmina wiejska); 1423082 - Wieniawa (gmina wiejska);</t>
  </si>
  <si>
    <t>1438032 - Puszcza Mariańska (gmina wiejska); 1438052 - Wiskitki (gmina wiejska); 1438011 - Żyrardów (gmina miejska);</t>
  </si>
  <si>
    <t>96-300 Żyrardów Jaktorowska 15a</t>
  </si>
  <si>
    <t>1438024 - Mszczonów (miasto); 1438025 - Mszczonów (obszar wiejski); 1438042 - Radziejowice (gmina wiejska);</t>
  </si>
  <si>
    <t>96-320 Mszczonów Fabryczna 6</t>
  </si>
  <si>
    <t>1405032 - Baranów (gmina wiejska); 1405044 - Grodzisk Mazowiecki (miasto); 1405045 - Grodzisk Mazowiecki (obszar wiejski); 1405052 - Jaktorów (gmina wiejska);</t>
  </si>
  <si>
    <t>05-825 Grodzisk Mazowiecki Kierlańczyków 21</t>
  </si>
  <si>
    <t>1405011 - Milanówek (gmina miejska); 1405062 - Żabia Wola (gmina wiejska);</t>
  </si>
  <si>
    <t>05-822 Milanówek Warszawska 18</t>
  </si>
  <si>
    <t>1432014 - Błonie (miasto); 1432015 - Błonie (obszar wiejski); 1432032 - Kampinos (gmina wiejska); 1432042 - Leszno (gmina wiejska);</t>
  </si>
  <si>
    <t>1432064 - Ożarów Mazowiecki (miasto); 1432065 - Ożarów Mazowiecki (obszar wiejski);</t>
  </si>
  <si>
    <t>05-850 Ożarów Mazowiecki Marii Konopnickiej 8</t>
  </si>
  <si>
    <t>1432022 - Izabelin (gmina wiejska); 1432072 - Stare Babice (gmina wiejska);</t>
  </si>
  <si>
    <t>1432054 - Łomianki (miasto); 1432055 - Łomianki (obszar wiejski);</t>
  </si>
  <si>
    <t>05-092 Łomianki Warszawska 31</t>
  </si>
  <si>
    <t>1425092 - Przytyk (gmina wiejska); 1425122 - Wolanów (gmina wiejska); 1425132 - Zakrzew (gmina wiejska);</t>
  </si>
  <si>
    <t>1425011 - Pionki (gmina miejska); 1425082 - Pionki (gmina wiejska);</t>
  </si>
  <si>
    <t>1425022 - Gózd (gmina wiejska); 1425062 - Jedlnia-Letnisko (gmina wiejska);</t>
  </si>
  <si>
    <t>1425034 - Iłża (miasto); 1425035 - Iłża (obszar wiejski); 1409042 - Rzeczniów (gmina wiejska);</t>
  </si>
  <si>
    <t>27-100 Iłża D. Siedzikówny "Inki" 4</t>
  </si>
  <si>
    <t>1425104 - Skaryszew (miasto); 1425105 - Skaryszew (obszar wiejski);</t>
  </si>
  <si>
    <t>26-640 Skaryszew Skłodowskiej 12</t>
  </si>
  <si>
    <t>1430022 - Jastrząb (gmina wiejska); 1430042 - Orońsko (gmina wiejska); 1430054 - Szydłowiec (miasto); 1430055 - Szydłowiec (obszar wiejski);</t>
  </si>
  <si>
    <t>26-500 Szydłowiec Stanisława Staszica 4</t>
  </si>
  <si>
    <t>1430032 - Mirów (gmina wiejska); 1425112 - Wierzbica (gmina wiejska);</t>
  </si>
  <si>
    <t>1430012 - Chlewiska (gmina wiejska);</t>
  </si>
  <si>
    <t>1407012 - Garbatka-Letnisko (gmina wiejska); 1407054 - Kozienice (miasto); 1407055 - Kozienice (obszar wiejski); 1407072 - Sieciechów (gmina wiejska);</t>
  </si>
  <si>
    <t>1407042 - Grabów nad Pilicą (gmina wiejska); 1407062 - Magnuszew (gmina wiejska);</t>
  </si>
  <si>
    <t>1407022 - Głowaczów (gmina wiejska);</t>
  </si>
  <si>
    <t>1409012 - Chotcza (gmina wiejska); 1409022 - Ciepielów (gmina wiejska); 1409034 - Lipsko (miasto); 1409035 - Lipsko (obszar wiejski); 1409052 - Sienno (gmina wiejska); 1409062 - Solec nad Wisłą (gmina wiejska);</t>
  </si>
  <si>
    <t>1426032 - Kotuń (gmina wiejska); 1426054 - Mordy (miasto); 1426055 - Mordy (obszar wiejski); 1464011 - Siedlce (gmina miejska); 1426082 - Siedlce (gmina wiejska); 1426102 - Suchożebry (gmina wiejska); 1426112 - Wiśniew (gmina wiejska);</t>
  </si>
  <si>
    <t>08-110 Siedlce B-pa I Świrskiego 38</t>
  </si>
  <si>
    <t>1433022 - Grębków (gmina wiejska); 1426042 - Mokobody (gmina wiejska);</t>
  </si>
  <si>
    <t>1426022 - Korczew (gmina wiejska); 1426062 - Paprotnia (gmina wiejska); 1426072 - Przesmyki (gmina wiejska);</t>
  </si>
  <si>
    <t>08-107 Hołubla Siedlecka 68</t>
  </si>
  <si>
    <t>1426012 - Domanice (gmina wiejska); 1426092 - Skórzec (gmina wiejska); 1426122 - Wodynie (gmina wiejska);</t>
  </si>
  <si>
    <t>08-114 Dąbrówka Ług Garwolińska 2</t>
  </si>
  <si>
    <t>1426132 - Zbuczyn (gmina wiejska);</t>
  </si>
  <si>
    <t>1410012 - Huszlew (gmina wiejska); 1410032 - Olszanka (gmina wiejska); 1410062 - Stara Kornica (gmina wiejska); 1410024 - Łosice (miasto); 1410025 - Łosice (obszar wiejski);</t>
  </si>
  <si>
    <t>08-200 Łosice Szpitalna 2</t>
  </si>
  <si>
    <t>1410042 - Platerów (gmina wiejska); 1410052 - Sarnaki (gmina wiejska);</t>
  </si>
  <si>
    <t>08-210 Platerów Kościelna 17</t>
  </si>
  <si>
    <t>1429022 - Bielany (gmina wiejska); 1429042 - Jabłonna Lacka (gmina wiejska); 1429062 - Repki (gmina wiejska); 1429072 - Sabnie (gmina wiejska); 1429011 - Sokołów Podlaski (gmina miejska); 1429082 - Sokołów Podlaski (gmina wiejska);</t>
  </si>
  <si>
    <t>08-300 Sokołów Podlaski Bartoszowa 5</t>
  </si>
  <si>
    <t>1429032 - Ceranów (gmina wiejska); 1429054 - Kosów Lacki (miasto); 1429055 - Kosów Lacki (obszar wiejski); 1429092 - Sterdyń (gmina wiejska);</t>
  </si>
  <si>
    <t>08-330 Kosów Lacki Kościelna 20</t>
  </si>
  <si>
    <t>1433032 - Korytnica (gmina wiejska); 1433042 - Liw (gmina wiejska); 1433062 - Miedzna (gmina wiejska); 1433092 - Wierzbno (gmina wiejska); 1433011 - Węgrów (gmina miejska);</t>
  </si>
  <si>
    <t>1434062 - Jadów (gmina wiejska); 1433072 - Sadowne (gmina wiejska); 1433082 - Stoczek (gmina wiejska); 1434102 - Strachówka (gmina wiejska); 1433054 - Łochów (miasto); 1433055 - Łochów (obszar wiejski);</t>
  </si>
  <si>
    <t>1403032 - Borowie (gmina wiejska); 1403011 - Garwolin (gmina miejska); 1403042 - Garwolin (gmina wiejska); 1403052 - Górzno (gmina wiejska); 1403082 - Miastków Kościelny (gmina wiejska); 1403092 - Parysów (gmina wiejska); 1403104 - Pilawa (miasto); 1403105 - Pilawa (obszar wiejski);</t>
  </si>
  <si>
    <t>1403112 - Sobolew (gmina wiejska); 1403122 - Trojanów (gmina wiejska); 1403021 - Łaskarzew (gmina miejska); 1403062 - Łaskarzew (gmina wiejska); 1403144 - Żelechów (miasto); 1403145 - Żelechów (obszar wiejski);</t>
  </si>
  <si>
    <t>1403072 - Maciejowice (gmina wiejska); 1403132 - Wilga (gmina wiejska);</t>
  </si>
  <si>
    <t>1412062 - Dobre (gmina wiejska); 1412052 - Dębe Wielkie (gmina wiejska); 1412011 - Mińsk Mazowiecki (gmina miejska); 1412112 - Mińsk Mazowiecki (gmina wiejska); 1412132 - Siennica (gmina wiejska); 1412142 - Stanisławów (gmina wiejska);</t>
  </si>
  <si>
    <t>1412042 - Cegłów (gmina wiejska); 1433022 - Grębków (gmina wiejska); 1412082 - Jakubów (gmina wiejska); 1412094 - Kałuszyn (miasto); 1412095 - Kałuszyn (obszar wiejski); 1412124 - Mrozy (miasto); 1412125 - Mrozy (obszar wiejski);</t>
  </si>
  <si>
    <t>1403032 - Borowie (gmina wiejska); 1412042 - Cegłów (gmina wiejska); 1412102 - Latowicz (gmina wiejska); 1412125 - Mrozy (obszar wiejski); 1403092 - Parysów (gmina wiejska); 1412132 - Siennica (gmina wiejska);</t>
  </si>
  <si>
    <t>1415042 - Goworowo (gmina wiejska); 1415062 - Lelis (gmina wiejska); 1415092 - Olszewo-Borki (gmina wiejska); 1461011 - Ostrołęka (gmina miejska); 1415102 - Rzekuń (gmina wiejska); 1415112 - Troszyn (gmina wiejska);</t>
  </si>
  <si>
    <t>07-410 Ostrołęka Kościuszki 49</t>
  </si>
  <si>
    <t>1415022 - Czarnia (gmina wiejska); 1415084 - Myszyniec (miasto); 1415085 - Myszyniec (obszar wiejski); 1415072 - Łyse (gmina wiejska);</t>
  </si>
  <si>
    <t>07-430 Myszyniec Pawłowskiego  15</t>
  </si>
  <si>
    <t>1415032 - Czerwin (gmina wiejska);</t>
  </si>
  <si>
    <t>1415012 - Baranowo (gmina wiejska); 1415052 - Kadzidło (gmina wiejska);</t>
  </si>
  <si>
    <t>1411042 - Krasnosielc (gmina wiejska); 1411062 - Płoniawy-Bramura (gmina wiejska); 1411092 - Sypniewo (gmina wiejska);</t>
  </si>
  <si>
    <t>1415042 - Goworowo (gmina wiejska); 1411052 - Młynarze (gmina wiejska); 1411082 - Rzewnie (gmina wiejska); 1411074 - Różan (miasto); 1411075 - Różan (obszar wiejski);</t>
  </si>
  <si>
    <t>1411022 - Czerwonka (gmina wiejska); 1411032 - Karniewo (gmina wiejska); 1411011 - Maków Mazowiecki (gmina miejska); 1411102 - Szelków (gmina wiejska);</t>
  </si>
  <si>
    <t>06-200 Maków Mazowiecki Wincentego Witosa 6</t>
  </si>
  <si>
    <t>1422032 - Czernice Borowe (gmina wiejska); 1422052 - Krasne (gmina wiejska); 1422011 - Przasnysz (gmina miejska); 1422072 - Przasnysz (gmina wiejska);</t>
  </si>
  <si>
    <t>06-300 Przasnysz Gołymińska 11</t>
  </si>
  <si>
    <t>1422024 - Chorzele (miasto); 1422025 - Chorzele (obszar wiejski); 1422062 - Krzynowłoga Mała (gmina wiejska);</t>
  </si>
  <si>
    <t>06-330 Chorzele Stara Targowica 17</t>
  </si>
  <si>
    <t>1422042 - Jednorożec (gmina wiejska);</t>
  </si>
  <si>
    <t>06-323 Jednorożec Odrodzenia 12</t>
  </si>
  <si>
    <t>1435012 - Brańszczyk (gmina wiejska); 1435032 - Rząśnik (gmina wiejska); 1435042 - Somianka (gmina wiejska); 1435054 - Wyszków (miasto); 1435055 - Wyszków (obszar wiejski); 1435062 - Zabrodzie (gmina wiejska);</t>
  </si>
  <si>
    <t>07-200 Wyszków Komisji Edukacji Narodowej 1</t>
  </si>
  <si>
    <t>1435022 - Długosiodło (gmina wiejska);</t>
  </si>
  <si>
    <t>07-210 Długosiodło Mickiewicza Adama 15</t>
  </si>
  <si>
    <t>1416011 - Ostrów Mazowiecka (gmina miejska); 1416072 - Ostrów Mazowiecka (gmina wiejska); 1416082 - Stary Lubotyń (gmina wiejska); 1416102 - Wąsewo (gmina wiejska);</t>
  </si>
  <si>
    <t>07-300 Ostrów Mazowiecka Duboisa Stanisława 66</t>
  </si>
  <si>
    <t>1416044 - Brok (miasto); 1416045 - Brok (obszar wiejski); 1416052 - Małkinia Górna (gmina wiejska);</t>
  </si>
  <si>
    <t>07-320 Małkinia Górna Biegańskiego 3</t>
  </si>
  <si>
    <t>1416022 - Andrzejewo (gmina wiejska); 1416032 - Boguty-Pianki (gmina wiejska); 1416062 - Nur (gmina wiejska); 1416092 - Szulborze Wielkie (gmina wiejska); 1416112 - Zaręby Kościelne (gmina wiejska);</t>
  </si>
  <si>
    <t>07-324 Szulborze Wielkie Romantyczna 2a</t>
  </si>
  <si>
    <t>1424012 - Gzy (gmina wiejska); 1424022 - Obryte (gmina wiejska); 1424032 - Pokrzywnica (gmina wiejska); 1424044 - Pułtusk (miasto); 1424045 - Pułtusk (obszar wiejski); 1424062 - Winnica (gmina wiejska); 1424072 - Zatory (gmina wiejska);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</si>
  <si>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</si>
  <si>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</si>
  <si>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</si>
  <si>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</si>
  <si>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</si>
  <si>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</si>
  <si>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</si>
  <si>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</si>
  <si>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</si>
  <si>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</si>
  <si>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</si>
  <si>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</si>
  <si>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</si>
  <si>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</si>
  <si>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</si>
  <si>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</si>
  <si>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</si>
  <si>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</si>
  <si>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</si>
  <si>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</si>
  <si>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</si>
  <si>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</si>
  <si>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</si>
  <si>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</si>
  <si>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</si>
  <si>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</si>
  <si>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</si>
  <si>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</si>
  <si>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</si>
  <si>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</si>
  <si>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</si>
  <si>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</si>
  <si>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</si>
  <si>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</si>
  <si>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</si>
  <si>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</si>
  <si>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</si>
  <si>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</si>
  <si>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</si>
  <si>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</si>
  <si>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</si>
  <si>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</si>
  <si>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</si>
  <si>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</si>
  <si>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</si>
  <si>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</si>
  <si>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</si>
  <si>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</si>
  <si>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</si>
  <si>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</si>
  <si>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</si>
  <si>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</si>
  <si>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</si>
  <si>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</si>
  <si>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</si>
  <si>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</si>
  <si>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</si>
  <si>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</si>
  <si>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</si>
  <si>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</si>
  <si>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</si>
  <si>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</si>
  <si>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</si>
  <si>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</si>
  <si>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</si>
  <si>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</si>
  <si>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</si>
  <si>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</si>
  <si>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</si>
  <si>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</si>
  <si>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</si>
  <si>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</si>
  <si>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</si>
  <si>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</si>
  <si>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</si>
  <si>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</si>
  <si>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</si>
  <si>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</si>
  <si>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</si>
  <si>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</si>
  <si>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</si>
  <si>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</si>
  <si>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</si>
  <si>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</si>
  <si>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</si>
  <si>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</si>
  <si>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</si>
  <si>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</si>
  <si>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</si>
  <si>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</si>
  <si>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</si>
  <si>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</si>
  <si>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</si>
  <si>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</si>
  <si>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</si>
  <si>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</si>
  <si>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</si>
  <si>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</si>
  <si>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</si>
  <si>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</si>
  <si>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</si>
  <si>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</si>
  <si>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</si>
  <si>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</si>
  <si>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</si>
  <si>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</si>
  <si>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</si>
  <si>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</si>
  <si>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</si>
  <si>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</si>
  <si>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</si>
  <si>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</si>
  <si>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</si>
  <si>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</si>
  <si>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</si>
  <si>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</si>
  <si>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</si>
  <si>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</si>
  <si>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</si>
  <si>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</si>
  <si>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</si>
  <si>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</si>
  <si>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</si>
  <si>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</si>
  <si>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</si>
  <si>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</si>
  <si>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</si>
  <si>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</si>
  <si>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</si>
  <si>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</si>
  <si>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</si>
  <si>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</si>
  <si>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</si>
  <si>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</si>
  <si>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</si>
  <si>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</si>
  <si>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</si>
  <si>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</si>
  <si>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</si>
  <si>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</si>
  <si>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</si>
  <si>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</si>
  <si>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</si>
  <si>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</si>
  <si>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</si>
  <si>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</si>
  <si>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</si>
  <si>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</si>
  <si>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</si>
  <si>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</si>
  <si>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</si>
  <si>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</si>
  <si>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</si>
  <si>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</si>
  <si>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</si>
  <si>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</si>
  <si>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</si>
  <si>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</si>
  <si>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</si>
  <si>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</si>
  <si>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</si>
  <si>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</si>
  <si>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</si>
  <si>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</si>
  <si>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</si>
  <si>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</si>
  <si>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</si>
  <si>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</si>
  <si>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</si>
  <si>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</si>
  <si>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</si>
  <si>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</si>
  <si>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</si>
  <si>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</si>
  <si>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</si>
  <si>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</si>
  <si>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</si>
  <si>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</si>
  <si>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</si>
  <si>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</si>
  <si>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</si>
  <si>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</si>
  <si>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</si>
  <si>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</si>
  <si>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</si>
  <si>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</si>
  <si>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</si>
  <si>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</si>
  <si>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</si>
  <si>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</si>
  <si>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</si>
  <si>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</si>
  <si>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26-600 Radom
 Potkanowska 50</t>
  </si>
  <si>
    <t>26-600 Radom 
Tochtermana 1</t>
  </si>
  <si>
    <t>26-600 Radom 
Potkanowska 50</t>
  </si>
  <si>
    <t>26-650 Przytyk 
Zachęta 57</t>
  </si>
  <si>
    <t>26-670 Pionki 
Legionistów 38</t>
  </si>
  <si>
    <t>26-634 Gózd 
Radomska 34B</t>
  </si>
  <si>
    <t>26-680 Wierzbica Sienkiewicza 35</t>
  </si>
  <si>
    <t>26-510 Chlewiska 
Szkolna 15</t>
  </si>
  <si>
    <t>26-900 Kozienice 
Sikorskiego 10</t>
  </si>
  <si>
    <t>26-900 Świerże Górne Zielińskiego 1</t>
  </si>
  <si>
    <t>26-903 Głowaczów 
Warecka 13</t>
  </si>
  <si>
    <t>27-300 Lipsko 
Śniadeckiego 2</t>
  </si>
  <si>
    <t>08-124 Mokobody 
Leśna 22</t>
  </si>
  <si>
    <t>08-106 Zbuczyn 
Terespolska 11</t>
  </si>
  <si>
    <t>07-100 Węgrów 
Mickiewicza  5</t>
  </si>
  <si>
    <t>07-130 Łochów 
Aleja Pokoju 72</t>
  </si>
  <si>
    <t>08-400 Garwolin 
Staszica 18</t>
  </si>
  <si>
    <t>08-460 Gończyce 
Gończyce 15</t>
  </si>
  <si>
    <t>08-470 Wilga 
Wojska Polskiego 8</t>
  </si>
  <si>
    <t>05-300 Mińsk Mazowiecki 
dr Jana Huberta 37</t>
  </si>
  <si>
    <t>05-310 Kałuszyn 
Wojska Polskiego 20</t>
  </si>
  <si>
    <t>05-334 Latowicz 
Rynek 24/3</t>
  </si>
  <si>
    <t>07-410 Ostrołęka 
Kościuszki 49</t>
  </si>
  <si>
    <t>07-407 Czerwin 
Parkowa 1</t>
  </si>
  <si>
    <t>07-420 Kadzidło 
Targowa 6</t>
  </si>
  <si>
    <t>06-212 Krasnosielc  
Plac Kościelny 6</t>
  </si>
  <si>
    <t>06-230 Różan 
Szkolna 4</t>
  </si>
  <si>
    <t>06-100 Pułtusk 
Pana Tadeusza 18</t>
  </si>
  <si>
    <t>00-467 Warszawa 
Jazdów 5</t>
  </si>
  <si>
    <t>03-195 Warszawa 
Dorodna 16</t>
  </si>
  <si>
    <t>05-400 Otwock 
Niemcewicza 2</t>
  </si>
  <si>
    <t>05-800 Pruszków 
Andrzeja 23</t>
  </si>
  <si>
    <t>05-805 Otrębusy 
Świerkowa 2</t>
  </si>
  <si>
    <t>05-140 Serock 
Pułtuska 4</t>
  </si>
  <si>
    <t>05-130 Zegrze 
Warszawska 39B</t>
  </si>
  <si>
    <t>05-110 Jabłonna 
Modlińska 102B</t>
  </si>
  <si>
    <t>05-200 Wołomin 
1 Maja 36</t>
  </si>
  <si>
    <t>05-250 Radzymin 
Al. Jana Pawła II 59</t>
  </si>
  <si>
    <t>05-240 Tłuszcz 
Warszawska 3</t>
  </si>
  <si>
    <t>00-189 Warszawa 
Inflancka 6</t>
  </si>
  <si>
    <t>05-500 Piaseczno 
Syrenki 13</t>
  </si>
  <si>
    <t>05-552 Mroków
 Marii Świątkiewicz 2</t>
  </si>
  <si>
    <t>02-620 Warszawa 
Puławska 120</t>
  </si>
  <si>
    <t>02-760 Warszawa 
Soczi 1</t>
  </si>
  <si>
    <t>03-737 Warszawa 
Brzeska 12</t>
  </si>
  <si>
    <t>02-317 Warszawa 
Joteyki 9</t>
  </si>
  <si>
    <t>05-090 Raszyn 
Sportowa 1A</t>
  </si>
  <si>
    <t>09-400 Płock 
Narodowych Sił Zbrojnych 5</t>
  </si>
  <si>
    <t>09-402 Płock 
Strzelecka  3</t>
  </si>
  <si>
    <t>09-410 Płock 
Armii Krajowej 62</t>
  </si>
  <si>
    <t>06-500 Mława 
Anny Dobrskiej 1</t>
  </si>
  <si>
    <t>96-500 Sochaczew 
15 Sierpnia 6</t>
  </si>
  <si>
    <t>96-520 Iłów 
Wyzwolenia 5A</t>
  </si>
  <si>
    <t>09-440 Staroźreby 
Płocka 34</t>
  </si>
  <si>
    <t>09-530 Gąbin 
Płocka 19a</t>
  </si>
  <si>
    <t>09-450 Wyszogród 
Płocka 29a</t>
  </si>
  <si>
    <t>09-300 Żuromin 
Szpitalna 56</t>
  </si>
  <si>
    <t>09-320 Bieżuń 
Zacisze 2</t>
  </si>
  <si>
    <t>09-100 Płońsk
 Henryka Sienkiewicza 7</t>
  </si>
  <si>
    <t>09-120 Nowe Miasto 
Apteczna  5</t>
  </si>
  <si>
    <t>06-450 Glinojeck 
Targowa 6/2</t>
  </si>
  <si>
    <t>09-140 Raciąż 
Mławska 15</t>
  </si>
  <si>
    <t>05-154 Kazuń Polski 
Leśna 29</t>
  </si>
  <si>
    <t>06-420 Gołymin Ośrodek 
Ks. Michalaka 10c</t>
  </si>
  <si>
    <t>26-615 Radom 
płk. Zientarskiego Jana 4</t>
  </si>
  <si>
    <t>26-720 Policzna 
Osiedlowa 1a</t>
  </si>
  <si>
    <t>26-700 Zwoleń 
Ludowa 7</t>
  </si>
  <si>
    <t>26-660 Jedlińsk 
Warszawska 55</t>
  </si>
  <si>
    <t>05-600 Grójec 
Piotra Skargi 10</t>
  </si>
  <si>
    <t>26-420 Nowe Miasto nad Pilicą 
Tomaszowska 43</t>
  </si>
  <si>
    <t>05-660 Warka
 Piotra Wysockiego 12</t>
  </si>
  <si>
    <t>26-616 Radom 
Gębarzewska 15</t>
  </si>
  <si>
    <t>05-870 Błonie 
Lesznowska 20A</t>
  </si>
  <si>
    <t>05-082 Stare Babice
 Rynek 21</t>
  </si>
  <si>
    <t>Dane pobrane z raportu predefiniowanego: Tabele WPDS, WPDS - Tabela 4</t>
  </si>
  <si>
    <t>Tabela 13 - Stanowiska dyspozytorów medycznych - dane za rok 2020</t>
  </si>
  <si>
    <t>1465108 - Śródmieście (dzielnica)</t>
  </si>
  <si>
    <t>1465038 - Białołęka (dzielnica)</t>
  </si>
  <si>
    <t>1465118 - Targówek (dzielnica)</t>
  </si>
  <si>
    <t>1465078 - Praga-Południe (dzielnica)</t>
  </si>
  <si>
    <t>1465148 - Wawer (dzielnica)</t>
  </si>
  <si>
    <t>1434021 - Marki (gmina miejska)</t>
  </si>
  <si>
    <t>1434031 - Ząbki (gmina miejska)</t>
  </si>
  <si>
    <t>1417011 - Józefów (gmina miejska); 1417021 - Otwock (gmina miejska); 1417044 - Karczew (miasto); 1417045 - Karczew (obszar wiejski)</t>
  </si>
  <si>
    <t>1417032 - Celestynów (gmina wiejska); 1417052 - Kołbiel (gmina wiejska); 1417062 - Osieck (gmina wiejska); 1417072 - Sobienie-Jeziory (gmina wiejska)</t>
  </si>
  <si>
    <t>1412074 - Halinów (miasto); 1412075 - Halinów (obszar wiejski); 1412151 - Sulejówek (gmina miejska); 1417082 - Wiązowna (gmina wiejska); 1465158 - Wesoła (dzielnica)</t>
  </si>
  <si>
    <t>1421011 - Piastów (gmina miejska); 1421021 - Pruszków (gmina miejska); 1421042 - Michałowice (gmina wiejska); 1421052 - Nadarzyn (gmina wiejska)</t>
  </si>
  <si>
    <t>1405021 - Podkowa Leśna (gmina miejska); 1421034 - Brwinów (miasto); 1421035 - Brwinów (obszar wiejski)</t>
  </si>
  <si>
    <t>1408044 - Serock (miasto); 1408045 - Serock (obszar wiejski)</t>
  </si>
  <si>
    <t>1408011 - Legionowo (gmina miejska)</t>
  </si>
  <si>
    <t>1408032 - Nieporęt (gmina wiejska)</t>
  </si>
  <si>
    <t>1408022 - Jabłonna (gmina wiejska)</t>
  </si>
  <si>
    <t>1434011 - Kobyłka (gmina miejska); 1434041 - Zielonka (gmina miejska); 1434082 - Poświętne (gmina wiejska); 1434124 - Wołomin (miasto); 1434125 - Wołomin (obszar wiejski)</t>
  </si>
  <si>
    <t>1434052 - Dąbrówka (gmina wiejska); 1434094 - Radzymin (miasto); 1434095 - Radzymin (obszar wiejski)</t>
  </si>
  <si>
    <t>1434072 - Klembów (gmina wiejska); 1434114 - Tłuszcz (miasto); 1434115 - Tłuszcz (obszar wiejski)</t>
  </si>
  <si>
    <t>1418044 - Piaseczno (miasto); 1418045 - Piaseczno (obszar wiejski)</t>
  </si>
  <si>
    <t>1418014 - Góra Kalwaria (miasto); 1418015 - Góra Kalwaria (obszar wiejski)</t>
  </si>
  <si>
    <t>1418032 - Lesznowola (gmina wiejska)</t>
  </si>
  <si>
    <t>1418052 - Prażmów (gmina wiejska); 1418064 - Tarczyn (miasto); 1418065 - Tarczyn (obszar wiejski)</t>
  </si>
  <si>
    <t>1465188 - Wola (dzielnica)</t>
  </si>
  <si>
    <t>1418024 - Konstancin-Jeziorna (miasto); 1418025 - Konstancin-Jeziorna (obszar wiejski)</t>
  </si>
  <si>
    <t>1465058 - Mokotów (dzielnica)</t>
  </si>
  <si>
    <t>1465048 - Bielany (dzielnica)</t>
  </si>
  <si>
    <t>1465198 - Żoliborz (dzielnica)</t>
  </si>
  <si>
    <t>1465088 - Praga-Północ (dzielnica)</t>
  </si>
  <si>
    <t>1465068 - Ochota (dzielnica)</t>
  </si>
  <si>
    <t>1421042 - Michałowice (gmina wiejska); 1421062 - Raszyn (gmina wiejska)</t>
  </si>
  <si>
    <t>1465138 - Ursynów (dzielnica)</t>
  </si>
  <si>
    <t>1465128 - Ursus (dzielnica)</t>
  </si>
  <si>
    <t>1465028 - Bemowo (dzielnica)</t>
  </si>
  <si>
    <t>1419122 - Słupno (gmina wiejska); 1462011 - Płock (gmina miejska)</t>
  </si>
  <si>
    <t>1402052 - Grudusk (gmina wiejska); 1413011 - Mława (gmina miejska); 1413022 - Dzierzgowo (gmina wiejska); 1413032 - Lipowiec Kościelny (gmina wiejska); 1413072 - Szreńsk (gmina wiejska); 1413082 - Szydłowo (gmina wiejska); 1413092 - Wieczfnia Kościelna (gmina wiejska); 1413102 - Wiśniewo (gmina wiejska)</t>
  </si>
  <si>
    <t>1413042 - Radzanów (gmina wiejska); 1413052 - Strzegowo (gmina wiejska)</t>
  </si>
  <si>
    <t>1428011 - Sochaczew (gmina miejska); 1428022 - Brochów (gmina wiejska); 1428042 - Młodzieszyn (gmina wiejska); 1428052 - Nowa Sucha (gmina wiejska); 1428062 - Rybno (gmina wiejska); 1428072 - Sochaczew (gmina wiejska); 1428082 - Teresin (gmina wiejska)</t>
  </si>
  <si>
    <t>1419112 - Słubice (gmina wiejska); 1428032 - Iłów (gmina wiejska)</t>
  </si>
  <si>
    <t>1419042 - Bulkowo (gmina wiejska); 1419142 - Staroźreby (gmina wiejska)</t>
  </si>
  <si>
    <t>1404032 - Pacyna (gmina wiejska); 1404042 - Sanniki (gmina wiejska); 1419064 - Gąbin (miasto); 1419065 - Gąbin (obszar wiejski)</t>
  </si>
  <si>
    <t>1419022 - Bodzanów (gmina wiejska); 1419082 - Mała Wieś (gmina wiejska); 1419154 - Wyszogród (miasto); 1419155 - Wyszogród (obszar wiejski); 1420042 - Czerwińsk nad Wisłą (gmina wiejska)</t>
  </si>
  <si>
    <t>1404011 - Gostynin (gmina miejska); 1404022 - Gostynin (gmina wiejska); 1404052 - Szczawin Kościelny (gmina wiejska); 1419072 - Łąck (gmina wiejska); 1419092 - Nowy Duninów (gmina wiejska)</t>
  </si>
  <si>
    <t>1427011 - Sierpc (gmina miejska); 1427022 - Gozdowo (gmina wiejska); 1427032 - Mochowo (gmina wiejska); 1427042 - Rościszewo (gmina wiejska); 1427052 - Sierpc (gmina wiejska); 1427062 - Szczutowo (gmina wiejska); 1427072 - Zawidz (gmina wiejska)</t>
  </si>
  <si>
    <t>1437022 - Kuczbork-Osada (gmina wiejska); 1437032 - Lubowidz (gmina wiejska); 1437064 - Żuromin (miasto); 1437065 - Żuromin (obszar wiejski)</t>
  </si>
  <si>
    <t>1437014 - Bieżuń (miasto); 1437015 - Bieżuń (obszar wiejski); 1437042 - Lutocin (gmina wiejska); 1437052 - Siemiątkowo (gmina wiejska)</t>
  </si>
  <si>
    <t>1420011 - Płońsk (gmina miejska); 1420032 - Baboszewo (gmina wiejska); 1420052 - Dzierzążnia (gmina wiejska); 1420072 - Naruszewo (gmina wiejska); 1420092 - Płońsk (gmina wiejska); 1420112 - Sochocin (gmina wiejska); 1420122 - Załuski (gmina wiejska)</t>
  </si>
  <si>
    <t>1420062 - Joniec (gmina wiejska); 1420082 - Nowe Miasto (gmina wiejska)</t>
  </si>
  <si>
    <t>1402034 - Glinojeck (miasto); 1402035 - Glinojeck (obszar wiejski)</t>
  </si>
  <si>
    <t>1419054 - Drobin (miasto); 1419055 - Drobin (obszar wiejski); 1420021 - Raciąż (gmina miejska); 1420102 - Raciąż (gmina wiejska)</t>
  </si>
  <si>
    <t>1414011 - Nowy Dwór Mazowiecki (gmina miejska); 1414022 - Czosnów (gmina wiejska); 1414052 - Pomiechówek (gmina wiejska)</t>
  </si>
  <si>
    <t>1414064 - Zakroczym (miasto); 1414065 - Zakroczym (obszar wiejski)</t>
  </si>
  <si>
    <t>1414044 - Nasielsk (miasto); 1414045 - Nasielsk (obszar wiejski); 1424052 - Świercze (gmina wiejska)</t>
  </si>
  <si>
    <t>1402011 - Ciechanów (gmina miejska); 1402022 - Ciechanów (gmina wiejska); 1402052 - Grudusk (gmina wiejska); 1402062 - Ojrzeń (gmina wiejska); 1402072 - Opinogóra Górna (gmina wiejska); 1402082 - Regimin (gmina wiejska)</t>
  </si>
  <si>
    <t>1402022 - Ciechanów (gmina wiejska); 1402042 - Gołymin-Ośrodek (gmina wiejska); 1402092 - Sońsk (gmina wiejska)</t>
  </si>
  <si>
    <t>1425042 - Jastrzębia (gmina wiejska); 1463011 - Radom (gmina miejska)</t>
  </si>
  <si>
    <t>1463011 - Radom (gmina miejska)</t>
  </si>
  <si>
    <t>1407032 - Gniewoszów (gmina wiejska); 1436022 - Policzna (gmina wiejska)</t>
  </si>
  <si>
    <t>1436012 - Kazanów (gmina wiejska); 1436032 - Przyłęk (gmina wiejska); 1436042 - Tczów (gmina wiejska); 1436054 - Zwoleń (miasto); 1436055 - Zwoleń (obszar wiejski)</t>
  </si>
  <si>
    <t>1425052 - Jedlińsk (gmina wiejska)</t>
  </si>
  <si>
    <t>1406012 - Belsk Duży (gmina wiejska); 1406032 - Chynów (gmina wiejska); 1406054 - Grójec (miasto); 1406055 - Grójec (obszar wiejski); 1406062 - Jasieniec (gmina wiejska); 1406092 - Pniewy (gmina wiejska)</t>
  </si>
  <si>
    <t>1406022 - Błędów (gmina wiejska); 1406042 - Goszczyn (gmina wiejska); 1406074 - Mogielnica (miasto); 1406075 - Mogielnica (obszar wiejski)</t>
  </si>
  <si>
    <t>1406084 - Nowe Miasto nad Pilicą (miasto); 1406085 - Nowe Miasto nad Pilicą (obszar wiejski); 1423032 - Klwów (gmina wiejska); 1423042 - Odrzywół (gmina wiejska); 1423052 - Potworów (gmina wiejska)</t>
  </si>
  <si>
    <t>1406114 - Warka (miasto); 1406115 - Warka (obszar wiejski); 1407042 - Grabów nad Pilicą (gmina wiejska)</t>
  </si>
  <si>
    <t>1425072 - Kowala (gmina wiejska); 1463011 - Radom (gmina miejska)</t>
  </si>
  <si>
    <t>1401014 - Białobrzegi (miasto); 1401015 - Białobrzegi (obszar wiejski); 1401022 - Promna (gmina wiejska); 1401032 - Radzanów (gmina wiejska); 1401042 - Stara Błotnica (gmina wiejska); 1401052 - Stromiec (gmina wiejska); 1401064 - Wyśmierzyce (miasto); 1401065 - Wyśmierzyce (obszar wiejski)</t>
  </si>
  <si>
    <t>1423012 - Borkowice (gmina wiejska); 1423022 - Gielniów (gmina wiejska); 1423064 - Przysucha (miasto); 1423065 - Przysucha (obszar wiejski); 1423072 - Rusinów (gmina wiejska); 1423082 - Wieniawa (gmina wiejska)</t>
  </si>
  <si>
    <t>1438011 - Żyrardów (gmina miejska); 1438032 - Puszcza Mariańska (gmina wiejska); 1438052 - Wiskitki (gmina wiejska)</t>
  </si>
  <si>
    <t>1438024 - Mszczonów (miasto); 1438025 - Mszczonów (obszar wiejski); 1438042 - Radziejowice (gmina wiejska)</t>
  </si>
  <si>
    <t>1405032 - Baranów (gmina wiejska); 1405044 - Grodzisk Mazowiecki (miasto); 1405045 - Grodzisk Mazowiecki (obszar wiejski); 1405052 - Jaktorów (gmina wiejska)</t>
  </si>
  <si>
    <t>1405011 - Milanówek (gmina miejska); 1405062 - Żabia Wola (gmina wiejska)</t>
  </si>
  <si>
    <t>1432014 - Błonie (miasto); 1432015 - Błonie (obszar wiejski); 1432032 - Kampinos (gmina wiejska); 1432042 - Leszno (gmina wiejska)</t>
  </si>
  <si>
    <t>1432064 - Ożarów Mazowiecki (miasto); 1432065 - Ożarów Mazowiecki (obszar wiejski)</t>
  </si>
  <si>
    <t>1432022 - Izabelin (gmina wiejska); 1432072 - Stare Babice (gmina wiejska)</t>
  </si>
  <si>
    <t>1432054 - Łomianki (miasto); 1432055 - Łomianki (obszar wiejski)</t>
  </si>
  <si>
    <t>1425092 - Przytyk (gmina wiejska); 1425122 - Wolanów (gmina wiejska); 1425132 - Zakrzew (gmina wiejska)</t>
  </si>
  <si>
    <t>1425011 - Pionki (gmina miejska); 1425082 - Pionki (gmina wiejska)</t>
  </si>
  <si>
    <t>1425022 - Gózd (gmina wiejska); 1425062 - Jedlnia-Letnisko (gmina wiejska)</t>
  </si>
  <si>
    <t>1409042 - Rzeczniów (gmina wiejska); 1425034 - Iłża (miasto); 1425035 - Iłża (obszar wiejski)</t>
  </si>
  <si>
    <t>1425104 - Skaryszew (miasto); 1425105 - Skaryszew (obszar wiejski)</t>
  </si>
  <si>
    <t>1430022 - Jastrząb (gmina wiejska); 1430042 - Orońsko (gmina wiejska); 1430054 - Szydłowiec (miasto); 1430055 - Szydłowiec (obszar wiejski)</t>
  </si>
  <si>
    <t>1425112 - Wierzbica (gmina wiejska); 1430032 - Mirów (gmina wiejska)</t>
  </si>
  <si>
    <t>1430012 - Chlewiska (gmina wiejska)</t>
  </si>
  <si>
    <t>1407012 - Garbatka-Letnisko (gmina wiejska); 1407054 - Kozienice (miasto); 1407055 - Kozienice (obszar wiejski); 1407072 - Sieciechów (gmina wiejska)</t>
  </si>
  <si>
    <t>1407042 - Grabów nad Pilicą (gmina wiejska); 1407062 - Magnuszew (gmina wiejska)</t>
  </si>
  <si>
    <t>1407022 - Głowaczów (gmina wiejska)</t>
  </si>
  <si>
    <t>1409012 - Chotcza (gmina wiejska); 1409022 - Ciepielów (gmina wiejska); 1409034 - Lipsko (miasto); 1409035 - Lipsko (obszar wiejski); 1409052 - Sienno (gmina wiejska); 1409062 - Solec nad Wisłą (gmina wiejska)</t>
  </si>
  <si>
    <t>1426032 - Kotuń (gmina wiejska); 1426054 - Mordy (miasto); 1426055 - Mordy (obszar wiejski); 1426082 - Siedlce (gmina wiejska); 1426102 - Suchożebry (gmina wiejska); 1426112 - Wiśniew (gmina wiejska); 1464011 - Siedlce (gmina miejska)</t>
  </si>
  <si>
    <t>1426042 - Mokobody (gmina wiejska); 1433022 - Grębków (gmina wiejska)</t>
  </si>
  <si>
    <t>1426022 - Korczew (gmina wiejska); 1426062 - Paprotnia (gmina wiejska); 1426072 - Przesmyki (gmina wiejska)</t>
  </si>
  <si>
    <t>1426012 - Domanice (gmina wiejska); 1426092 - Skórzec (gmina wiejska); 1426122 - Wodynie (gmina wiejska)</t>
  </si>
  <si>
    <t>1426132 - Zbuczyn (gmina wiejska)</t>
  </si>
  <si>
    <t>1410012 - Huszlew (gmina wiejska); 1410024 - Łosice (miasto); 1410025 - Łosice (obszar wiejski); 1410032 - Olszanka (gmina wiejska); 1410062 - Stara Kornica (gmina wiejska)</t>
  </si>
  <si>
    <t>1410042 - Platerów (gmina wiejska); 1410052 - Sarnaki (gmina wiejska)</t>
  </si>
  <si>
    <t>1429011 - Sokołów Podlaski (gmina miejska); 1429022 - Bielany (gmina wiejska); 1429042 - Jabłonna Lacka (gmina wiejska); 1429062 - Repki (gmina wiejska); 1429072 - Sabnie (gmina wiejska); 1429082 - Sokołów Podlaski (gmina wiejska)</t>
  </si>
  <si>
    <t>1429032 - Ceranów (gmina wiejska); 1429054 - Kosów Lacki (miasto); 1429055 - Kosów Lacki (obszar wiejski); 1429092 - Sterdyń (gmina wiejska)</t>
  </si>
  <si>
    <t>1433011 - Węgrów (gmina miejska); 1433032 - Korytnica (gmina wiejska); 1433042 - Liw (gmina wiejska); 1433062 - Miedzna (gmina wiejska); 1433092 - Wierzbno (gmina wiejska)</t>
  </si>
  <si>
    <t>1433054 - Łochów (miasto); 1433055 - Łochów (obszar wiejski); 1433072 - Sadowne (gmina wiejska); 1433082 - Stoczek (gmina wiejska); 1434062 - Jadów (gmina wiejska); 1434102 - Strachówka (gmina wiejska)</t>
  </si>
  <si>
    <t>1403011 - Garwolin (gmina miejska); 1403032 - Borowie (gmina wiejska); 1403042 - Garwolin (gmina wiejska); 1403052 - Górzno (gmina wiejska); 1403082 - Miastków Kościelny (gmina wiejska); 1403092 - Parysów (gmina wiejska); 1403104 - Pilawa (miasto); 1403105 - Pilawa (obszar wiejski)</t>
  </si>
  <si>
    <t>1403021 - Łaskarzew (gmina miejska); 1403062 - Łaskarzew (gmina wiejska); 1403112 - Sobolew (gmina wiejska); 1403122 - Trojanów (gmina wiejska); 1403144 - Żelechów (miasto); 1403145 - Żelechów (obszar wiejski)</t>
  </si>
  <si>
    <t>1403072 - Maciejowice (gmina wiejska); 1403132 - Wilga (gmina wiejska)</t>
  </si>
  <si>
    <t>1412011 - Mińsk Mazowiecki (gmina miejska); 1412052 - Dębe Wielkie (gmina wiejska); 1412062 - Dobre (gmina wiejska); 1412112 - Mińsk Mazowiecki (gmina wiejska); 1412132 - Siennica (gmina wiejska); 1412142 - Stanisławów (gmina wiejska)</t>
  </si>
  <si>
    <t>1412042 - Cegłów (gmina wiejska); 1412082 - Jakubów (gmina wiejska); 1412094 - Kałuszyn (miasto); 1412095 - Kałuszyn (obszar wiejski); 1412124 - Mrozy (miasto); 1412125 - Mrozy (obszar wiejski); 1433022 - Grębków (gmina wiejska)</t>
  </si>
  <si>
    <t>1403032 - Borowie (gmina wiejska); 1403092 - Parysów (gmina wiejska); 1412042 - Cegłów (gmina wiejska); 1412102 - Latowicz (gmina wiejska); 1412125 - Mrozy (obszar wiejski); 1412132 - Siennica (gmina wiejska)</t>
  </si>
  <si>
    <t>1415042 - Goworowo (gmina wiejska); 1415062 - Lelis (gmina wiejska); 1415092 - Olszewo-Borki (gmina wiejska); 1415102 - Rzekuń (gmina wiejska); 1415112 - Troszyn (gmina wiejska); 1461011 - Ostrołęka (gmina miejska)</t>
  </si>
  <si>
    <t>1415022 - Czarnia (gmina wiejska); 1415072 - Łyse (gmina wiejska); 1415084 - Myszyniec (miasto); 1415085 - Myszyniec (obszar wiejski)</t>
  </si>
  <si>
    <t>1415032 - Czerwin (gmina wiejska)</t>
  </si>
  <si>
    <t>1415012 - Baranowo (gmina wiejska); 1415052 - Kadzidło (gmina wiejska)</t>
  </si>
  <si>
    <t>1411042 - Krasnosielc (gmina wiejska); 1411062 - Płoniawy-Bramura (gmina wiejska); 1411092 - Sypniewo (gmina wiejska)</t>
  </si>
  <si>
    <t>1411052 - Młynarze (gmina wiejska); 1411074 - Różan (miasto); 1411075 - Różan (obszar wiejski); 1411082 - Rzewnie (gmina wiejska); 1415042 - Goworowo (gmina wiejska)</t>
  </si>
  <si>
    <t>1411011 - Maków Mazowiecki (gmina miejska); 1411022 - Czerwonka (gmina wiejska); 1411032 - Karniewo (gmina wiejska); 1411102 - Szelków (gmina wiejska)</t>
  </si>
  <si>
    <t>1422011 - Przasnysz (gmina miejska); 1422032 - Czernice Borowe (gmina wiejska); 1422052 - Krasne (gmina wiejska); 1422072 - Przasnysz (gmina wiejska)</t>
  </si>
  <si>
    <t>1422024 - Chorzele (miasto); 1422025 - Chorzele (obszar wiejski); 1422062 - Krzynowłoga Mała (gmina wiejska)</t>
  </si>
  <si>
    <t>1422042 - Jednorożec (gmina wiejska)</t>
  </si>
  <si>
    <t>1435012 - Brańszczyk (gmina wiejska); 1435032 - Rząśnik (gmina wiejska); 1435042 - Somianka (gmina wiejska); 1435054 - Wyszków (miasto); 1435055 - Wyszków (obszar wiejski); 1435062 - Zabrodzie (gmina wiejska)</t>
  </si>
  <si>
    <t>1435022 - Długosiodło (gmina wiejska)</t>
  </si>
  <si>
    <t>1416011 - Ostrów Mazowiecka (gmina miejska); 1416072 - Ostrów Mazowiecka (gmina wiejska); 1416082 - Stary Lubotyń (gmina wiejska); 1416102 - Wąsewo (gmina wiejska)</t>
  </si>
  <si>
    <t>1416044 - Brok (miasto); 1416045 - Brok (obszar wiejski); 1416052 - Małkinia Górna (gmina wiejska)</t>
  </si>
  <si>
    <t>1416022 - Andrzejewo (gmina wiejska); 1416032 - Boguty-Pianki (gmina wiejska); 1416062 - Nur (gmina wiejska); 1416092 - Szulborze Wielkie (gmina wiejska); 1416112 - Zaręby Kościelne (gmina wiejska)</t>
  </si>
  <si>
    <t>1424012 - Gzy (gmina wiejska); 1424022 - Obryte (gmina wiejska); 1424032 - Pokrzywnica (gmina wiejska); 1424044 - Pułtusk (miasto); 1424045 - Pułtusk (obszar wiejski); 1424062 - Winnica (gmina wiejska); 1424072 - Zatory (gmina wiejska)</t>
  </si>
  <si>
    <t>listopad**</t>
  </si>
  <si>
    <t>** Uruchomienie PZŁ SWD PRM. Suma danych z INTAR oraz SWD PRM</t>
  </si>
  <si>
    <t>26-400 Przysucha, Szkolna 3</t>
  </si>
  <si>
    <t>26-400 Przysucha 
Szkolna 3</t>
  </si>
  <si>
    <t>1430042 - Orońsko</t>
  </si>
  <si>
    <t>W03 068</t>
  </si>
  <si>
    <t>Orońsko</t>
  </si>
  <si>
    <t xml:space="preserve">1430054 - Szydłowiec miasto;
1430055 - Szydłowiec obszar wiejski;
1430022 - Jastrząb;
</t>
  </si>
  <si>
    <t>TABELA 8 – jednostki organizacyjne szpitala wyspecjalizowane w zakresie udzielania świadczeń zdrowotnych niezbędnych dla ratownictwa medycznego 
– stan na dzień 1 stycznia 2021 r.</t>
  </si>
  <si>
    <t>1434041 - Zielonka (gmina miejska); 1465098 - Rembertów (dzielnica); 1465158 - Wesoła (dzielnica)</t>
  </si>
  <si>
    <t>Miasta powyżej 10 tys. mieszkańców</t>
  </si>
  <si>
    <t>Poza miastem powyżej 10 tys. mieszkańców</t>
  </si>
  <si>
    <t>Województwo mazowieckie</t>
  </si>
  <si>
    <t>Dane pobrane z raportu predefiniowanego: Tabele WPDS, WPDS - Tabela 5</t>
  </si>
  <si>
    <t>ul. Lekarska 4                              
26-610 Radom</t>
  </si>
  <si>
    <t>W01 D 010</t>
  </si>
  <si>
    <t>W01 D 002</t>
  </si>
  <si>
    <t>W03 D 006</t>
  </si>
  <si>
    <t>W02 D 002</t>
  </si>
  <si>
    <t>W01 D 04</t>
  </si>
  <si>
    <t>W03 D 04</t>
  </si>
  <si>
    <t>W03 D 02</t>
  </si>
  <si>
    <t>W02 D 06</t>
  </si>
  <si>
    <t>15.04</t>
  </si>
  <si>
    <r>
      <t xml:space="preserve">TABELA nr 2 – Zespoły ratownictwa medycznego włączone do systemu Państwowe Ratownictwo Medyczne – stan na dzień  </t>
    </r>
    <r>
      <rPr>
        <b/>
        <sz val="12"/>
        <color rgb="FFFF0000"/>
        <rFont val="Arial"/>
        <family val="2"/>
        <charset val="238"/>
      </rPr>
      <t>15</t>
    </r>
    <r>
      <rPr>
        <b/>
        <sz val="12"/>
        <rFont val="Arial"/>
        <family val="2"/>
        <charset val="238"/>
      </rPr>
      <t>.04.2021 r.</t>
    </r>
    <r>
      <rPr>
        <sz val="9"/>
        <rFont val="Arial"/>
        <family val="2"/>
        <charset val="238"/>
      </rPr>
      <t xml:space="preserve">
Rejony operacyjne, zespoły ratownictwa medycznego, miejsca stacjonowania i dysponenci 
</t>
    </r>
  </si>
  <si>
    <t>Szpital Dziecięcy im.prof.dr.med.Jana Bogdanowicza Samodzielny Publiczny Zaklad Opieki Zdrowotnejw Warszawie ul. Niekłańska 4/24 03-924 Warszawa</t>
  </si>
  <si>
    <t xml:space="preserve"> 
08-110 Siedlce, 
ul. B-pa I. Świrskiego 38</t>
  </si>
  <si>
    <t>W02 D 001</t>
  </si>
  <si>
    <t>W02 D  004</t>
  </si>
  <si>
    <t>W03 D 002</t>
  </si>
  <si>
    <t>W03 D 004</t>
  </si>
  <si>
    <t>W03 D 008</t>
  </si>
  <si>
    <t>W03 D 010</t>
  </si>
  <si>
    <t>W03 D 012</t>
  </si>
  <si>
    <t>W03 D 014</t>
  </si>
  <si>
    <t xml:space="preserve">W03 D 016
</t>
  </si>
  <si>
    <t>W02  D 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</si>
</sst>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5" formatCode="[$-F400]h:mm:ss\ AM/PM"/>
    <numFmt numFmtId="166" formatCode="0.000"/>
    <numFmt numFmtId="167" formatCode="[$-415]General"/>
    <numFmt numFmtId="169" formatCode="#,##0.00&quot; &quot;[$zł-415];[Red]&quot;-&quot;#,##0.00&quot; &quot;[$zł-415]"/>
    <numFmt numFmtId="170" formatCode="_-* #,##0.00\ _z_ł_-;\-* #,##0.00\ _z_ł_-;_-* \-??\ _z_ł_-;_-@_-"/>
    <numFmt numFmtId="171" formatCode="_-* #,##0.00&quot; zł&quot;_-;\-* #,##0.00&quot; zł&quot;_-;_-* \-??&quot; zł&quot;_-;_-@_-"/>
  </numFmts>
  <fonts count="112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CC0000"/>
      <name val="Arial"/>
      <family val="2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sz val="11"/>
      <color rgb="FF000000"/>
      <name val="Calibri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rgb="FF0000EE"/>
      <name val="Arial"/>
      <family val="2"/>
      <charset val="238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color rgb="FF9966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i/>
      <u/>
      <sz val="11"/>
      <color theme="1"/>
      <name val="Arial"/>
      <family val="2"/>
      <charset val="238"/>
    </font>
    <font>
      <b/>
      <i/>
      <u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CC"/>
        <bgColor rgb="FFFFCC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A5A5A5"/>
      </patternFill>
    </fill>
    <fill>
      <patternFill patternType="solid">
        <fgColor rgb="FFFFFFCC"/>
        <bgColor rgb="FFFFFFCC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83">
    <xf numFmtId="0" fontId="0" fillId="0" borderId="0"/>
    <xf numFmtId="0" fontId="55" fillId="49" borderId="0" applyNumberFormat="0" applyBorder="0" applyAlignment="0" applyProtection="0"/>
    <xf numFmtId="0" fontId="13" fillId="3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55" fillId="50" borderId="0" applyNumberFormat="0" applyBorder="0" applyAlignment="0" applyProtection="0"/>
    <xf numFmtId="0" fontId="13" fillId="5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55" fillId="51" borderId="0" applyNumberFormat="0" applyBorder="0" applyAlignment="0" applyProtection="0"/>
    <xf numFmtId="0" fontId="13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55" fillId="52" borderId="0" applyNumberFormat="0" applyBorder="0" applyAlignment="0" applyProtection="0"/>
    <xf numFmtId="0" fontId="13" fillId="9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55" fillId="53" borderId="0" applyNumberFormat="0" applyBorder="0" applyAlignment="0" applyProtection="0"/>
    <xf numFmtId="0" fontId="13" fillId="11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55" fillId="54" borderId="0" applyNumberFormat="0" applyBorder="0" applyAlignment="0" applyProtection="0"/>
    <xf numFmtId="0" fontId="13" fillId="13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55" fillId="55" borderId="0" applyNumberFormat="0" applyBorder="0" applyAlignment="0" applyProtection="0"/>
    <xf numFmtId="0" fontId="13" fillId="15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55" fillId="56" borderId="0" applyNumberFormat="0" applyBorder="0" applyAlignment="0" applyProtection="0"/>
    <xf numFmtId="0" fontId="13" fillId="17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5" fillId="57" borderId="0" applyNumberFormat="0" applyBorder="0" applyAlignment="0" applyProtection="0"/>
    <xf numFmtId="0" fontId="13" fillId="19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55" fillId="58" borderId="0" applyNumberFormat="0" applyBorder="0" applyAlignment="0" applyProtection="0"/>
    <xf numFmtId="0" fontId="13" fillId="9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55" fillId="59" borderId="0" applyNumberFormat="0" applyBorder="0" applyAlignment="0" applyProtection="0"/>
    <xf numFmtId="0" fontId="13" fillId="15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55" fillId="60" borderId="0" applyNumberFormat="0" applyBorder="0" applyAlignment="0" applyProtection="0"/>
    <xf numFmtId="0" fontId="13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6" fillId="61" borderId="0" applyNumberFormat="0" applyBorder="0" applyAlignment="0" applyProtection="0"/>
    <xf numFmtId="0" fontId="14" fillId="23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56" fillId="62" borderId="0" applyNumberFormat="0" applyBorder="0" applyAlignment="0" applyProtection="0"/>
    <xf numFmtId="0" fontId="14" fillId="17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6" fillId="63" borderId="0" applyNumberFormat="0" applyBorder="0" applyAlignment="0" applyProtection="0"/>
    <xf numFmtId="0" fontId="14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56" fillId="64" borderId="0" applyNumberFormat="0" applyBorder="0" applyAlignment="0" applyProtection="0"/>
    <xf numFmtId="0" fontId="14" fillId="25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6" fillId="65" borderId="0" applyNumberFormat="0" applyBorder="0" applyAlignment="0" applyProtection="0"/>
    <xf numFmtId="0" fontId="14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56" fillId="66" borderId="0" applyNumberFormat="0" applyBorder="0" applyAlignment="0" applyProtection="0"/>
    <xf numFmtId="0" fontId="14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7" fillId="0" borderId="0"/>
    <xf numFmtId="0" fontId="58" fillId="67" borderId="0"/>
    <xf numFmtId="0" fontId="58" fillId="68" borderId="0"/>
    <xf numFmtId="0" fontId="57" fillId="69" borderId="0"/>
    <xf numFmtId="0" fontId="56" fillId="70" borderId="0" applyNumberFormat="0" applyBorder="0" applyAlignment="0" applyProtection="0"/>
    <xf numFmtId="0" fontId="14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56" fillId="71" borderId="0" applyNumberFormat="0" applyBorder="0" applyAlignment="0" applyProtection="0"/>
    <xf numFmtId="0" fontId="14" fillId="33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56" fillId="72" borderId="0" applyNumberFormat="0" applyBorder="0" applyAlignment="0" applyProtection="0"/>
    <xf numFmtId="0" fontId="14" fillId="35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56" fillId="73" borderId="0" applyNumberFormat="0" applyBorder="0" applyAlignment="0" applyProtection="0"/>
    <xf numFmtId="0" fontId="14" fillId="25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6" fillId="74" borderId="0" applyNumberFormat="0" applyBorder="0" applyAlignment="0" applyProtection="0"/>
    <xf numFmtId="0" fontId="14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56" fillId="75" borderId="0" applyNumberFormat="0" applyBorder="0" applyAlignment="0" applyProtection="0"/>
    <xf numFmtId="0" fontId="14" fillId="37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59" fillId="76" borderId="0"/>
    <xf numFmtId="0" fontId="60" fillId="77" borderId="67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32" fillId="12" borderId="1" applyNumberFormat="0" applyAlignment="0" applyProtection="0"/>
    <xf numFmtId="0" fontId="32" fillId="12" borderId="1" applyNumberFormat="0" applyAlignment="0" applyProtection="0"/>
    <xf numFmtId="0" fontId="32" fillId="12" borderId="1" applyNumberFormat="0" applyAlignment="0" applyProtection="0"/>
    <xf numFmtId="0" fontId="32" fillId="12" borderId="1" applyNumberFormat="0" applyAlignment="0" applyProtection="0"/>
    <xf numFmtId="0" fontId="32" fillId="13" borderId="1" applyNumberFormat="0" applyAlignment="0" applyProtection="0"/>
    <xf numFmtId="0" fontId="32" fillId="12" borderId="1" applyNumberFormat="0" applyAlignment="0" applyProtection="0"/>
    <xf numFmtId="0" fontId="61" fillId="78" borderId="68" applyNumberFormat="0" applyAlignment="0" applyProtection="0"/>
    <xf numFmtId="0" fontId="16" fillId="39" borderId="2" applyNumberFormat="0" applyAlignment="0" applyProtection="0"/>
    <xf numFmtId="0" fontId="16" fillId="39" borderId="2" applyNumberFormat="0" applyAlignment="0" applyProtection="0"/>
    <xf numFmtId="0" fontId="16" fillId="39" borderId="2" applyNumberFormat="0" applyAlignment="0" applyProtection="0"/>
    <xf numFmtId="0" fontId="16" fillId="39" borderId="2" applyNumberFormat="0" applyAlignment="0" applyProtection="0"/>
    <xf numFmtId="0" fontId="33" fillId="38" borderId="2" applyNumberFormat="0" applyAlignment="0" applyProtection="0"/>
    <xf numFmtId="0" fontId="33" fillId="38" borderId="2" applyNumberFormat="0" applyAlignment="0" applyProtection="0"/>
    <xf numFmtId="0" fontId="33" fillId="38" borderId="2" applyNumberFormat="0" applyAlignment="0" applyProtection="0"/>
    <xf numFmtId="0" fontId="33" fillId="38" borderId="2" applyNumberFormat="0" applyAlignment="0" applyProtection="0"/>
    <xf numFmtId="0" fontId="33" fillId="39" borderId="2" applyNumberFormat="0" applyAlignment="0" applyProtection="0"/>
    <xf numFmtId="0" fontId="33" fillId="38" borderId="2" applyNumberFormat="0" applyAlignment="0" applyProtection="0"/>
    <xf numFmtId="0" fontId="17" fillId="7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62" fillId="79" borderId="0" applyNumberFormat="0" applyBorder="0" applyAlignment="0" applyProtection="0"/>
    <xf numFmtId="0" fontId="34" fillId="6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ill="0" applyBorder="0" applyAlignment="0" applyProtection="0"/>
    <xf numFmtId="43" fontId="1" fillId="0" borderId="0" applyFont="0" applyFill="0" applyBorder="0" applyAlignment="0" applyProtection="0"/>
    <xf numFmtId="0" fontId="63" fillId="80" borderId="0"/>
    <xf numFmtId="167" fontId="64" fillId="0" borderId="0"/>
    <xf numFmtId="167" fontId="64" fillId="0" borderId="0"/>
    <xf numFmtId="167" fontId="13" fillId="0" borderId="0"/>
    <xf numFmtId="0" fontId="30" fillId="0" borderId="0"/>
    <xf numFmtId="0" fontId="13" fillId="0" borderId="0"/>
    <xf numFmtId="167" fontId="13" fillId="0" borderId="0"/>
    <xf numFmtId="0" fontId="65" fillId="0" borderId="0"/>
    <xf numFmtId="0" fontId="66" fillId="81" borderId="0"/>
    <xf numFmtId="0" fontId="67" fillId="0" borderId="0">
      <alignment horizontal="center"/>
    </xf>
    <xf numFmtId="0" fontId="68" fillId="0" borderId="0"/>
    <xf numFmtId="0" fontId="69" fillId="0" borderId="0"/>
    <xf numFmtId="0" fontId="70" fillId="0" borderId="0"/>
    <xf numFmtId="0" fontId="67" fillId="0" borderId="0">
      <alignment horizontal="center" textRotation="90"/>
    </xf>
    <xf numFmtId="0" fontId="5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72" fillId="0" borderId="0"/>
    <xf numFmtId="0" fontId="73" fillId="0" borderId="69" applyNumberFormat="0" applyFill="0" applyAlignment="0" applyProtection="0"/>
    <xf numFmtId="0" fontId="18" fillId="0" borderId="3" applyNumberFormat="0" applyFill="0" applyAlignment="0" applyProtection="0"/>
    <xf numFmtId="0" fontId="35" fillId="0" borderId="3" applyNumberFormat="0" applyFill="0" applyAlignment="0" applyProtection="0"/>
    <xf numFmtId="0" fontId="74" fillId="82" borderId="70" applyNumberFormat="0" applyAlignment="0" applyProtection="0"/>
    <xf numFmtId="0" fontId="19" fillId="41" borderId="4" applyNumberFormat="0" applyAlignment="0" applyProtection="0"/>
    <xf numFmtId="0" fontId="36" fillId="40" borderId="4" applyNumberFormat="0" applyAlignment="0" applyProtection="0"/>
    <xf numFmtId="0" fontId="36" fillId="41" borderId="4" applyNumberFormat="0" applyAlignment="0" applyProtection="0"/>
    <xf numFmtId="0" fontId="75" fillId="0" borderId="71" applyNumberFormat="0" applyFill="0" applyAlignment="0" applyProtection="0"/>
    <xf numFmtId="0" fontId="20" fillId="0" borderId="5" applyNumberFormat="0" applyFill="0" applyAlignment="0" applyProtection="0"/>
    <xf numFmtId="0" fontId="37" fillId="0" borderId="5" applyNumberFormat="0" applyFill="0" applyAlignment="0" applyProtection="0"/>
    <xf numFmtId="0" fontId="76" fillId="0" borderId="72" applyNumberFormat="0" applyFill="0" applyAlignment="0" applyProtection="0"/>
    <xf numFmtId="0" fontId="21" fillId="0" borderId="6" applyNumberFormat="0" applyFill="0" applyAlignment="0" applyProtection="0"/>
    <xf numFmtId="0" fontId="38" fillId="0" borderId="6" applyNumberFormat="0" applyFill="0" applyAlignment="0" applyProtection="0"/>
    <xf numFmtId="0" fontId="77" fillId="0" borderId="73" applyNumberFormat="0" applyFill="0" applyAlignment="0" applyProtection="0"/>
    <xf numFmtId="0" fontId="22" fillId="0" borderId="7" applyNumberFormat="0" applyFill="0" applyAlignment="0" applyProtection="0"/>
    <xf numFmtId="0" fontId="39" fillId="0" borderId="7" applyNumberFormat="0" applyFill="0" applyAlignment="0" applyProtection="0"/>
    <xf numFmtId="0" fontId="7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78" fillId="83" borderId="0"/>
    <xf numFmtId="0" fontId="23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2" borderId="0" applyNumberFormat="0" applyBorder="0" applyAlignment="0" applyProtection="0"/>
    <xf numFmtId="0" fontId="79" fillId="84" borderId="0" applyNumberFormat="0" applyBorder="0" applyAlignment="0" applyProtection="0"/>
    <xf numFmtId="0" fontId="40" fillId="43" borderId="0" applyNumberFormat="0" applyBorder="0" applyAlignment="0" applyProtection="0"/>
    <xf numFmtId="0" fontId="80" fillId="0" borderId="0"/>
    <xf numFmtId="0" fontId="54" fillId="0" borderId="0"/>
    <xf numFmtId="0" fontId="13" fillId="0" borderId="0"/>
    <xf numFmtId="0" fontId="4" fillId="0" borderId="0"/>
    <xf numFmtId="0" fontId="1" fillId="0" borderId="0"/>
    <xf numFmtId="0" fontId="55" fillId="0" borderId="0"/>
    <xf numFmtId="0" fontId="64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80" fillId="0" borderId="0"/>
    <xf numFmtId="0" fontId="13" fillId="0" borderId="0"/>
    <xf numFmtId="0" fontId="54" fillId="0" borderId="0"/>
    <xf numFmtId="0" fontId="55" fillId="0" borderId="0"/>
    <xf numFmtId="0" fontId="51" fillId="0" borderId="0"/>
    <xf numFmtId="0" fontId="4" fillId="0" borderId="0"/>
    <xf numFmtId="0" fontId="1" fillId="0" borderId="0"/>
    <xf numFmtId="0" fontId="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13" fillId="0" borderId="0"/>
    <xf numFmtId="0" fontId="55" fillId="0" borderId="0"/>
    <xf numFmtId="0" fontId="55" fillId="0" borderId="0"/>
    <xf numFmtId="0" fontId="13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80" fillId="0" borderId="0"/>
    <xf numFmtId="0" fontId="55" fillId="0" borderId="0"/>
    <xf numFmtId="0" fontId="55" fillId="0" borderId="0"/>
    <xf numFmtId="0" fontId="13" fillId="0" borderId="0"/>
    <xf numFmtId="0" fontId="54" fillId="0" borderId="0"/>
    <xf numFmtId="0" fontId="55" fillId="0" borderId="0"/>
    <xf numFmtId="0" fontId="55" fillId="0" borderId="0"/>
    <xf numFmtId="0" fontId="55" fillId="0" borderId="0"/>
    <xf numFmtId="0" fontId="1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3" fillId="0" borderId="0"/>
    <xf numFmtId="0" fontId="7" fillId="0" borderId="0"/>
    <xf numFmtId="0" fontId="50" fillId="0" borderId="0"/>
    <xf numFmtId="0" fontId="81" fillId="0" borderId="0"/>
    <xf numFmtId="0" fontId="55" fillId="0" borderId="0"/>
    <xf numFmtId="0" fontId="55" fillId="0" borderId="0"/>
    <xf numFmtId="0" fontId="55" fillId="0" borderId="0"/>
    <xf numFmtId="0" fontId="82" fillId="83" borderId="74"/>
    <xf numFmtId="0" fontId="83" fillId="78" borderId="67" applyNumberFormat="0" applyAlignment="0" applyProtection="0"/>
    <xf numFmtId="0" fontId="24" fillId="39" borderId="1" applyNumberFormat="0" applyAlignment="0" applyProtection="0"/>
    <xf numFmtId="0" fontId="24" fillId="39" borderId="1" applyNumberFormat="0" applyAlignment="0" applyProtection="0"/>
    <xf numFmtId="0" fontId="24" fillId="39" borderId="1" applyNumberFormat="0" applyAlignment="0" applyProtection="0"/>
    <xf numFmtId="0" fontId="24" fillId="39" borderId="1" applyNumberFormat="0" applyAlignment="0" applyProtection="0"/>
    <xf numFmtId="0" fontId="41" fillId="38" borderId="1" applyNumberFormat="0" applyAlignment="0" applyProtection="0"/>
    <xf numFmtId="0" fontId="41" fillId="38" borderId="1" applyNumberFormat="0" applyAlignment="0" applyProtection="0"/>
    <xf numFmtId="0" fontId="41" fillId="38" borderId="1" applyNumberFormat="0" applyAlignment="0" applyProtection="0"/>
    <xf numFmtId="0" fontId="41" fillId="38" borderId="1" applyNumberFormat="0" applyAlignment="0" applyProtection="0"/>
    <xf numFmtId="0" fontId="41" fillId="39" borderId="1" applyNumberFormat="0" applyAlignment="0" applyProtection="0"/>
    <xf numFmtId="0" fontId="41" fillId="38" borderId="1" applyNumberFormat="0" applyAlignment="0" applyProtection="0"/>
    <xf numFmtId="9" fontId="1" fillId="0" borderId="0" applyFont="0" applyFill="0" applyBorder="0" applyAlignment="0" applyProtection="0"/>
    <xf numFmtId="0" fontId="84" fillId="0" borderId="0"/>
    <xf numFmtId="0" fontId="85" fillId="0" borderId="0"/>
    <xf numFmtId="169" fontId="84" fillId="0" borderId="0"/>
    <xf numFmtId="0" fontId="81" fillId="0" borderId="0"/>
    <xf numFmtId="0" fontId="86" fillId="0" borderId="75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42" fillId="0" borderId="8" applyNumberFormat="0" applyFill="0" applyAlignment="0" applyProtection="0"/>
    <xf numFmtId="0" fontId="42" fillId="0" borderId="8" applyNumberFormat="0" applyFill="0" applyAlignment="0" applyProtection="0"/>
    <xf numFmtId="0" fontId="42" fillId="0" borderId="8" applyNumberFormat="0" applyFill="0" applyAlignment="0" applyProtection="0"/>
    <xf numFmtId="0" fontId="42" fillId="0" borderId="8" applyNumberFormat="0" applyFill="0" applyAlignment="0" applyProtection="0"/>
    <xf numFmtId="0" fontId="42" fillId="0" borderId="8" applyNumberFormat="0" applyFill="0" applyAlignment="0" applyProtection="0"/>
    <xf numFmtId="0" fontId="8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81" fillId="0" borderId="0"/>
    <xf numFmtId="0" fontId="2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" fillId="45" borderId="9" applyNumberFormat="0" applyAlignment="0" applyProtection="0"/>
    <xf numFmtId="0" fontId="1" fillId="45" borderId="9" applyNumberFormat="0" applyAlignment="0" applyProtection="0"/>
    <xf numFmtId="0" fontId="1" fillId="45" borderId="9" applyNumberFormat="0" applyAlignment="0" applyProtection="0"/>
    <xf numFmtId="0" fontId="1" fillId="45" borderId="9" applyNumberFormat="0" applyAlignment="0" applyProtection="0"/>
    <xf numFmtId="0" fontId="7" fillId="44" borderId="9" applyNumberFormat="0" applyFont="0" applyAlignment="0" applyProtection="0"/>
    <xf numFmtId="0" fontId="7" fillId="44" borderId="9" applyNumberFormat="0" applyFont="0" applyAlignment="0" applyProtection="0"/>
    <xf numFmtId="0" fontId="7" fillId="44" borderId="9" applyNumberFormat="0" applyFont="0" applyAlignment="0" applyProtection="0"/>
    <xf numFmtId="0" fontId="7" fillId="44" borderId="9" applyNumberFormat="0" applyFont="0" applyAlignment="0" applyProtection="0"/>
    <xf numFmtId="0" fontId="1" fillId="45" borderId="9" applyNumberFormat="0" applyAlignment="0" applyProtection="0"/>
    <xf numFmtId="0" fontId="55" fillId="85" borderId="76" applyNumberFormat="0" applyFont="0" applyAlignment="0" applyProtection="0"/>
    <xf numFmtId="0" fontId="1" fillId="44" borderId="9" applyNumberFormat="0" applyFont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1" fillId="0" borderId="0" applyFill="0" applyBorder="0" applyAlignment="0" applyProtection="0"/>
    <xf numFmtId="44" fontId="1" fillId="0" borderId="0" applyFill="0" applyBorder="0" applyAlignment="0" applyProtection="0"/>
    <xf numFmtId="171" fontId="1" fillId="0" borderId="0" applyFill="0" applyBorder="0" applyAlignment="0" applyProtection="0"/>
    <xf numFmtId="44" fontId="1" fillId="0" borderId="0" applyFill="0" applyBorder="0" applyAlignment="0" applyProtection="0"/>
    <xf numFmtId="44" fontId="1" fillId="0" borderId="0" applyFill="0" applyBorder="0" applyAlignment="0" applyProtection="0"/>
    <xf numFmtId="171" fontId="1" fillId="0" borderId="0" applyFill="0" applyBorder="0" applyAlignment="0" applyProtection="0"/>
    <xf numFmtId="44" fontId="4" fillId="0" borderId="0" applyFill="0" applyBorder="0" applyAlignment="0" applyProtection="0"/>
    <xf numFmtId="44" fontId="1" fillId="0" borderId="0" applyFill="0" applyBorder="0" applyAlignment="0" applyProtection="0"/>
    <xf numFmtId="44" fontId="1" fillId="0" borderId="0" applyFill="0" applyBorder="0" applyAlignment="0" applyProtection="0"/>
    <xf numFmtId="171" fontId="1" fillId="0" borderId="0" applyFill="0" applyBorder="0" applyAlignment="0" applyProtection="0"/>
    <xf numFmtId="44" fontId="1" fillId="0" borderId="0" applyFill="0" applyBorder="0" applyAlignment="0" applyProtection="0"/>
    <xf numFmtId="44" fontId="1" fillId="0" borderId="0" applyFill="0" applyBorder="0" applyAlignment="0" applyProtection="0"/>
    <xf numFmtId="171" fontId="1" fillId="0" borderId="0" applyFill="0" applyBorder="0" applyAlignment="0" applyProtection="0"/>
    <xf numFmtId="44" fontId="1" fillId="0" borderId="0" applyFill="0" applyBorder="0" applyAlignment="0" applyProtection="0"/>
    <xf numFmtId="44" fontId="4" fillId="0" borderId="0" applyFill="0" applyBorder="0" applyAlignment="0" applyProtection="0"/>
    <xf numFmtId="44" fontId="1" fillId="0" borderId="0" applyFill="0" applyBorder="0" applyAlignment="0" applyProtection="0"/>
    <xf numFmtId="44" fontId="1" fillId="0" borderId="0" applyFill="0" applyBorder="0" applyAlignment="0" applyProtection="0"/>
    <xf numFmtId="171" fontId="1" fillId="0" borderId="0" applyFill="0" applyBorder="0" applyAlignment="0" applyProtection="0"/>
    <xf numFmtId="44" fontId="1" fillId="0" borderId="0" applyFill="0" applyBorder="0" applyAlignment="0" applyProtection="0"/>
    <xf numFmtId="44" fontId="1" fillId="0" borderId="0" applyFill="0" applyBorder="0" applyAlignment="0" applyProtection="0"/>
    <xf numFmtId="171" fontId="1" fillId="0" borderId="0" applyFill="0" applyBorder="0" applyAlignment="0" applyProtection="0"/>
    <xf numFmtId="44" fontId="4" fillId="0" borderId="0" applyFill="0" applyBorder="0" applyAlignment="0" applyProtection="0"/>
    <xf numFmtId="44" fontId="4" fillId="0" borderId="0" applyFill="0" applyBorder="0" applyAlignment="0" applyProtection="0"/>
    <xf numFmtId="44" fontId="1" fillId="0" borderId="0" applyFill="0" applyBorder="0" applyAlignment="0" applyProtection="0"/>
    <xf numFmtId="44" fontId="1" fillId="0" borderId="0" applyFill="0" applyBorder="0" applyAlignment="0" applyProtection="0"/>
    <xf numFmtId="171" fontId="1" fillId="0" borderId="0" applyFill="0" applyBorder="0" applyAlignment="0" applyProtection="0"/>
    <xf numFmtId="44" fontId="1" fillId="0" borderId="0" applyFill="0" applyBorder="0" applyAlignment="0" applyProtection="0"/>
    <xf numFmtId="44" fontId="1" fillId="0" borderId="0" applyFill="0" applyBorder="0" applyAlignment="0" applyProtection="0"/>
    <xf numFmtId="171" fontId="1" fillId="0" borderId="0" applyFill="0" applyBorder="0" applyAlignment="0" applyProtection="0"/>
    <xf numFmtId="44" fontId="4" fillId="0" borderId="0" applyFill="0" applyBorder="0" applyAlignment="0" applyProtection="0"/>
    <xf numFmtId="44" fontId="1" fillId="0" borderId="0" applyFill="0" applyBorder="0" applyAlignment="0" applyProtection="0"/>
    <xf numFmtId="44" fontId="1" fillId="0" borderId="0" applyFill="0" applyBorder="0" applyAlignment="0" applyProtection="0"/>
    <xf numFmtId="171" fontId="1" fillId="0" borderId="0" applyFill="0" applyBorder="0" applyAlignment="0" applyProtection="0"/>
    <xf numFmtId="0" fontId="59" fillId="0" borderId="0"/>
    <xf numFmtId="0" fontId="29" fillId="5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90" fillId="86" borderId="0" applyNumberFormat="0" applyBorder="0" applyAlignment="0" applyProtection="0"/>
    <xf numFmtId="0" fontId="45" fillId="4" borderId="0" applyNumberFormat="0" applyBorder="0" applyAlignment="0" applyProtection="0"/>
  </cellStyleXfs>
  <cellXfs count="787">
    <xf numFmtId="0" fontId="0" fillId="0" borderId="0" xfId="0"/>
    <xf numFmtId="49" fontId="3" fillId="0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1" fillId="46" borderId="10" xfId="0" applyNumberFormat="1" applyFont="1" applyFill="1" applyBorder="1" applyAlignment="1">
      <alignment horizontal="center" vertical="center" wrapText="1"/>
    </xf>
    <xf numFmtId="49" fontId="11" fillId="46" borderId="10" xfId="0" applyNumberFormat="1" applyFont="1" applyFill="1" applyBorder="1" applyAlignment="1">
      <alignment horizontal="center" vertical="center" textRotation="90" wrapText="1"/>
    </xf>
    <xf numFmtId="49" fontId="11" fillId="46" borderId="1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Font="1" applyBorder="1"/>
    <xf numFmtId="0" fontId="46" fillId="0" borderId="0" xfId="0" applyFont="1" applyAlignment="1">
      <alignment horizontal="center" vertical="center" wrapText="1"/>
    </xf>
    <xf numFmtId="49" fontId="48" fillId="46" borderId="10" xfId="0" applyNumberFormat="1" applyFont="1" applyFill="1" applyBorder="1" applyAlignment="1">
      <alignment horizontal="center" vertical="center" wrapText="1"/>
    </xf>
    <xf numFmtId="0" fontId="48" fillId="46" borderId="10" xfId="0" applyFont="1" applyFill="1" applyBorder="1" applyAlignment="1">
      <alignment horizontal="center" vertical="center" wrapText="1"/>
    </xf>
    <xf numFmtId="0" fontId="48" fillId="46" borderId="12" xfId="0" applyFont="1" applyFill="1" applyBorder="1" applyAlignment="1">
      <alignment horizontal="center" vertical="center" wrapText="1"/>
    </xf>
    <xf numFmtId="49" fontId="48" fillId="46" borderId="11" xfId="0" applyNumberFormat="1" applyFont="1" applyFill="1" applyBorder="1" applyAlignment="1">
      <alignment horizontal="center" vertical="center" wrapText="1"/>
    </xf>
    <xf numFmtId="49" fontId="46" fillId="46" borderId="10" xfId="0" applyNumberFormat="1" applyFont="1" applyFill="1" applyBorder="1" applyAlignment="1">
      <alignment horizontal="center" vertical="center" wrapText="1"/>
    </xf>
    <xf numFmtId="0" fontId="46" fillId="46" borderId="10" xfId="0" applyFont="1" applyFill="1" applyBorder="1" applyAlignment="1">
      <alignment horizontal="center" vertical="center" wrapText="1"/>
    </xf>
    <xf numFmtId="49" fontId="46" fillId="0" borderId="0" xfId="0" applyNumberFormat="1" applyFont="1" applyAlignment="1">
      <alignment horizontal="center" vertical="center" wrapText="1"/>
    </xf>
    <xf numFmtId="0" fontId="46" fillId="0" borderId="0" xfId="0" applyFont="1" applyAlignment="1">
      <alignment horizontal="left" vertical="center" wrapText="1"/>
    </xf>
    <xf numFmtId="0" fontId="46" fillId="0" borderId="0" xfId="0" applyFont="1" applyAlignment="1">
      <alignment vertical="center" wrapText="1"/>
    </xf>
    <xf numFmtId="49" fontId="0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1" fontId="3" fillId="87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2" fillId="47" borderId="13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47" borderId="14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9" fillId="0" borderId="0" xfId="223" applyNumberFormat="1" applyFont="1" applyAlignment="1">
      <alignment horizontal="center" vertical="center" wrapText="1"/>
    </xf>
    <xf numFmtId="0" fontId="1" fillId="0" borderId="0" xfId="223" applyFont="1" applyAlignment="1">
      <alignment horizontal="center" vertical="center" wrapText="1"/>
    </xf>
    <xf numFmtId="0" fontId="1" fillId="0" borderId="0" xfId="223" applyFont="1"/>
    <xf numFmtId="49" fontId="91" fillId="0" borderId="0" xfId="0" applyNumberFormat="1" applyFont="1" applyAlignment="1">
      <alignment horizontal="center" vertical="center" wrapText="1"/>
    </xf>
    <xf numFmtId="0" fontId="91" fillId="0" borderId="0" xfId="0" applyNumberFormat="1" applyFont="1" applyAlignment="1">
      <alignment horizontal="center" vertical="center" wrapText="1"/>
    </xf>
    <xf numFmtId="1" fontId="91" fillId="0" borderId="0" xfId="0" applyNumberFormat="1" applyFont="1" applyAlignment="1">
      <alignment horizontal="center" vertical="center" wrapText="1"/>
    </xf>
    <xf numFmtId="49" fontId="46" fillId="0" borderId="10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87" borderId="10" xfId="0" applyNumberFormat="1" applyFont="1" applyFill="1" applyBorder="1" applyAlignment="1">
      <alignment horizontal="center" vertical="center" wrapText="1"/>
    </xf>
    <xf numFmtId="49" fontId="3" fillId="87" borderId="15" xfId="0" applyNumberFormat="1" applyFont="1" applyFill="1" applyBorder="1" applyAlignment="1">
      <alignment horizontal="center" vertical="center" wrapText="1"/>
    </xf>
    <xf numFmtId="1" fontId="3" fillId="87" borderId="15" xfId="0" applyNumberFormat="1" applyFont="1" applyFill="1" applyBorder="1" applyAlignment="1">
      <alignment horizontal="center" vertical="center" wrapText="1"/>
    </xf>
    <xf numFmtId="49" fontId="1" fillId="39" borderId="10" xfId="223" applyNumberFormat="1" applyFont="1" applyFill="1" applyBorder="1" applyAlignment="1">
      <alignment horizontal="center" vertical="center" wrapText="1"/>
    </xf>
    <xf numFmtId="49" fontId="2" fillId="39" borderId="14" xfId="0" applyNumberFormat="1" applyFont="1" applyFill="1" applyBorder="1" applyAlignment="1">
      <alignment horizontal="center" vertical="center" wrapText="1"/>
    </xf>
    <xf numFmtId="49" fontId="0" fillId="39" borderId="14" xfId="0" applyNumberFormat="1" applyFont="1" applyFill="1" applyBorder="1" applyAlignment="1">
      <alignment horizontal="center" vertical="center" wrapText="1"/>
    </xf>
    <xf numFmtId="49" fontId="0" fillId="39" borderId="16" xfId="0" applyNumberFormat="1" applyFont="1" applyFill="1" applyBorder="1" applyAlignment="1">
      <alignment horizontal="center" vertical="center" wrapText="1"/>
    </xf>
    <xf numFmtId="49" fontId="1" fillId="39" borderId="16" xfId="223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39" borderId="14" xfId="0" applyNumberFormat="1" applyFont="1" applyFill="1" applyBorder="1" applyAlignment="1">
      <alignment horizontal="center" vertical="center" wrapText="1"/>
    </xf>
    <xf numFmtId="49" fontId="0" fillId="0" borderId="14" xfId="0" applyNumberFormat="1" applyFont="1" applyFill="1" applyBorder="1" applyAlignment="1">
      <alignment horizontal="center" vertical="center" wrapText="1"/>
    </xf>
    <xf numFmtId="0" fontId="92" fillId="0" borderId="0" xfId="0" applyFont="1" applyAlignment="1">
      <alignment horizontal="center" vertical="center"/>
    </xf>
    <xf numFmtId="0" fontId="92" fillId="0" borderId="0" xfId="0" applyFont="1"/>
    <xf numFmtId="49" fontId="3" fillId="39" borderId="14" xfId="0" applyNumberFormat="1" applyFont="1" applyFill="1" applyBorder="1" applyAlignment="1">
      <alignment horizontal="center" vertical="center" wrapText="1"/>
    </xf>
    <xf numFmtId="49" fontId="92" fillId="39" borderId="14" xfId="0" applyNumberFormat="1" applyFont="1" applyFill="1" applyBorder="1" applyAlignment="1">
      <alignment horizontal="center" vertical="center" wrapText="1"/>
    </xf>
    <xf numFmtId="0" fontId="93" fillId="0" borderId="0" xfId="0" applyFont="1"/>
    <xf numFmtId="49" fontId="11" fillId="39" borderId="14" xfId="0" applyNumberFormat="1" applyFont="1" applyFill="1" applyBorder="1" applyAlignment="1">
      <alignment horizontal="center" vertical="center" wrapText="1"/>
    </xf>
    <xf numFmtId="49" fontId="93" fillId="39" borderId="14" xfId="0" applyNumberFormat="1" applyFont="1" applyFill="1" applyBorder="1" applyAlignment="1">
      <alignment horizontal="center" vertical="center" wrapText="1"/>
    </xf>
    <xf numFmtId="49" fontId="11" fillId="39" borderId="13" xfId="0" applyNumberFormat="1" applyFont="1" applyFill="1" applyBorder="1" applyAlignment="1">
      <alignment horizontal="center" vertical="center" wrapText="1"/>
    </xf>
    <xf numFmtId="49" fontId="11" fillId="39" borderId="16" xfId="0" applyNumberFormat="1" applyFont="1" applyFill="1" applyBorder="1" applyAlignment="1">
      <alignment horizontal="center" vertical="center" wrapText="1"/>
    </xf>
    <xf numFmtId="49" fontId="11" fillId="39" borderId="17" xfId="0" applyNumberFormat="1" applyFont="1" applyFill="1" applyBorder="1" applyAlignment="1">
      <alignment horizontal="center" vertical="center" wrapText="1"/>
    </xf>
    <xf numFmtId="0" fontId="1" fillId="87" borderId="10" xfId="223" applyFont="1" applyFill="1" applyBorder="1" applyAlignment="1">
      <alignment horizontal="center" vertical="center" wrapText="1"/>
    </xf>
    <xf numFmtId="165" fontId="1" fillId="87" borderId="10" xfId="223" applyNumberFormat="1" applyFont="1" applyFill="1" applyBorder="1" applyAlignment="1">
      <alignment horizontal="center" vertical="center" wrapText="1"/>
    </xf>
    <xf numFmtId="0" fontId="1" fillId="0" borderId="10" xfId="223" applyFont="1" applyFill="1" applyBorder="1" applyAlignment="1">
      <alignment horizontal="center" vertical="center" wrapText="1"/>
    </xf>
    <xf numFmtId="0" fontId="1" fillId="0" borderId="0" xfId="223" applyFont="1" applyFill="1"/>
    <xf numFmtId="165" fontId="1" fillId="0" borderId="0" xfId="223" applyNumberFormat="1" applyFont="1"/>
    <xf numFmtId="0" fontId="1" fillId="0" borderId="0" xfId="223" applyFont="1" applyAlignment="1">
      <alignment horizontal="center" vertical="center"/>
    </xf>
    <xf numFmtId="165" fontId="1" fillId="0" borderId="0" xfId="223" applyNumberFormat="1" applyFont="1" applyAlignment="1">
      <alignment horizontal="center" vertical="center"/>
    </xf>
    <xf numFmtId="49" fontId="0" fillId="46" borderId="10" xfId="0" applyNumberFormat="1" applyFont="1" applyFill="1" applyBorder="1" applyAlignment="1">
      <alignment horizontal="center" vertical="center" wrapText="1"/>
    </xf>
    <xf numFmtId="49" fontId="0" fillId="46" borderId="18" xfId="0" applyNumberFormat="1" applyFont="1" applyFill="1" applyBorder="1" applyAlignment="1">
      <alignment horizontal="center" vertical="center" wrapText="1"/>
    </xf>
    <xf numFmtId="49" fontId="0" fillId="46" borderId="19" xfId="0" applyNumberFormat="1" applyFont="1" applyFill="1" applyBorder="1" applyAlignment="1">
      <alignment vertical="center" wrapText="1"/>
    </xf>
    <xf numFmtId="49" fontId="0" fillId="87" borderId="10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Alignment="1">
      <alignment horizontal="center" vertical="center" wrapText="1"/>
    </xf>
    <xf numFmtId="49" fontId="0" fillId="88" borderId="0" xfId="0" applyNumberFormat="1" applyFont="1" applyFill="1" applyAlignment="1">
      <alignment horizontal="center" vertical="center" wrapText="1"/>
    </xf>
    <xf numFmtId="1" fontId="0" fillId="88" borderId="0" xfId="0" applyNumberFormat="1" applyFont="1" applyFill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0" fontId="0" fillId="87" borderId="10" xfId="0" applyFont="1" applyFill="1" applyBorder="1" applyAlignment="1">
      <alignment horizontal="center" vertical="center" wrapText="1"/>
    </xf>
    <xf numFmtId="49" fontId="1" fillId="0" borderId="0" xfId="223" applyNumberFormat="1" applyFont="1" applyAlignment="1">
      <alignment horizontal="center" vertical="center" wrapText="1"/>
    </xf>
    <xf numFmtId="49" fontId="1" fillId="0" borderId="0" xfId="223" applyNumberFormat="1" applyFont="1" applyBorder="1" applyAlignment="1">
      <alignment horizontal="center" vertical="center" wrapText="1"/>
    </xf>
    <xf numFmtId="0" fontId="1" fillId="0" borderId="0" xfId="223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223" applyNumberFormat="1" applyFont="1" applyAlignment="1">
      <alignment horizontal="center" vertical="center" wrapText="1"/>
    </xf>
    <xf numFmtId="49" fontId="1" fillId="89" borderId="10" xfId="223" applyNumberFormat="1" applyFont="1" applyFill="1" applyBorder="1" applyAlignment="1">
      <alignment horizontal="center" vertical="center" wrapText="1"/>
    </xf>
    <xf numFmtId="0" fontId="1" fillId="89" borderId="10" xfId="223" applyNumberFormat="1" applyFont="1" applyFill="1" applyBorder="1" applyAlignment="1">
      <alignment horizontal="center" vertical="center" wrapText="1"/>
    </xf>
    <xf numFmtId="0" fontId="1" fillId="89" borderId="15" xfId="223" applyNumberFormat="1" applyFont="1" applyFill="1" applyBorder="1" applyAlignment="1">
      <alignment horizontal="center" vertical="center" wrapText="1"/>
    </xf>
    <xf numFmtId="49" fontId="94" fillId="39" borderId="16" xfId="0" applyNumberFormat="1" applyFont="1" applyFill="1" applyBorder="1" applyAlignment="1">
      <alignment horizontal="center" vertical="center" wrapText="1"/>
    </xf>
    <xf numFmtId="0" fontId="94" fillId="39" borderId="20" xfId="0" applyNumberFormat="1" applyFont="1" applyFill="1" applyBorder="1" applyAlignment="1">
      <alignment horizontal="center" vertical="center" wrapText="1"/>
    </xf>
    <xf numFmtId="0" fontId="94" fillId="39" borderId="16" xfId="0" applyNumberFormat="1" applyFont="1" applyFill="1" applyBorder="1" applyAlignment="1">
      <alignment horizontal="center" vertical="center" wrapText="1"/>
    </xf>
    <xf numFmtId="0" fontId="94" fillId="0" borderId="0" xfId="223" applyFont="1" applyAlignment="1">
      <alignment horizontal="center" vertical="center" wrapText="1"/>
    </xf>
    <xf numFmtId="49" fontId="94" fillId="0" borderId="0" xfId="223" applyNumberFormat="1" applyFont="1" applyAlignment="1">
      <alignment horizontal="center" vertical="center" wrapText="1"/>
    </xf>
    <xf numFmtId="0" fontId="94" fillId="0" borderId="0" xfId="223" applyFont="1" applyAlignment="1">
      <alignment horizontal="left" vertical="center" wrapText="1"/>
    </xf>
    <xf numFmtId="0" fontId="95" fillId="0" borderId="0" xfId="223" applyFont="1" applyAlignment="1">
      <alignment horizontal="left" vertical="center" wrapText="1"/>
    </xf>
    <xf numFmtId="49" fontId="94" fillId="87" borderId="10" xfId="223" applyNumberFormat="1" applyFont="1" applyFill="1" applyBorder="1" applyAlignment="1">
      <alignment horizontal="center" vertical="center" wrapText="1"/>
    </xf>
    <xf numFmtId="49" fontId="95" fillId="87" borderId="10" xfId="223" applyNumberFormat="1" applyFont="1" applyFill="1" applyBorder="1" applyAlignment="1">
      <alignment horizontal="center" vertical="center" wrapText="1"/>
    </xf>
    <xf numFmtId="0" fontId="95" fillId="46" borderId="10" xfId="223" applyFont="1" applyFill="1" applyBorder="1" applyAlignment="1">
      <alignment horizontal="center" vertical="center" wrapText="1"/>
    </xf>
    <xf numFmtId="0" fontId="95" fillId="46" borderId="12" xfId="223" applyFont="1" applyFill="1" applyBorder="1" applyAlignment="1">
      <alignment horizontal="center" vertical="center" wrapText="1"/>
    </xf>
    <xf numFmtId="0" fontId="95" fillId="46" borderId="21" xfId="223" applyFont="1" applyFill="1" applyBorder="1" applyAlignment="1">
      <alignment horizontal="center" vertical="center" wrapText="1"/>
    </xf>
    <xf numFmtId="49" fontId="95" fillId="46" borderId="10" xfId="223" applyNumberFormat="1" applyFont="1" applyFill="1" applyBorder="1" applyAlignment="1">
      <alignment horizontal="center" vertical="center" wrapText="1"/>
    </xf>
    <xf numFmtId="0" fontId="94" fillId="87" borderId="10" xfId="223" applyFont="1" applyFill="1" applyBorder="1" applyAlignment="1">
      <alignment horizontal="center" vertical="center" wrapText="1"/>
    </xf>
    <xf numFmtId="166" fontId="94" fillId="0" borderId="10" xfId="223" applyNumberFormat="1" applyFont="1" applyFill="1" applyBorder="1" applyAlignment="1">
      <alignment horizontal="center" vertical="center" wrapText="1"/>
    </xf>
    <xf numFmtId="49" fontId="94" fillId="0" borderId="10" xfId="223" applyNumberFormat="1" applyFont="1" applyFill="1" applyBorder="1" applyAlignment="1">
      <alignment horizontal="center" vertical="center" wrapText="1"/>
    </xf>
    <xf numFmtId="166" fontId="11" fillId="0" borderId="10" xfId="223" applyNumberFormat="1" applyFont="1" applyFill="1" applyBorder="1" applyAlignment="1">
      <alignment horizontal="center" vertical="center" wrapText="1"/>
    </xf>
    <xf numFmtId="49" fontId="11" fillId="0" borderId="10" xfId="223" applyNumberFormat="1" applyFont="1" applyFill="1" applyBorder="1" applyAlignment="1">
      <alignment horizontal="center" vertical="center" wrapText="1"/>
    </xf>
    <xf numFmtId="0" fontId="94" fillId="0" borderId="15" xfId="223" applyFont="1" applyFill="1" applyBorder="1" applyAlignment="1">
      <alignment horizontal="left" vertical="center" wrapText="1"/>
    </xf>
    <xf numFmtId="0" fontId="94" fillId="0" borderId="15" xfId="223" applyFont="1" applyFill="1" applyBorder="1" applyAlignment="1">
      <alignment horizontal="center" vertical="center" wrapText="1"/>
    </xf>
    <xf numFmtId="0" fontId="94" fillId="0" borderId="10" xfId="0" applyFont="1" applyFill="1" applyBorder="1" applyAlignment="1">
      <alignment horizontal="center" vertical="center" wrapText="1"/>
    </xf>
    <xf numFmtId="49" fontId="94" fillId="0" borderId="10" xfId="0" applyNumberFormat="1" applyFont="1" applyFill="1" applyBorder="1" applyAlignment="1">
      <alignment horizontal="center" vertical="center" wrapText="1"/>
    </xf>
    <xf numFmtId="0" fontId="94" fillId="0" borderId="10" xfId="0" applyFont="1" applyFill="1" applyBorder="1" applyAlignment="1">
      <alignment horizontal="left" vertical="center" wrapText="1"/>
    </xf>
    <xf numFmtId="166" fontId="94" fillId="0" borderId="11" xfId="0" applyNumberFormat="1" applyFont="1" applyFill="1" applyBorder="1" applyAlignment="1">
      <alignment horizontal="center" vertical="center" wrapText="1"/>
    </xf>
    <xf numFmtId="166" fontId="94" fillId="0" borderId="10" xfId="0" applyNumberFormat="1" applyFont="1" applyFill="1" applyBorder="1" applyAlignment="1">
      <alignment horizontal="center" vertical="center" wrapText="1"/>
    </xf>
    <xf numFmtId="166" fontId="94" fillId="0" borderId="0" xfId="223" applyNumberFormat="1" applyFont="1" applyAlignment="1">
      <alignment horizontal="center" vertical="center" wrapText="1"/>
    </xf>
    <xf numFmtId="0" fontId="94" fillId="0" borderId="10" xfId="0" applyFont="1" applyFill="1" applyBorder="1" applyAlignment="1">
      <alignment horizontal="center" vertical="center" wrapText="1"/>
    </xf>
    <xf numFmtId="0" fontId="94" fillId="0" borderId="22" xfId="223" applyFont="1" applyFill="1" applyBorder="1" applyAlignment="1">
      <alignment horizontal="center" vertical="center" wrapText="1"/>
    </xf>
    <xf numFmtId="0" fontId="11" fillId="0" borderId="15" xfId="223" applyFont="1" applyFill="1" applyBorder="1" applyAlignment="1">
      <alignment horizontal="center" vertical="center" wrapText="1"/>
    </xf>
    <xf numFmtId="0" fontId="11" fillId="0" borderId="10" xfId="223" applyFont="1" applyFill="1" applyBorder="1" applyAlignment="1">
      <alignment horizontal="center" vertical="center" wrapText="1"/>
    </xf>
    <xf numFmtId="0" fontId="94" fillId="0" borderId="15" xfId="223" applyFont="1" applyFill="1" applyBorder="1" applyAlignment="1">
      <alignment horizontal="center" vertical="center" wrapText="1"/>
    </xf>
    <xf numFmtId="0" fontId="11" fillId="0" borderId="10" xfId="223" applyFont="1" applyFill="1" applyBorder="1" applyAlignment="1">
      <alignment horizontal="left" vertical="center" wrapText="1"/>
    </xf>
    <xf numFmtId="0" fontId="94" fillId="0" borderId="10" xfId="223" applyFont="1" applyFill="1" applyBorder="1" applyAlignment="1">
      <alignment horizontal="center" vertical="center" wrapText="1"/>
    </xf>
    <xf numFmtId="0" fontId="94" fillId="0" borderId="10" xfId="223" applyFont="1" applyFill="1" applyBorder="1" applyAlignment="1">
      <alignment horizontal="left" vertical="center" wrapText="1"/>
    </xf>
    <xf numFmtId="0" fontId="94" fillId="0" borderId="15" xfId="0" applyFont="1" applyFill="1" applyBorder="1" applyAlignment="1">
      <alignment horizontal="left" vertical="center" wrapText="1"/>
    </xf>
    <xf numFmtId="0" fontId="94" fillId="0" borderId="22" xfId="0" applyFont="1" applyFill="1" applyBorder="1" applyAlignment="1">
      <alignment horizontal="left" vertical="center" wrapText="1"/>
    </xf>
    <xf numFmtId="0" fontId="95" fillId="0" borderId="10" xfId="223" applyFont="1" applyFill="1" applyBorder="1" applyAlignment="1">
      <alignment horizontal="center" vertical="center" wrapText="1"/>
    </xf>
    <xf numFmtId="166" fontId="97" fillId="0" borderId="10" xfId="223" applyNumberFormat="1" applyFont="1" applyFill="1" applyBorder="1" applyAlignment="1">
      <alignment horizontal="center" vertical="center" wrapText="1"/>
    </xf>
    <xf numFmtId="166" fontId="95" fillId="0" borderId="10" xfId="223" applyNumberFormat="1" applyFont="1" applyFill="1" applyBorder="1" applyAlignment="1">
      <alignment horizontal="center" vertical="center" wrapText="1"/>
    </xf>
    <xf numFmtId="49" fontId="95" fillId="0" borderId="10" xfId="223" applyNumberFormat="1" applyFont="1" applyFill="1" applyBorder="1" applyAlignment="1">
      <alignment horizontal="center" vertical="center" wrapText="1"/>
    </xf>
    <xf numFmtId="0" fontId="94" fillId="0" borderId="10" xfId="223" applyFont="1" applyFill="1" applyBorder="1" applyAlignment="1">
      <alignment vertical="center" wrapText="1"/>
    </xf>
    <xf numFmtId="49" fontId="94" fillId="0" borderId="10" xfId="223" applyNumberFormat="1" applyFont="1" applyFill="1" applyBorder="1" applyAlignment="1">
      <alignment horizontal="center" vertical="center" wrapText="1"/>
    </xf>
    <xf numFmtId="49" fontId="91" fillId="0" borderId="0" xfId="0" applyNumberFormat="1" applyFont="1" applyAlignment="1">
      <alignment vertical="center" wrapText="1"/>
    </xf>
    <xf numFmtId="0" fontId="1" fillId="0" borderId="10" xfId="226" applyBorder="1" applyAlignment="1">
      <alignment horizontal="center" vertical="center" wrapText="1"/>
    </xf>
    <xf numFmtId="0" fontId="1" fillId="0" borderId="10" xfId="226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" fillId="0" borderId="10" xfId="223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1" fillId="0" borderId="0" xfId="223" applyAlignment="1">
      <alignment horizontal="center" vertical="center" wrapText="1"/>
    </xf>
    <xf numFmtId="49" fontId="9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2" fillId="46" borderId="10" xfId="0" applyNumberFormat="1" applyFont="1" applyFill="1" applyBorder="1" applyAlignment="1">
      <alignment horizontal="center" vertical="center" wrapText="1"/>
    </xf>
    <xf numFmtId="0" fontId="12" fillId="46" borderId="10" xfId="0" applyFont="1" applyFill="1" applyBorder="1" applyAlignment="1">
      <alignment horizontal="left" vertical="center" wrapText="1"/>
    </xf>
    <xf numFmtId="0" fontId="12" fillId="46" borderId="12" xfId="0" applyFont="1" applyFill="1" applyBorder="1" applyAlignment="1">
      <alignment horizontal="left" vertical="center" wrapText="1"/>
    </xf>
    <xf numFmtId="0" fontId="12" fillId="46" borderId="10" xfId="0" applyFont="1" applyFill="1" applyBorder="1" applyAlignment="1">
      <alignment vertical="center" wrapText="1"/>
    </xf>
    <xf numFmtId="0" fontId="12" fillId="46" borderId="10" xfId="0" applyFont="1" applyFill="1" applyBorder="1" applyAlignment="1">
      <alignment horizontal="center" vertical="center" wrapText="1"/>
    </xf>
    <xf numFmtId="0" fontId="12" fillId="46" borderId="12" xfId="0" applyFont="1" applyFill="1" applyBorder="1" applyAlignment="1">
      <alignment horizontal="center" vertical="center" wrapText="1"/>
    </xf>
    <xf numFmtId="0" fontId="11" fillId="46" borderId="10" xfId="0" applyFont="1" applyFill="1" applyBorder="1" applyAlignment="1">
      <alignment horizontal="center" vertical="center" wrapText="1"/>
    </xf>
    <xf numFmtId="49" fontId="11" fillId="87" borderId="10" xfId="0" applyNumberFormat="1" applyFont="1" applyFill="1" applyBorder="1" applyAlignment="1">
      <alignment horizontal="center" vertical="center" wrapText="1"/>
    </xf>
    <xf numFmtId="166" fontId="11" fillId="0" borderId="11" xfId="0" applyNumberFormat="1" applyFont="1" applyBorder="1" applyAlignment="1">
      <alignment horizontal="center" vertical="center" wrapText="1"/>
    </xf>
    <xf numFmtId="166" fontId="11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88" borderId="10" xfId="0" applyFont="1" applyFill="1" applyBorder="1" applyAlignment="1">
      <alignment horizontal="center" vertical="center" wrapText="1"/>
    </xf>
    <xf numFmtId="0" fontId="11" fillId="88" borderId="0" xfId="0" applyFont="1" applyFill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 wrapText="1"/>
    </xf>
    <xf numFmtId="49" fontId="11" fillId="0" borderId="37" xfId="0" applyNumberFormat="1" applyFont="1" applyBorder="1" applyAlignment="1">
      <alignment horizontal="center" vertical="center" wrapText="1"/>
    </xf>
    <xf numFmtId="166" fontId="11" fillId="0" borderId="15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166" fontId="11" fillId="0" borderId="2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9" fontId="94" fillId="39" borderId="16" xfId="0" applyNumberFormat="1" applyFont="1" applyFill="1" applyBorder="1" applyAlignment="1">
      <alignment horizontal="center" vertical="center" wrapText="1"/>
    </xf>
    <xf numFmtId="0" fontId="94" fillId="39" borderId="20" xfId="0" applyFont="1" applyFill="1" applyBorder="1" applyAlignment="1">
      <alignment horizontal="center" vertical="center" wrapText="1"/>
    </xf>
    <xf numFmtId="0" fontId="94" fillId="39" borderId="16" xfId="0" applyFont="1" applyFill="1" applyBorder="1" applyAlignment="1">
      <alignment horizontal="center" vertical="center" wrapText="1"/>
    </xf>
    <xf numFmtId="1" fontId="94" fillId="39" borderId="10" xfId="0" applyNumberFormat="1" applyFont="1" applyFill="1" applyBorder="1" applyAlignment="1">
      <alignment horizontal="center" vertical="center" wrapText="1"/>
    </xf>
    <xf numFmtId="49" fontId="94" fillId="39" borderId="10" xfId="0" applyNumberFormat="1" applyFont="1" applyFill="1" applyBorder="1" applyAlignment="1">
      <alignment horizontal="center" vertical="center" wrapText="1"/>
    </xf>
    <xf numFmtId="1" fontId="94" fillId="39" borderId="15" xfId="0" applyNumberFormat="1" applyFont="1" applyFill="1" applyBorder="1" applyAlignment="1">
      <alignment horizontal="center" vertical="center" wrapText="1"/>
    </xf>
    <xf numFmtId="49" fontId="94" fillId="39" borderId="15" xfId="0" applyNumberFormat="1" applyFont="1" applyFill="1" applyBorder="1" applyAlignment="1">
      <alignment horizontal="center" vertical="center" wrapText="1"/>
    </xf>
    <xf numFmtId="166" fontId="94" fillId="0" borderId="30" xfId="0" applyNumberFormat="1" applyFont="1" applyBorder="1" applyAlignment="1">
      <alignment horizontal="center" vertical="center" wrapText="1"/>
    </xf>
    <xf numFmtId="166" fontId="94" fillId="0" borderId="29" xfId="0" applyNumberFormat="1" applyFont="1" applyBorder="1" applyAlignment="1">
      <alignment horizontal="center" vertical="center" wrapText="1"/>
    </xf>
    <xf numFmtId="0" fontId="94" fillId="0" borderId="29" xfId="0" applyFont="1" applyBorder="1" applyAlignment="1">
      <alignment horizontal="center" vertical="center" wrapText="1"/>
    </xf>
    <xf numFmtId="0" fontId="91" fillId="0" borderId="29" xfId="0" applyFont="1" applyBorder="1" applyAlignment="1">
      <alignment horizontal="center" vertical="center" wrapText="1"/>
    </xf>
    <xf numFmtId="166" fontId="94" fillId="0" borderId="11" xfId="0" applyNumberFormat="1" applyFont="1" applyBorder="1" applyAlignment="1">
      <alignment horizontal="center" vertical="center" wrapText="1"/>
    </xf>
    <xf numFmtId="166" fontId="94" fillId="0" borderId="10" xfId="0" applyNumberFormat="1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 wrapText="1"/>
    </xf>
    <xf numFmtId="0" fontId="91" fillId="0" borderId="10" xfId="0" applyFont="1" applyBorder="1" applyAlignment="1">
      <alignment horizontal="center" vertical="center" wrapText="1"/>
    </xf>
    <xf numFmtId="0" fontId="94" fillId="88" borderId="0" xfId="0" applyFont="1" applyFill="1" applyAlignment="1">
      <alignment horizontal="center" vertical="center" wrapText="1"/>
    </xf>
    <xf numFmtId="49" fontId="91" fillId="0" borderId="10" xfId="0" applyNumberFormat="1" applyFont="1" applyBorder="1" applyAlignment="1">
      <alignment horizontal="center" vertical="center" wrapText="1"/>
    </xf>
    <xf numFmtId="0" fontId="94" fillId="0" borderId="22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49" fontId="94" fillId="0" borderId="10" xfId="0" applyNumberFormat="1" applyFont="1" applyBorder="1" applyAlignment="1">
      <alignment horizontal="center" vertical="center" wrapText="1"/>
    </xf>
    <xf numFmtId="0" fontId="94" fillId="0" borderId="37" xfId="0" applyFont="1" applyBorder="1" applyAlignment="1">
      <alignment horizontal="center" vertical="center" wrapText="1"/>
    </xf>
    <xf numFmtId="166" fontId="94" fillId="0" borderId="34" xfId="0" applyNumberFormat="1" applyFont="1" applyBorder="1" applyAlignment="1">
      <alignment horizontal="center" vertical="center" wrapText="1"/>
    </xf>
    <xf numFmtId="166" fontId="94" fillId="0" borderId="36" xfId="0" applyNumberFormat="1" applyFont="1" applyBorder="1" applyAlignment="1">
      <alignment horizontal="center" vertical="center" wrapText="1"/>
    </xf>
    <xf numFmtId="0" fontId="94" fillId="0" borderId="36" xfId="0" applyFont="1" applyBorder="1" applyAlignment="1">
      <alignment horizontal="center" vertical="center" wrapText="1"/>
    </xf>
    <xf numFmtId="49" fontId="94" fillId="0" borderId="36" xfId="0" applyNumberFormat="1" applyFont="1" applyBorder="1" applyAlignment="1">
      <alignment horizontal="center" vertical="center" wrapText="1"/>
    </xf>
    <xf numFmtId="0" fontId="91" fillId="0" borderId="36" xfId="0" applyFont="1" applyBorder="1" applyAlignment="1">
      <alignment horizontal="center" vertical="center" wrapText="1"/>
    </xf>
    <xf numFmtId="49" fontId="91" fillId="0" borderId="29" xfId="0" applyNumberFormat="1" applyFont="1" applyBorder="1" applyAlignment="1">
      <alignment horizontal="center" vertical="center" wrapText="1"/>
    </xf>
    <xf numFmtId="0" fontId="94" fillId="0" borderId="10" xfId="0" applyFont="1" applyBorder="1" applyAlignment="1">
      <alignment vertical="center" wrapText="1"/>
    </xf>
    <xf numFmtId="0" fontId="94" fillId="0" borderId="38" xfId="0" applyFont="1" applyBorder="1" applyAlignment="1">
      <alignment horizontal="center" vertical="center" wrapText="1"/>
    </xf>
    <xf numFmtId="49" fontId="94" fillId="0" borderId="29" xfId="0" applyNumberFormat="1" applyFont="1" applyBorder="1" applyAlignment="1">
      <alignment horizontal="center" vertical="center" wrapText="1"/>
    </xf>
    <xf numFmtId="1" fontId="91" fillId="0" borderId="22" xfId="0" applyNumberFormat="1" applyFont="1" applyBorder="1" applyAlignment="1">
      <alignment horizontal="center" vertical="center" wrapText="1"/>
    </xf>
    <xf numFmtId="0" fontId="91" fillId="0" borderId="0" xfId="0" applyFont="1" applyAlignment="1">
      <alignment horizontal="center" vertical="center" wrapText="1"/>
    </xf>
    <xf numFmtId="49" fontId="1" fillId="39" borderId="16" xfId="223" applyNumberFormat="1" applyFill="1" applyBorder="1" applyAlignment="1">
      <alignment horizontal="center" vertical="center" wrapText="1"/>
    </xf>
    <xf numFmtId="49" fontId="1" fillId="39" borderId="10" xfId="223" applyNumberFormat="1" applyFill="1" applyBorder="1" applyAlignment="1">
      <alignment horizontal="center" vertical="center" wrapText="1"/>
    </xf>
    <xf numFmtId="0" fontId="0" fillId="0" borderId="10" xfId="226" applyFont="1" applyBorder="1" applyAlignment="1">
      <alignment horizontal="center" vertical="center"/>
    </xf>
    <xf numFmtId="0" fontId="9" fillId="0" borderId="0" xfId="223" applyFont="1" applyAlignment="1">
      <alignment horizontal="center"/>
    </xf>
    <xf numFmtId="49" fontId="1" fillId="0" borderId="10" xfId="0" applyNumberFormat="1" applyFont="1" applyBorder="1" applyAlignment="1">
      <alignment horizontal="center" vertical="center" wrapText="1"/>
    </xf>
    <xf numFmtId="0" fontId="0" fillId="0" borderId="10" xfId="226" applyFont="1" applyBorder="1" applyAlignment="1">
      <alignment horizontal="center" vertical="center" wrapText="1"/>
    </xf>
    <xf numFmtId="0" fontId="1" fillId="0" borderId="10" xfId="321" applyFont="1" applyBorder="1" applyAlignment="1">
      <alignment horizontal="center" vertical="center" wrapText="1"/>
    </xf>
    <xf numFmtId="49" fontId="91" fillId="0" borderId="10" xfId="255" applyNumberFormat="1" applyFont="1" applyBorder="1" applyAlignment="1">
      <alignment horizontal="center" vertical="center" wrapText="1"/>
    </xf>
    <xf numFmtId="0" fontId="91" fillId="0" borderId="10" xfId="0" applyFont="1" applyFill="1" applyBorder="1" applyAlignment="1">
      <alignment horizontal="center" vertical="center" wrapText="1"/>
    </xf>
    <xf numFmtId="0" fontId="91" fillId="0" borderId="29" xfId="0" applyFont="1" applyFill="1" applyBorder="1" applyAlignment="1">
      <alignment horizontal="center" vertical="center" wrapText="1"/>
    </xf>
    <xf numFmtId="49" fontId="91" fillId="0" borderId="10" xfId="0" applyNumberFormat="1" applyFont="1" applyFill="1" applyBorder="1" applyAlignment="1">
      <alignment horizontal="center" vertical="center" wrapText="1"/>
    </xf>
    <xf numFmtId="0" fontId="91" fillId="0" borderId="36" xfId="0" applyFont="1" applyFill="1" applyBorder="1" applyAlignment="1">
      <alignment horizontal="center" vertical="center" wrapText="1"/>
    </xf>
    <xf numFmtId="0" fontId="93" fillId="0" borderId="10" xfId="246" applyFont="1" applyBorder="1" applyAlignment="1">
      <alignment horizontal="center" vertical="center"/>
    </xf>
    <xf numFmtId="0" fontId="93" fillId="0" borderId="10" xfId="246" applyFont="1" applyBorder="1" applyAlignment="1">
      <alignment horizontal="center" vertical="center" wrapText="1"/>
    </xf>
    <xf numFmtId="0" fontId="93" fillId="0" borderId="10" xfId="247" applyFont="1" applyBorder="1" applyAlignment="1">
      <alignment horizontal="center" vertical="center"/>
    </xf>
    <xf numFmtId="0" fontId="93" fillId="0" borderId="10" xfId="247" applyFont="1" applyBorder="1" applyAlignment="1">
      <alignment horizontal="center" vertical="center" wrapText="1"/>
    </xf>
    <xf numFmtId="0" fontId="93" fillId="0" borderId="10" xfId="256" applyFont="1" applyBorder="1" applyAlignment="1">
      <alignment horizontal="center" vertical="center" wrapText="1"/>
    </xf>
    <xf numFmtId="49" fontId="101" fillId="88" borderId="10" xfId="0" applyNumberFormat="1" applyFont="1" applyFill="1" applyBorder="1" applyAlignment="1">
      <alignment horizontal="center" vertical="center" wrapText="1"/>
    </xf>
    <xf numFmtId="0" fontId="93" fillId="0" borderId="10" xfId="0" applyFont="1" applyBorder="1" applyAlignment="1">
      <alignment horizontal="center" vertical="center" wrapText="1"/>
    </xf>
    <xf numFmtId="0" fontId="93" fillId="0" borderId="10" xfId="0" applyFont="1" applyBorder="1" applyAlignment="1">
      <alignment horizontal="center" vertical="center"/>
    </xf>
    <xf numFmtId="49" fontId="101" fillId="89" borderId="10" xfId="0" applyNumberFormat="1" applyFont="1" applyFill="1" applyBorder="1" applyAlignment="1">
      <alignment horizontal="center" vertical="center" wrapText="1"/>
    </xf>
    <xf numFmtId="49" fontId="3" fillId="46" borderId="10" xfId="0" applyNumberFormat="1" applyFont="1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/>
    </xf>
    <xf numFmtId="0" fontId="101" fillId="0" borderId="10" xfId="0" applyFont="1" applyBorder="1" applyAlignment="1">
      <alignment horizontal="center" vertical="center" wrapText="1"/>
    </xf>
    <xf numFmtId="0" fontId="93" fillId="0" borderId="10" xfId="256" applyFont="1" applyFill="1" applyBorder="1" applyAlignment="1">
      <alignment horizontal="center" vertical="center"/>
    </xf>
    <xf numFmtId="0" fontId="93" fillId="0" borderId="0" xfId="0" applyFont="1" applyAlignment="1">
      <alignment horizontal="center" vertical="center" wrapText="1"/>
    </xf>
    <xf numFmtId="0" fontId="93" fillId="0" borderId="10" xfId="215" applyFont="1" applyBorder="1" applyAlignment="1">
      <alignment horizontal="center" vertical="center" wrapText="1"/>
    </xf>
    <xf numFmtId="0" fontId="99" fillId="0" borderId="0" xfId="0" applyFont="1" applyAlignment="1">
      <alignment horizontal="center" vertical="center"/>
    </xf>
    <xf numFmtId="49" fontId="98" fillId="87" borderId="10" xfId="0" applyNumberFormat="1" applyFont="1" applyFill="1" applyBorder="1" applyAlignment="1">
      <alignment horizontal="center" vertical="center" wrapText="1"/>
    </xf>
    <xf numFmtId="49" fontId="98" fillId="87" borderId="15" xfId="0" applyNumberFormat="1" applyFont="1" applyFill="1" applyBorder="1" applyAlignment="1">
      <alignment horizontal="center" vertical="center" wrapText="1"/>
    </xf>
    <xf numFmtId="0" fontId="99" fillId="0" borderId="0" xfId="0" applyFont="1" applyFill="1" applyAlignment="1">
      <alignment horizontal="center" vertical="center"/>
    </xf>
    <xf numFmtId="1" fontId="98" fillId="0" borderId="0" xfId="0" applyNumberFormat="1" applyFont="1" applyAlignment="1">
      <alignment horizontal="center" vertical="center"/>
    </xf>
    <xf numFmtId="0" fontId="101" fillId="0" borderId="10" xfId="247" applyFont="1" applyBorder="1" applyAlignment="1">
      <alignment horizontal="center" vertical="center" wrapText="1"/>
    </xf>
    <xf numFmtId="49" fontId="93" fillId="87" borderId="10" xfId="0" applyNumberFormat="1" applyFont="1" applyFill="1" applyBorder="1" applyAlignment="1">
      <alignment horizontal="center" vertical="center" wrapText="1"/>
    </xf>
    <xf numFmtId="49" fontId="93" fillId="87" borderId="15" xfId="0" applyNumberFormat="1" applyFont="1" applyFill="1" applyBorder="1" applyAlignment="1">
      <alignment horizontal="center" vertical="center" wrapText="1"/>
    </xf>
    <xf numFmtId="167" fontId="102" fillId="0" borderId="77" xfId="167" applyFont="1" applyBorder="1" applyAlignment="1">
      <alignment horizontal="center" vertical="center" wrapText="1"/>
    </xf>
    <xf numFmtId="0" fontId="102" fillId="0" borderId="10" xfId="215" applyFont="1" applyBorder="1" applyAlignment="1">
      <alignment horizontal="center" vertical="center"/>
    </xf>
    <xf numFmtId="0" fontId="102" fillId="0" borderId="10" xfId="215" applyFont="1" applyBorder="1" applyAlignment="1">
      <alignment horizontal="center" vertical="center" wrapText="1"/>
    </xf>
    <xf numFmtId="0" fontId="93" fillId="0" borderId="10" xfId="216" applyFont="1" applyBorder="1" applyAlignment="1">
      <alignment horizontal="center" vertical="center" wrapText="1"/>
    </xf>
    <xf numFmtId="49" fontId="101" fillId="0" borderId="10" xfId="257" applyNumberFormat="1" applyFont="1" applyBorder="1" applyAlignment="1">
      <alignment horizontal="center" vertical="center" wrapText="1"/>
    </xf>
    <xf numFmtId="0" fontId="101" fillId="0" borderId="10" xfId="237" applyFont="1" applyBorder="1" applyAlignment="1">
      <alignment horizontal="center" vertical="center" wrapText="1"/>
    </xf>
    <xf numFmtId="4" fontId="93" fillId="0" borderId="10" xfId="219" applyNumberFormat="1" applyFont="1" applyBorder="1" applyAlignment="1">
      <alignment horizontal="center" vertical="center" wrapText="1"/>
    </xf>
    <xf numFmtId="4" fontId="93" fillId="0" borderId="10" xfId="219" quotePrefix="1" applyNumberFormat="1" applyFont="1" applyBorder="1" applyAlignment="1">
      <alignment horizontal="center" vertical="center" wrapText="1"/>
    </xf>
    <xf numFmtId="49" fontId="101" fillId="0" borderId="15" xfId="0" applyNumberFormat="1" applyFont="1" applyFill="1" applyBorder="1" applyAlignment="1">
      <alignment horizontal="center" vertical="center" wrapText="1"/>
    </xf>
    <xf numFmtId="0" fontId="101" fillId="0" borderId="15" xfId="0" applyNumberFormat="1" applyFont="1" applyFill="1" applyBorder="1" applyAlignment="1">
      <alignment horizontal="center" vertical="center" wrapText="1"/>
    </xf>
    <xf numFmtId="0" fontId="101" fillId="89" borderId="10" xfId="0" applyNumberFormat="1" applyFont="1" applyFill="1" applyBorder="1" applyAlignment="1">
      <alignment horizontal="center" vertical="center" wrapText="1"/>
    </xf>
    <xf numFmtId="0" fontId="101" fillId="0" borderId="22" xfId="0" applyNumberFormat="1" applyFont="1" applyFill="1" applyBorder="1" applyAlignment="1">
      <alignment horizontal="center" vertical="center" wrapText="1"/>
    </xf>
    <xf numFmtId="49" fontId="101" fillId="0" borderId="22" xfId="255" applyNumberFormat="1" applyFont="1" applyFill="1" applyBorder="1" applyAlignment="1">
      <alignment horizontal="center" vertical="center" wrapText="1"/>
    </xf>
    <xf numFmtId="49" fontId="101" fillId="89" borderId="22" xfId="0" applyNumberFormat="1" applyFont="1" applyFill="1" applyBorder="1" applyAlignment="1">
      <alignment horizontal="center" vertical="center" wrapText="1"/>
    </xf>
    <xf numFmtId="0" fontId="101" fillId="89" borderId="22" xfId="0" applyNumberFormat="1" applyFont="1" applyFill="1" applyBorder="1" applyAlignment="1">
      <alignment horizontal="center" vertical="center" wrapText="1"/>
    </xf>
    <xf numFmtId="49" fontId="101" fillId="0" borderId="10" xfId="0" applyNumberFormat="1" applyFont="1" applyBorder="1" applyAlignment="1">
      <alignment horizontal="center" vertical="center" wrapText="1"/>
    </xf>
    <xf numFmtId="0" fontId="101" fillId="0" borderId="10" xfId="0" applyFont="1" applyBorder="1" applyAlignment="1">
      <alignment horizontal="center" vertical="center"/>
    </xf>
    <xf numFmtId="49" fontId="101" fillId="0" borderId="22" xfId="0" applyNumberFormat="1" applyFont="1" applyFill="1" applyBorder="1" applyAlignment="1">
      <alignment horizontal="center" vertical="center" wrapText="1"/>
    </xf>
    <xf numFmtId="0" fontId="101" fillId="0" borderId="10" xfId="0" applyNumberFormat="1" applyFont="1" applyFill="1" applyBorder="1" applyAlignment="1">
      <alignment horizontal="center" vertical="center" wrapText="1"/>
    </xf>
    <xf numFmtId="49" fontId="101" fillId="0" borderId="12" xfId="0" applyNumberFormat="1" applyFont="1" applyFill="1" applyBorder="1" applyAlignment="1">
      <alignment horizontal="center" vertical="center" wrapText="1"/>
    </xf>
    <xf numFmtId="49" fontId="101" fillId="0" borderId="11" xfId="0" applyNumberFormat="1" applyFont="1" applyFill="1" applyBorder="1" applyAlignment="1">
      <alignment horizontal="center" vertical="center" wrapText="1"/>
    </xf>
    <xf numFmtId="49" fontId="101" fillId="0" borderId="10" xfId="0" applyNumberFormat="1" applyFont="1" applyFill="1" applyBorder="1" applyAlignment="1">
      <alignment horizontal="center" vertical="center" wrapText="1"/>
    </xf>
    <xf numFmtId="0" fontId="93" fillId="0" borderId="10" xfId="258" applyFont="1" applyBorder="1" applyAlignment="1">
      <alignment horizontal="center" vertical="center" wrapText="1"/>
    </xf>
    <xf numFmtId="0" fontId="101" fillId="0" borderId="10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 wrapText="1"/>
    </xf>
    <xf numFmtId="0" fontId="101" fillId="88" borderId="10" xfId="0" applyFont="1" applyFill="1" applyBorder="1" applyAlignment="1">
      <alignment horizontal="center" vertical="center"/>
    </xf>
    <xf numFmtId="0" fontId="101" fillId="88" borderId="10" xfId="0" applyFont="1" applyFill="1" applyBorder="1" applyAlignment="1">
      <alignment horizontal="center" vertical="center" wrapText="1"/>
    </xf>
    <xf numFmtId="0" fontId="93" fillId="0" borderId="15" xfId="0" applyFont="1" applyBorder="1" applyAlignment="1">
      <alignment horizontal="center" vertical="center" wrapText="1"/>
    </xf>
    <xf numFmtId="0" fontId="11" fillId="0" borderId="10" xfId="260" applyFont="1" applyBorder="1" applyAlignment="1">
      <alignment horizontal="center" vertical="center"/>
    </xf>
    <xf numFmtId="0" fontId="93" fillId="0" borderId="0" xfId="0" applyFont="1" applyAlignment="1"/>
    <xf numFmtId="49" fontId="98" fillId="0" borderId="10" xfId="0" applyNumberFormat="1" applyFont="1" applyBorder="1" applyAlignment="1">
      <alignment horizontal="center" vertical="center" wrapText="1"/>
    </xf>
    <xf numFmtId="49" fontId="93" fillId="0" borderId="10" xfId="0" applyNumberFormat="1" applyFont="1" applyBorder="1" applyAlignment="1">
      <alignment horizontal="center" vertical="center" wrapText="1"/>
    </xf>
    <xf numFmtId="0" fontId="101" fillId="0" borderId="10" xfId="0" applyFont="1" applyBorder="1" applyAlignment="1">
      <alignment horizontal="center" vertical="center" wrapText="1"/>
    </xf>
    <xf numFmtId="0" fontId="93" fillId="88" borderId="0" xfId="0" applyFont="1" applyFill="1" applyAlignment="1">
      <alignment horizontal="center" vertical="center"/>
    </xf>
    <xf numFmtId="0" fontId="99" fillId="88" borderId="0" xfId="0" applyFont="1" applyFill="1" applyAlignment="1">
      <alignment horizontal="center" vertical="center"/>
    </xf>
    <xf numFmtId="0" fontId="3" fillId="0" borderId="0" xfId="228" applyFont="1" applyBorder="1" applyAlignment="1">
      <alignment horizontal="left" vertical="center" wrapText="1"/>
    </xf>
    <xf numFmtId="49" fontId="101" fillId="88" borderId="10" xfId="0" applyNumberFormat="1" applyFont="1" applyFill="1" applyBorder="1" applyAlignment="1">
      <alignment horizontal="center" vertical="center" wrapText="1"/>
    </xf>
    <xf numFmtId="0" fontId="93" fillId="0" borderId="10" xfId="256" applyFont="1" applyBorder="1" applyAlignment="1">
      <alignment horizontal="center" vertical="center"/>
    </xf>
    <xf numFmtId="0" fontId="93" fillId="0" borderId="10" xfId="258" applyFont="1" applyBorder="1" applyAlignment="1">
      <alignment horizontal="center" vertical="center"/>
    </xf>
    <xf numFmtId="49" fontId="101" fillId="88" borderId="10" xfId="0" quotePrefix="1" applyNumberFormat="1" applyFont="1" applyFill="1" applyBorder="1" applyAlignment="1">
      <alignment horizontal="center" vertical="center" wrapText="1"/>
    </xf>
    <xf numFmtId="49" fontId="101" fillId="88" borderId="10" xfId="226" applyNumberFormat="1" applyFont="1" applyFill="1" applyBorder="1" applyAlignment="1">
      <alignment horizontal="center" vertical="center" wrapText="1"/>
    </xf>
    <xf numFmtId="167" fontId="102" fillId="0" borderId="10" xfId="167" applyFont="1" applyBorder="1" applyAlignment="1">
      <alignment horizontal="center" vertical="center" wrapText="1"/>
    </xf>
    <xf numFmtId="0" fontId="93" fillId="0" borderId="10" xfId="256" applyFont="1" applyBorder="1" applyAlignment="1">
      <alignment horizontal="center" vertical="center" wrapText="1"/>
    </xf>
    <xf numFmtId="0" fontId="93" fillId="0" borderId="10" xfId="215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4" fontId="93" fillId="0" borderId="10" xfId="219" applyNumberFormat="1" applyFont="1" applyBorder="1" applyAlignment="1">
      <alignment horizontal="center" vertical="center" wrapText="1"/>
    </xf>
    <xf numFmtId="4" fontId="93" fillId="0" borderId="10" xfId="219" quotePrefix="1" applyNumberFormat="1" applyFont="1" applyBorder="1" applyAlignment="1">
      <alignment horizontal="center" vertical="center" wrapText="1"/>
    </xf>
    <xf numFmtId="0" fontId="93" fillId="0" borderId="10" xfId="216" applyFont="1" applyBorder="1" applyAlignment="1">
      <alignment horizontal="center" vertical="center" wrapText="1"/>
    </xf>
    <xf numFmtId="0" fontId="103" fillId="0" borderId="10" xfId="171" applyFont="1" applyBorder="1" applyAlignment="1">
      <alignment horizontal="center" vertical="center"/>
    </xf>
    <xf numFmtId="0" fontId="93" fillId="0" borderId="10" xfId="264" applyFont="1" applyBorder="1" applyAlignment="1">
      <alignment horizontal="center" vertical="center"/>
    </xf>
    <xf numFmtId="0" fontId="93" fillId="0" borderId="10" xfId="271" applyFont="1" applyBorder="1" applyAlignment="1">
      <alignment horizontal="center" vertical="center"/>
    </xf>
    <xf numFmtId="0" fontId="93" fillId="0" borderId="10" xfId="257" applyFont="1" applyBorder="1" applyAlignment="1">
      <alignment horizontal="center" vertical="center" wrapText="1"/>
    </xf>
    <xf numFmtId="0" fontId="93" fillId="0" borderId="10" xfId="258" applyFont="1" applyBorder="1" applyAlignment="1">
      <alignment horizontal="center" vertical="center" wrapText="1"/>
    </xf>
    <xf numFmtId="0" fontId="93" fillId="0" borderId="10" xfId="264" applyFont="1" applyBorder="1" applyAlignment="1">
      <alignment horizontal="center" vertical="center" wrapText="1"/>
    </xf>
    <xf numFmtId="0" fontId="103" fillId="88" borderId="10" xfId="231" applyFont="1" applyFill="1" applyBorder="1" applyAlignment="1">
      <alignment horizontal="center" vertical="center" wrapText="1"/>
    </xf>
    <xf numFmtId="0" fontId="93" fillId="0" borderId="10" xfId="247" applyFont="1" applyFill="1" applyBorder="1" applyAlignment="1">
      <alignment horizontal="center" vertical="center" wrapText="1"/>
    </xf>
    <xf numFmtId="0" fontId="93" fillId="0" borderId="10" xfId="215" applyFont="1" applyBorder="1" applyAlignment="1">
      <alignment horizontal="center" vertical="center" wrapText="1"/>
    </xf>
    <xf numFmtId="0" fontId="93" fillId="0" borderId="10" xfId="271" applyFont="1" applyBorder="1" applyAlignment="1">
      <alignment horizontal="center" vertical="center" wrapText="1"/>
    </xf>
    <xf numFmtId="0" fontId="103" fillId="0" borderId="10" xfId="171" applyFont="1" applyBorder="1" applyAlignment="1">
      <alignment horizontal="center" vertical="center" wrapText="1"/>
    </xf>
    <xf numFmtId="0" fontId="93" fillId="0" borderId="10" xfId="242" applyFont="1" applyBorder="1" applyAlignment="1">
      <alignment horizontal="center" vertical="center" wrapText="1"/>
    </xf>
    <xf numFmtId="0" fontId="93" fillId="0" borderId="10" xfId="256" applyFont="1" applyFill="1" applyBorder="1" applyAlignment="1">
      <alignment horizontal="center" vertical="center" wrapText="1"/>
    </xf>
    <xf numFmtId="0" fontId="93" fillId="0" borderId="10" xfId="243" applyFont="1" applyBorder="1" applyAlignment="1">
      <alignment horizontal="center" vertical="center" wrapText="1"/>
    </xf>
    <xf numFmtId="0" fontId="93" fillId="0" borderId="10" xfId="244" applyFont="1" applyBorder="1" applyAlignment="1">
      <alignment horizontal="center" vertical="center" wrapText="1"/>
    </xf>
    <xf numFmtId="0" fontId="93" fillId="0" borderId="10" xfId="245" applyFont="1" applyBorder="1" applyAlignment="1">
      <alignment horizontal="center" vertical="center" wrapText="1"/>
    </xf>
    <xf numFmtId="0" fontId="93" fillId="0" borderId="10" xfId="233" applyFont="1" applyBorder="1" applyAlignment="1">
      <alignment horizontal="center" vertical="center" wrapText="1"/>
    </xf>
    <xf numFmtId="0" fontId="93" fillId="88" borderId="10" xfId="247" applyFont="1" applyFill="1" applyBorder="1" applyAlignment="1">
      <alignment horizontal="center" vertical="center" wrapText="1"/>
    </xf>
    <xf numFmtId="0" fontId="93" fillId="0" borderId="10" xfId="259" applyFont="1" applyBorder="1" applyAlignment="1">
      <alignment horizontal="center" vertical="center" wrapText="1"/>
    </xf>
    <xf numFmtId="0" fontId="104" fillId="0" borderId="0" xfId="0" applyFont="1" applyAlignment="1">
      <alignment horizontal="center" vertical="center"/>
    </xf>
    <xf numFmtId="1" fontId="105" fillId="0" borderId="0" xfId="0" applyNumberFormat="1" applyFont="1" applyAlignment="1">
      <alignment horizontal="center" vertical="center"/>
    </xf>
    <xf numFmtId="0" fontId="103" fillId="88" borderId="10" xfId="290" applyFont="1" applyFill="1" applyBorder="1" applyAlignment="1">
      <alignment horizontal="center" vertical="center" wrapText="1"/>
    </xf>
    <xf numFmtId="0" fontId="101" fillId="0" borderId="10" xfId="226" applyFont="1" applyBorder="1" applyAlignment="1">
      <alignment horizontal="center" vertical="center" wrapText="1"/>
    </xf>
    <xf numFmtId="0" fontId="101" fillId="88" borderId="10" xfId="226" applyFont="1" applyFill="1" applyBorder="1" applyAlignment="1">
      <alignment horizontal="center" vertical="center" wrapText="1"/>
    </xf>
    <xf numFmtId="0" fontId="93" fillId="0" borderId="10" xfId="245" applyFont="1" applyBorder="1" applyAlignment="1">
      <alignment horizontal="center" vertical="center"/>
    </xf>
    <xf numFmtId="0" fontId="101" fillId="88" borderId="10" xfId="236" applyFont="1" applyFill="1" applyBorder="1" applyAlignment="1">
      <alignment horizontal="center" vertical="center" wrapText="1"/>
    </xf>
    <xf numFmtId="0" fontId="101" fillId="0" borderId="10" xfId="0" applyFont="1" applyFill="1" applyBorder="1" applyAlignment="1">
      <alignment horizontal="center" vertical="center" wrapText="1"/>
    </xf>
    <xf numFmtId="0" fontId="101" fillId="0" borderId="10" xfId="226" applyFont="1" applyFill="1" applyBorder="1" applyAlignment="1">
      <alignment horizontal="center" vertical="center" wrapText="1"/>
    </xf>
    <xf numFmtId="0" fontId="93" fillId="0" borderId="10" xfId="256" applyFont="1" applyFill="1" applyBorder="1" applyAlignment="1">
      <alignment horizontal="center" vertical="center"/>
    </xf>
    <xf numFmtId="1" fontId="93" fillId="0" borderId="10" xfId="220" applyNumberFormat="1" applyFont="1" applyBorder="1" applyAlignment="1">
      <alignment horizontal="center" vertical="center" wrapText="1"/>
    </xf>
    <xf numFmtId="1" fontId="93" fillId="0" borderId="10" xfId="221" applyNumberFormat="1" applyFont="1" applyBorder="1" applyAlignment="1">
      <alignment horizontal="center" vertical="center" wrapText="1"/>
    </xf>
    <xf numFmtId="0" fontId="101" fillId="0" borderId="10" xfId="226" applyNumberFormat="1" applyFont="1" applyFill="1" applyBorder="1" applyAlignment="1">
      <alignment horizontal="center" vertical="center" wrapText="1"/>
    </xf>
    <xf numFmtId="0" fontId="102" fillId="0" borderId="10" xfId="0" applyFont="1" applyBorder="1" applyAlignment="1">
      <alignment horizontal="center" vertical="center" wrapText="1"/>
    </xf>
    <xf numFmtId="0" fontId="106" fillId="0" borderId="10" xfId="247" applyFont="1" applyBorder="1" applyAlignment="1">
      <alignment horizontal="center" vertical="center" wrapText="1"/>
    </xf>
    <xf numFmtId="0" fontId="93" fillId="88" borderId="10" xfId="262" applyFont="1" applyFill="1" applyBorder="1" applyAlignment="1">
      <alignment horizontal="center" vertical="center" wrapText="1"/>
    </xf>
    <xf numFmtId="0" fontId="102" fillId="0" borderId="10" xfId="215" applyFont="1" applyFill="1" applyBorder="1" applyAlignment="1">
      <alignment horizontal="center" vertical="center" wrapText="1"/>
    </xf>
    <xf numFmtId="3" fontId="93" fillId="0" borderId="10" xfId="256" applyNumberFormat="1" applyFont="1" applyBorder="1" applyAlignment="1">
      <alignment horizontal="center" vertical="center" wrapText="1"/>
    </xf>
    <xf numFmtId="0" fontId="93" fillId="0" borderId="10" xfId="256" applyFont="1" applyFill="1" applyBorder="1" applyAlignment="1">
      <alignment horizontal="center" vertical="center" wrapText="1"/>
    </xf>
    <xf numFmtId="3" fontId="93" fillId="0" borderId="10" xfId="245" applyNumberFormat="1" applyFont="1" applyBorder="1" applyAlignment="1">
      <alignment horizontal="center" vertical="center" wrapText="1"/>
    </xf>
    <xf numFmtId="0" fontId="93" fillId="0" borderId="10" xfId="241" applyFont="1" applyBorder="1" applyAlignment="1">
      <alignment horizontal="center" vertical="center" wrapText="1"/>
    </xf>
    <xf numFmtId="0" fontId="93" fillId="0" borderId="10" xfId="261" applyFont="1" applyBorder="1" applyAlignment="1">
      <alignment horizontal="center" vertical="center" wrapText="1"/>
    </xf>
    <xf numFmtId="0" fontId="93" fillId="0" borderId="10" xfId="263" applyFont="1" applyBorder="1" applyAlignment="1">
      <alignment horizontal="center" vertical="center" wrapText="1"/>
    </xf>
    <xf numFmtId="0" fontId="93" fillId="0" borderId="10" xfId="265" applyFont="1" applyBorder="1" applyAlignment="1">
      <alignment horizontal="center" vertical="center" wrapText="1"/>
    </xf>
    <xf numFmtId="0" fontId="93" fillId="0" borderId="10" xfId="257" applyFont="1" applyFill="1" applyBorder="1" applyAlignment="1">
      <alignment horizontal="center" vertical="center" wrapText="1"/>
    </xf>
    <xf numFmtId="0" fontId="93" fillId="0" borderId="10" xfId="261" applyFont="1" applyFill="1" applyBorder="1" applyAlignment="1">
      <alignment horizontal="center" vertical="center" wrapText="1"/>
    </xf>
    <xf numFmtId="1" fontId="93" fillId="0" borderId="10" xfId="214" applyNumberFormat="1" applyFont="1" applyBorder="1" applyAlignment="1">
      <alignment horizontal="center" vertical="center"/>
    </xf>
    <xf numFmtId="1" fontId="93" fillId="0" borderId="10" xfId="214" applyNumberFormat="1" applyFont="1" applyBorder="1" applyAlignment="1">
      <alignment horizontal="center" vertical="center" wrapText="1"/>
    </xf>
    <xf numFmtId="0" fontId="107" fillId="0" borderId="10" xfId="215" applyFont="1" applyBorder="1" applyAlignment="1">
      <alignment horizontal="center" vertical="center"/>
    </xf>
    <xf numFmtId="3" fontId="93" fillId="0" borderId="10" xfId="257" applyNumberFormat="1" applyFont="1" applyBorder="1" applyAlignment="1">
      <alignment horizontal="center" vertical="center"/>
    </xf>
    <xf numFmtId="49" fontId="93" fillId="0" borderId="10" xfId="0" applyNumberFormat="1" applyFont="1" applyFill="1" applyBorder="1" applyAlignment="1">
      <alignment horizontal="center" vertical="center" wrapText="1"/>
    </xf>
    <xf numFmtId="49" fontId="93" fillId="0" borderId="10" xfId="226" applyNumberFormat="1" applyFont="1" applyBorder="1" applyAlignment="1">
      <alignment horizontal="center" vertical="center" wrapText="1"/>
    </xf>
    <xf numFmtId="0" fontId="93" fillId="0" borderId="10" xfId="256" applyNumberFormat="1" applyFont="1" applyBorder="1" applyAlignment="1">
      <alignment horizontal="center" vertical="center"/>
    </xf>
    <xf numFmtId="0" fontId="93" fillId="0" borderId="10" xfId="264" applyFont="1" applyFill="1" applyBorder="1" applyAlignment="1">
      <alignment horizontal="center" vertical="center"/>
    </xf>
    <xf numFmtId="0" fontId="103" fillId="0" borderId="10" xfId="231" applyFont="1" applyBorder="1" applyAlignment="1">
      <alignment horizontal="center" vertical="center"/>
    </xf>
    <xf numFmtId="3" fontId="103" fillId="0" borderId="10" xfId="171" applyNumberFormat="1" applyFont="1" applyBorder="1" applyAlignment="1">
      <alignment horizontal="center" vertical="center"/>
    </xf>
    <xf numFmtId="3" fontId="102" fillId="0" borderId="10" xfId="215" applyNumberFormat="1" applyFont="1" applyBorder="1" applyAlignment="1">
      <alignment horizontal="center" vertical="center"/>
    </xf>
    <xf numFmtId="0" fontId="93" fillId="0" borderId="10" xfId="291" applyFont="1" applyFill="1" applyBorder="1" applyAlignment="1">
      <alignment horizontal="center" vertical="center" wrapText="1"/>
    </xf>
    <xf numFmtId="0" fontId="101" fillId="0" borderId="15" xfId="0" applyFont="1" applyBorder="1" applyAlignment="1">
      <alignment horizontal="center" vertical="center" wrapText="1"/>
    </xf>
    <xf numFmtId="49" fontId="101" fillId="0" borderId="10" xfId="0" applyNumberFormat="1" applyFont="1" applyBorder="1" applyAlignment="1">
      <alignment horizontal="center" vertical="center" wrapText="1"/>
    </xf>
    <xf numFmtId="0" fontId="101" fillId="0" borderId="22" xfId="0" applyFont="1" applyBorder="1" applyAlignment="1">
      <alignment horizontal="center" vertical="center" wrapText="1"/>
    </xf>
    <xf numFmtId="0" fontId="101" fillId="0" borderId="10" xfId="257" applyNumberFormat="1" applyFont="1" applyBorder="1" applyAlignment="1">
      <alignment horizontal="center" vertical="center" wrapText="1"/>
    </xf>
    <xf numFmtId="49" fontId="101" fillId="48" borderId="10" xfId="0" applyNumberFormat="1" applyFont="1" applyFill="1" applyBorder="1" applyAlignment="1">
      <alignment horizontal="center" vertical="center" wrapText="1"/>
    </xf>
    <xf numFmtId="0" fontId="103" fillId="0" borderId="14" xfId="231" applyFont="1" applyBorder="1" applyAlignment="1">
      <alignment horizontal="center" vertical="center" wrapText="1"/>
    </xf>
    <xf numFmtId="0" fontId="102" fillId="0" borderId="10" xfId="215" applyFont="1" applyBorder="1" applyAlignment="1">
      <alignment horizontal="center" vertical="center" wrapText="1"/>
    </xf>
    <xf numFmtId="0" fontId="93" fillId="0" borderId="10" xfId="256" applyNumberFormat="1" applyFont="1" applyBorder="1" applyAlignment="1">
      <alignment horizontal="center" vertical="center" wrapText="1"/>
    </xf>
    <xf numFmtId="0" fontId="103" fillId="0" borderId="14" xfId="171" applyFont="1" applyBorder="1" applyAlignment="1">
      <alignment horizontal="center" vertical="center" wrapText="1"/>
    </xf>
    <xf numFmtId="0" fontId="0" fillId="0" borderId="10" xfId="223" applyFont="1" applyBorder="1" applyAlignment="1">
      <alignment horizontal="center" vertical="center"/>
    </xf>
    <xf numFmtId="0" fontId="1" fillId="0" borderId="10" xfId="321" applyFont="1" applyBorder="1" applyAlignment="1">
      <alignment horizontal="center" vertical="center"/>
    </xf>
    <xf numFmtId="0" fontId="0" fillId="0" borderId="10" xfId="321" applyFont="1" applyBorder="1" applyAlignment="1">
      <alignment horizontal="center" vertical="center" wrapText="1"/>
    </xf>
    <xf numFmtId="0" fontId="1" fillId="0" borderId="77" xfId="226" applyBorder="1" applyAlignment="1">
      <alignment horizontal="center" vertical="center"/>
    </xf>
    <xf numFmtId="0" fontId="91" fillId="0" borderId="77" xfId="226" applyFont="1" applyBorder="1" applyAlignment="1">
      <alignment horizontal="center" vertical="center"/>
    </xf>
    <xf numFmtId="0" fontId="1" fillId="0" borderId="77" xfId="226" applyBorder="1" applyAlignment="1">
      <alignment horizontal="center" vertical="center" wrapText="1"/>
    </xf>
    <xf numFmtId="0" fontId="3" fillId="0" borderId="10" xfId="228" applyFont="1" applyFill="1" applyBorder="1" applyAlignment="1">
      <alignment horizontal="center" vertical="center" wrapText="1"/>
    </xf>
    <xf numFmtId="49" fontId="3" fillId="0" borderId="11" xfId="228" applyNumberFormat="1" applyFont="1" applyFill="1" applyBorder="1" applyAlignment="1">
      <alignment horizontal="center" vertical="center" wrapText="1"/>
    </xf>
    <xf numFmtId="49" fontId="3" fillId="0" borderId="10" xfId="228" applyNumberFormat="1" applyFont="1" applyFill="1" applyBorder="1" applyAlignment="1">
      <alignment horizontal="center" vertical="center" wrapText="1"/>
    </xf>
    <xf numFmtId="0" fontId="3" fillId="0" borderId="10" xfId="228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88" borderId="10" xfId="0" applyNumberFormat="1" applyFont="1" applyFill="1" applyBorder="1" applyAlignment="1">
      <alignment horizontal="center" vertical="center" wrapText="1"/>
    </xf>
    <xf numFmtId="0" fontId="108" fillId="0" borderId="10" xfId="0" applyFont="1" applyBorder="1" applyAlignment="1">
      <alignment horizontal="center" vertical="center"/>
    </xf>
    <xf numFmtId="49" fontId="106" fillId="0" borderId="10" xfId="0" applyNumberFormat="1" applyFont="1" applyFill="1" applyBorder="1" applyAlignment="1">
      <alignment horizontal="center" vertical="center" wrapText="1"/>
    </xf>
    <xf numFmtId="0" fontId="108" fillId="0" borderId="12" xfId="0" applyFont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49" fontId="3" fillId="0" borderId="10" xfId="180" applyNumberFormat="1" applyFont="1" applyFill="1" applyBorder="1" applyAlignment="1" applyProtection="1">
      <alignment horizontal="center" vertical="center" wrapText="1"/>
    </xf>
    <xf numFmtId="49" fontId="92" fillId="0" borderId="10" xfId="0" applyNumberFormat="1" applyFont="1" applyFill="1" applyBorder="1" applyAlignment="1">
      <alignment horizontal="center" vertical="center" wrapText="1"/>
    </xf>
    <xf numFmtId="49" fontId="92" fillId="0" borderId="10" xfId="0" applyNumberFormat="1" applyFont="1" applyBorder="1" applyAlignment="1">
      <alignment horizontal="center" vertical="center" wrapText="1"/>
    </xf>
    <xf numFmtId="1" fontId="92" fillId="0" borderId="10" xfId="0" applyNumberFormat="1" applyFont="1" applyBorder="1" applyAlignment="1">
      <alignment horizontal="center" vertical="center" wrapText="1"/>
    </xf>
    <xf numFmtId="1" fontId="8" fillId="89" borderId="10" xfId="0" applyNumberFormat="1" applyFont="1" applyFill="1" applyBorder="1" applyAlignment="1">
      <alignment horizontal="center" vertical="center" wrapText="1"/>
    </xf>
    <xf numFmtId="49" fontId="3" fillId="0" borderId="10" xfId="0" quotePrefix="1" applyNumberFormat="1" applyFont="1" applyFill="1" applyBorder="1" applyAlignment="1">
      <alignment horizontal="center" vertical="center" wrapText="1"/>
    </xf>
    <xf numFmtId="1" fontId="8" fillId="89" borderId="10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" fontId="92" fillId="0" borderId="10" xfId="0" applyNumberFormat="1" applyFont="1" applyFill="1" applyBorder="1" applyAlignment="1">
      <alignment horizontal="center" vertical="center" wrapText="1"/>
    </xf>
    <xf numFmtId="1" fontId="8" fillId="89" borderId="0" xfId="0" applyNumberFormat="1" applyFont="1" applyFill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101" fillId="46" borderId="10" xfId="0" applyNumberFormat="1" applyFont="1" applyFill="1" applyBorder="1" applyAlignment="1">
      <alignment horizontal="center" vertical="center" wrapText="1"/>
    </xf>
    <xf numFmtId="49" fontId="93" fillId="46" borderId="10" xfId="0" applyNumberFormat="1" applyFont="1" applyFill="1" applyBorder="1" applyAlignment="1">
      <alignment horizontal="center" vertical="center" wrapText="1"/>
    </xf>
    <xf numFmtId="1" fontId="8" fillId="0" borderId="39" xfId="0" applyNumberFormat="1" applyFon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1" fontId="2" fillId="90" borderId="10" xfId="0" applyNumberFormat="1" applyFont="1" applyFill="1" applyBorder="1" applyAlignment="1">
      <alignment horizontal="center" vertical="center" wrapText="1"/>
    </xf>
    <xf numFmtId="0" fontId="2" fillId="89" borderId="10" xfId="0" applyFont="1" applyFill="1" applyBorder="1" applyAlignment="1">
      <alignment horizontal="center" vertical="center"/>
    </xf>
    <xf numFmtId="165" fontId="1" fillId="0" borderId="10" xfId="223" applyNumberFormat="1" applyBorder="1" applyAlignment="1">
      <alignment horizontal="center" vertical="center"/>
    </xf>
    <xf numFmtId="49" fontId="1" fillId="0" borderId="0" xfId="223" applyNumberFormat="1" applyAlignment="1">
      <alignment horizontal="center" vertical="center" wrapText="1"/>
    </xf>
    <xf numFmtId="0" fontId="1" fillId="0" borderId="10" xfId="223" applyNumberFormat="1" applyFont="1" applyFill="1" applyBorder="1" applyAlignment="1">
      <alignment horizontal="center" vertical="center" wrapText="1"/>
    </xf>
    <xf numFmtId="165" fontId="1" fillId="0" borderId="10" xfId="223" applyNumberFormat="1" applyFont="1" applyFill="1" applyBorder="1" applyAlignment="1">
      <alignment horizontal="center" vertical="center" wrapText="1"/>
    </xf>
    <xf numFmtId="0" fontId="1" fillId="0" borderId="10" xfId="223" applyFont="1" applyFill="1" applyBorder="1" applyAlignment="1">
      <alignment horizontal="center" vertical="center"/>
    </xf>
    <xf numFmtId="165" fontId="1" fillId="0" borderId="10" xfId="223" applyNumberFormat="1" applyFont="1" applyFill="1" applyBorder="1" applyAlignment="1">
      <alignment horizontal="center" vertical="center"/>
    </xf>
    <xf numFmtId="0" fontId="1" fillId="88" borderId="10" xfId="223" applyFont="1" applyFill="1" applyBorder="1" applyAlignment="1">
      <alignment horizontal="center" vertical="center" wrapText="1"/>
    </xf>
    <xf numFmtId="0" fontId="1" fillId="0" borderId="10" xfId="223" applyNumberFormat="1" applyFont="1" applyFill="1" applyBorder="1" applyAlignment="1">
      <alignment horizontal="center" vertical="center"/>
    </xf>
    <xf numFmtId="21" fontId="1" fillId="0" borderId="10" xfId="223" applyNumberFormat="1" applyFont="1" applyFill="1" applyBorder="1" applyAlignment="1">
      <alignment horizontal="center" vertical="center"/>
    </xf>
    <xf numFmtId="167" fontId="1" fillId="0" borderId="10" xfId="223" applyNumberFormat="1" applyFont="1" applyFill="1" applyBorder="1" applyAlignment="1">
      <alignment horizontal="center" vertical="center"/>
    </xf>
    <xf numFmtId="0" fontId="1" fillId="0" borderId="32" xfId="223" applyNumberFormat="1" applyFont="1" applyFill="1" applyBorder="1" applyAlignment="1">
      <alignment horizontal="center" vertical="center"/>
    </xf>
    <xf numFmtId="21" fontId="1" fillId="0" borderId="10" xfId="223" applyNumberFormat="1" applyFont="1" applyFill="1" applyBorder="1" applyAlignment="1">
      <alignment horizontal="center" vertical="center" wrapText="1"/>
    </xf>
    <xf numFmtId="21" fontId="1" fillId="0" borderId="12" xfId="223" applyNumberFormat="1" applyFont="1" applyFill="1" applyBorder="1" applyAlignment="1">
      <alignment horizontal="center" vertical="center"/>
    </xf>
    <xf numFmtId="0" fontId="91" fillId="0" borderId="10" xfId="223" applyNumberFormat="1" applyFont="1" applyFill="1" applyBorder="1" applyAlignment="1">
      <alignment horizontal="center" vertical="center"/>
    </xf>
    <xf numFmtId="21" fontId="91" fillId="0" borderId="10" xfId="223" applyNumberFormat="1" applyFont="1" applyFill="1" applyBorder="1" applyAlignment="1">
      <alignment horizontal="center" vertical="center"/>
    </xf>
    <xf numFmtId="0" fontId="109" fillId="0" borderId="10" xfId="167" applyNumberFormat="1" applyFont="1" applyFill="1" applyBorder="1" applyAlignment="1">
      <alignment horizontal="center" vertical="center"/>
    </xf>
    <xf numFmtId="165" fontId="109" fillId="0" borderId="10" xfId="167" applyNumberFormat="1" applyFont="1" applyFill="1" applyBorder="1" applyAlignment="1">
      <alignment horizontal="center" vertical="center"/>
    </xf>
    <xf numFmtId="165" fontId="91" fillId="0" borderId="10" xfId="223" applyNumberFormat="1" applyFont="1" applyFill="1" applyBorder="1" applyAlignment="1">
      <alignment horizontal="center" vertical="center"/>
    </xf>
    <xf numFmtId="1" fontId="1" fillId="0" borderId="10" xfId="223" applyNumberFormat="1" applyFont="1" applyFill="1" applyBorder="1" applyAlignment="1">
      <alignment horizontal="center" vertical="center" wrapText="1"/>
    </xf>
    <xf numFmtId="49" fontId="94" fillId="0" borderId="10" xfId="223" applyNumberFormat="1" applyFont="1" applyFill="1" applyBorder="1" applyAlignment="1">
      <alignment horizontal="center" vertical="center" wrapText="1"/>
    </xf>
    <xf numFmtId="0" fontId="94" fillId="0" borderId="10" xfId="223" applyFont="1" applyFill="1" applyBorder="1" applyAlignment="1">
      <alignment horizontal="center" vertical="center" wrapText="1"/>
    </xf>
    <xf numFmtId="0" fontId="94" fillId="0" borderId="22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 wrapText="1"/>
    </xf>
    <xf numFmtId="0" fontId="94" fillId="0" borderId="29" xfId="0" applyFont="1" applyBorder="1" applyAlignment="1">
      <alignment horizontal="center" vertical="center" wrapText="1"/>
    </xf>
    <xf numFmtId="0" fontId="94" fillId="39" borderId="20" xfId="0" applyNumberFormat="1" applyFont="1" applyFill="1" applyBorder="1" applyAlignment="1">
      <alignment horizontal="center" vertical="center" wrapText="1"/>
    </xf>
    <xf numFmtId="49" fontId="91" fillId="0" borderId="0" xfId="0" applyNumberFormat="1" applyFont="1" applyAlignment="1">
      <alignment horizontal="center" vertical="center" wrapText="1"/>
    </xf>
    <xf numFmtId="0" fontId="91" fillId="0" borderId="10" xfId="0" applyFont="1" applyBorder="1" applyAlignment="1">
      <alignment horizontal="center" vertical="center" wrapText="1"/>
    </xf>
    <xf numFmtId="1" fontId="110" fillId="39" borderId="10" xfId="0" applyNumberFormat="1" applyFont="1" applyFill="1" applyBorder="1" applyAlignment="1">
      <alignment horizontal="center" vertical="center" wrapText="1"/>
    </xf>
    <xf numFmtId="49" fontId="110" fillId="39" borderId="10" xfId="0" applyNumberFormat="1" applyFont="1" applyFill="1" applyBorder="1" applyAlignment="1">
      <alignment horizontal="center" vertical="center" wrapText="1"/>
    </xf>
    <xf numFmtId="1" fontId="110" fillId="39" borderId="15" xfId="0" applyNumberFormat="1" applyFont="1" applyFill="1" applyBorder="1" applyAlignment="1">
      <alignment horizontal="center" vertical="center" wrapText="1"/>
    </xf>
    <xf numFmtId="49" fontId="110" fillId="39" borderId="15" xfId="0" applyNumberFormat="1" applyFont="1" applyFill="1" applyBorder="1" applyAlignment="1">
      <alignment horizontal="center" vertical="center" wrapText="1"/>
    </xf>
    <xf numFmtId="0" fontId="91" fillId="0" borderId="15" xfId="0" applyFont="1" applyBorder="1" applyAlignment="1">
      <alignment horizontal="center" vertical="center" wrapText="1"/>
    </xf>
    <xf numFmtId="0" fontId="91" fillId="0" borderId="29" xfId="0" applyFont="1" applyBorder="1" applyAlignment="1">
      <alignment horizontal="center" wrapText="1"/>
    </xf>
    <xf numFmtId="0" fontId="91" fillId="0" borderId="10" xfId="0" applyFont="1" applyBorder="1" applyAlignment="1">
      <alignment horizontal="center" wrapText="1"/>
    </xf>
    <xf numFmtId="0" fontId="94" fillId="0" borderId="10" xfId="223" applyFont="1" applyFill="1" applyBorder="1" applyAlignment="1">
      <alignment horizontal="center" wrapText="1"/>
    </xf>
    <xf numFmtId="0" fontId="94" fillId="39" borderId="14" xfId="0" applyNumberFormat="1" applyFont="1" applyFill="1" applyBorder="1" applyAlignment="1">
      <alignment horizontal="center" wrapText="1"/>
    </xf>
    <xf numFmtId="0" fontId="94" fillId="0" borderId="1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4" fillId="0" borderId="25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94" fillId="0" borderId="23" xfId="0" applyFont="1" applyBorder="1" applyAlignment="1">
      <alignment horizontal="center" vertical="center" wrapText="1"/>
    </xf>
    <xf numFmtId="0" fontId="94" fillId="39" borderId="40" xfId="0" applyNumberFormat="1" applyFont="1" applyFill="1" applyBorder="1" applyAlignment="1">
      <alignment horizontal="center" vertical="center" wrapText="1"/>
    </xf>
    <xf numFmtId="0" fontId="91" fillId="0" borderId="14" xfId="0" applyFont="1" applyFill="1" applyBorder="1" applyAlignment="1">
      <alignment horizontal="center" wrapText="1"/>
    </xf>
    <xf numFmtId="49" fontId="91" fillId="0" borderId="14" xfId="0" applyNumberFormat="1" applyFont="1" applyBorder="1" applyAlignment="1">
      <alignment horizontal="center" wrapText="1"/>
    </xf>
    <xf numFmtId="166" fontId="94" fillId="0" borderId="19" xfId="0" applyNumberFormat="1" applyFont="1" applyBorder="1" applyAlignment="1">
      <alignment horizontal="center" vertical="center" wrapText="1"/>
    </xf>
    <xf numFmtId="166" fontId="94" fillId="0" borderId="15" xfId="0" applyNumberFormat="1" applyFont="1" applyBorder="1" applyAlignment="1">
      <alignment horizontal="center" vertical="center" wrapText="1"/>
    </xf>
    <xf numFmtId="49" fontId="94" fillId="0" borderId="15" xfId="0" applyNumberFormat="1" applyFont="1" applyBorder="1" applyAlignment="1">
      <alignment horizontal="center" vertical="center" wrapText="1"/>
    </xf>
    <xf numFmtId="0" fontId="91" fillId="0" borderId="16" xfId="0" applyFont="1" applyFill="1" applyBorder="1" applyAlignment="1">
      <alignment horizontal="center" wrapText="1"/>
    </xf>
    <xf numFmtId="0" fontId="91" fillId="0" borderId="15" xfId="0" applyFont="1" applyFill="1" applyBorder="1" applyAlignment="1">
      <alignment horizontal="center" vertical="center" wrapText="1"/>
    </xf>
    <xf numFmtId="166" fontId="94" fillId="0" borderId="29" xfId="223" applyNumberFormat="1" applyFont="1" applyFill="1" applyBorder="1" applyAlignment="1">
      <alignment horizontal="center" vertical="center" wrapText="1"/>
    </xf>
    <xf numFmtId="166" fontId="11" fillId="0" borderId="29" xfId="223" applyNumberFormat="1" applyFont="1" applyFill="1" applyBorder="1" applyAlignment="1">
      <alignment horizontal="center" vertical="center" wrapText="1"/>
    </xf>
    <xf numFmtId="0" fontId="11" fillId="0" borderId="29" xfId="223" applyFont="1" applyFill="1" applyBorder="1" applyAlignment="1">
      <alignment horizontal="center" vertical="center" wrapText="1"/>
    </xf>
    <xf numFmtId="49" fontId="11" fillId="0" borderId="29" xfId="223" applyNumberFormat="1" applyFont="1" applyFill="1" applyBorder="1" applyAlignment="1">
      <alignment horizontal="center" vertical="center" wrapText="1"/>
    </xf>
    <xf numFmtId="0" fontId="91" fillId="0" borderId="10" xfId="0" applyNumberFormat="1" applyFont="1" applyBorder="1" applyAlignment="1">
      <alignment horizontal="center" vertical="center" wrapText="1"/>
    </xf>
    <xf numFmtId="166" fontId="94" fillId="0" borderId="36" xfId="223" applyNumberFormat="1" applyFont="1" applyFill="1" applyBorder="1" applyAlignment="1">
      <alignment horizontal="center" vertical="center" wrapText="1"/>
    </xf>
    <xf numFmtId="0" fontId="94" fillId="0" borderId="36" xfId="223" applyFont="1" applyFill="1" applyBorder="1" applyAlignment="1">
      <alignment horizontal="center" vertical="center" wrapText="1"/>
    </xf>
    <xf numFmtId="49" fontId="94" fillId="0" borderId="36" xfId="223" applyNumberFormat="1" applyFont="1" applyFill="1" applyBorder="1" applyAlignment="1">
      <alignment horizontal="center" vertical="center" wrapText="1"/>
    </xf>
    <xf numFmtId="49" fontId="91" fillId="0" borderId="0" xfId="0" applyNumberFormat="1" applyFont="1" applyBorder="1" applyAlignment="1">
      <alignment horizontal="center" wrapText="1"/>
    </xf>
    <xf numFmtId="49" fontId="91" fillId="0" borderId="41" xfId="0" applyNumberFormat="1" applyFont="1" applyBorder="1" applyAlignment="1">
      <alignment horizontal="center" wrapText="1"/>
    </xf>
    <xf numFmtId="3" fontId="108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5" fontId="1" fillId="89" borderId="10" xfId="223" applyNumberFormat="1" applyFont="1" applyFill="1" applyBorder="1" applyAlignment="1">
      <alignment horizontal="center" vertical="center" wrapText="1"/>
    </xf>
    <xf numFmtId="165" fontId="1" fillId="89" borderId="15" xfId="223" applyNumberFormat="1" applyFont="1" applyFill="1" applyBorder="1" applyAlignment="1">
      <alignment horizontal="center" vertical="center" wrapText="1"/>
    </xf>
    <xf numFmtId="165" fontId="1" fillId="0" borderId="0" xfId="223" applyNumberFormat="1" applyFont="1" applyBorder="1" applyAlignment="1">
      <alignment horizontal="center" vertical="center" wrapText="1"/>
    </xf>
    <xf numFmtId="165" fontId="1" fillId="0" borderId="0" xfId="223" applyNumberFormat="1" applyFont="1" applyFill="1" applyBorder="1" applyAlignment="1">
      <alignment horizontal="center" vertical="center" wrapText="1"/>
    </xf>
    <xf numFmtId="0" fontId="1" fillId="0" borderId="0" xfId="223" applyBorder="1" applyAlignment="1">
      <alignment horizontal="center" vertical="center" wrapText="1"/>
    </xf>
    <xf numFmtId="49" fontId="1" fillId="0" borderId="10" xfId="223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1" fillId="88" borderId="0" xfId="223" applyNumberFormat="1" applyFont="1" applyFill="1" applyBorder="1" applyAlignment="1">
      <alignment horizontal="center" vertical="center" wrapText="1"/>
    </xf>
    <xf numFmtId="21" fontId="0" fillId="0" borderId="10" xfId="0" applyNumberFormat="1" applyBorder="1" applyAlignment="1">
      <alignment horizontal="center" vertical="center"/>
    </xf>
    <xf numFmtId="165" fontId="1" fillId="0" borderId="0" xfId="223" applyNumberFormat="1" applyBorder="1" applyAlignment="1">
      <alignment horizontal="center" vertical="center"/>
    </xf>
    <xf numFmtId="0" fontId="1" fillId="0" borderId="10" xfId="223" applyNumberFormat="1" applyBorder="1" applyAlignment="1">
      <alignment horizontal="center" vertical="center"/>
    </xf>
    <xf numFmtId="0" fontId="1" fillId="0" borderId="0" xfId="223" applyNumberFormat="1" applyBorder="1" applyAlignment="1">
      <alignment horizontal="center" vertical="center"/>
    </xf>
    <xf numFmtId="0" fontId="91" fillId="88" borderId="10" xfId="226" applyFont="1" applyFill="1" applyBorder="1" applyAlignment="1">
      <alignment horizontal="center" vertical="center" wrapText="1"/>
    </xf>
    <xf numFmtId="0" fontId="3" fillId="89" borderId="10" xfId="0" applyNumberFormat="1" applyFont="1" applyFill="1" applyBorder="1" applyAlignment="1">
      <alignment horizontal="center" vertical="center" wrapText="1"/>
    </xf>
    <xf numFmtId="49" fontId="91" fillId="88" borderId="10" xfId="223" applyNumberFormat="1" applyFont="1" applyFill="1" applyBorder="1" applyAlignment="1">
      <alignment horizontal="center" vertical="center" wrapText="1"/>
    </xf>
    <xf numFmtId="0" fontId="91" fillId="88" borderId="10" xfId="321" applyFont="1" applyFill="1" applyBorder="1" applyAlignment="1">
      <alignment horizontal="center" vertical="center" wrapText="1"/>
    </xf>
    <xf numFmtId="49" fontId="91" fillId="88" borderId="10" xfId="0" applyNumberFormat="1" applyFont="1" applyFill="1" applyBorder="1" applyAlignment="1">
      <alignment horizontal="center" vertical="center" wrapText="1"/>
    </xf>
    <xf numFmtId="0" fontId="91" fillId="88" borderId="10" xfId="321" applyFont="1" applyFill="1" applyBorder="1" applyAlignment="1">
      <alignment horizontal="center" vertical="center"/>
    </xf>
    <xf numFmtId="49" fontId="91" fillId="88" borderId="77" xfId="226" applyNumberFormat="1" applyFont="1" applyFill="1" applyBorder="1" applyAlignment="1">
      <alignment horizontal="center" vertical="center" wrapText="1"/>
    </xf>
    <xf numFmtId="1" fontId="91" fillId="93" borderId="22" xfId="0" applyNumberFormat="1" applyFont="1" applyFill="1" applyBorder="1" applyAlignment="1">
      <alignment horizontal="center" vertical="center" wrapText="1"/>
    </xf>
    <xf numFmtId="165" fontId="91" fillId="88" borderId="10" xfId="0" applyNumberFormat="1" applyFont="1" applyFill="1" applyBorder="1" applyAlignment="1">
      <alignment horizontal="center" vertical="center"/>
    </xf>
    <xf numFmtId="49" fontId="93" fillId="88" borderId="10" xfId="0" applyNumberFormat="1" applyFont="1" applyFill="1" applyBorder="1" applyAlignment="1">
      <alignment horizontal="center" vertical="center" wrapText="1"/>
    </xf>
    <xf numFmtId="0" fontId="11" fillId="46" borderId="15" xfId="0" applyFont="1" applyFill="1" applyBorder="1" applyAlignment="1">
      <alignment horizontal="center" vertical="center" wrapText="1"/>
    </xf>
    <xf numFmtId="0" fontId="11" fillId="46" borderId="37" xfId="0" applyFont="1" applyFill="1" applyBorder="1" applyAlignment="1">
      <alignment horizontal="center" vertical="center" wrapText="1"/>
    </xf>
    <xf numFmtId="0" fontId="11" fillId="46" borderId="22" xfId="0" applyFont="1" applyFill="1" applyBorder="1" applyAlignment="1">
      <alignment horizontal="center" vertical="center" wrapText="1"/>
    </xf>
    <xf numFmtId="49" fontId="11" fillId="87" borderId="18" xfId="0" applyNumberFormat="1" applyFont="1" applyFill="1" applyBorder="1" applyAlignment="1">
      <alignment horizontal="center" vertical="center" wrapText="1"/>
    </xf>
    <xf numFmtId="49" fontId="11" fillId="87" borderId="19" xfId="0" applyNumberFormat="1" applyFont="1" applyFill="1" applyBorder="1" applyAlignment="1">
      <alignment horizontal="center" vertical="center" wrapText="1"/>
    </xf>
    <xf numFmtId="0" fontId="11" fillId="46" borderId="12" xfId="0" applyFont="1" applyFill="1" applyBorder="1" applyAlignment="1">
      <alignment horizontal="center" vertical="center" wrapText="1"/>
    </xf>
    <xf numFmtId="0" fontId="11" fillId="46" borderId="21" xfId="0" applyFont="1" applyFill="1" applyBorder="1" applyAlignment="1">
      <alignment horizontal="center" vertical="center" wrapText="1"/>
    </xf>
    <xf numFmtId="0" fontId="11" fillId="46" borderId="11" xfId="0" applyFont="1" applyFill="1" applyBorder="1" applyAlignment="1">
      <alignment horizontal="center" vertical="center" wrapText="1"/>
    </xf>
    <xf numFmtId="0" fontId="12" fillId="46" borderId="12" xfId="0" applyFont="1" applyFill="1" applyBorder="1" applyAlignment="1">
      <alignment horizontal="center" vertical="center" wrapText="1"/>
    </xf>
    <xf numFmtId="0" fontId="12" fillId="46" borderId="21" xfId="0" applyFont="1" applyFill="1" applyBorder="1" applyAlignment="1">
      <alignment horizontal="center" vertical="center" wrapText="1"/>
    </xf>
    <xf numFmtId="49" fontId="12" fillId="87" borderId="10" xfId="0" applyNumberFormat="1" applyFont="1" applyFill="1" applyBorder="1" applyAlignment="1">
      <alignment horizontal="center" vertical="center" wrapText="1"/>
    </xf>
    <xf numFmtId="49" fontId="11" fillId="46" borderId="10" xfId="0" applyNumberFormat="1" applyFont="1" applyFill="1" applyBorder="1" applyAlignment="1">
      <alignment horizontal="center" vertical="center" wrapText="1"/>
    </xf>
    <xf numFmtId="0" fontId="11" fillId="46" borderId="15" xfId="0" applyFont="1" applyFill="1" applyBorder="1" applyAlignment="1">
      <alignment vertical="center" wrapText="1"/>
    </xf>
    <xf numFmtId="0" fontId="11" fillId="46" borderId="37" xfId="0" applyFont="1" applyFill="1" applyBorder="1" applyAlignment="1">
      <alignment vertical="center" wrapText="1"/>
    </xf>
    <xf numFmtId="0" fontId="11" fillId="46" borderId="22" xfId="0" applyFont="1" applyFill="1" applyBorder="1" applyAlignment="1">
      <alignment vertical="center" wrapText="1"/>
    </xf>
    <xf numFmtId="0" fontId="11" fillId="46" borderId="10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37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0" xfId="344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11" fillId="0" borderId="22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9" fontId="11" fillId="0" borderId="10" xfId="0" applyNumberFormat="1" applyFont="1" applyBorder="1" applyAlignment="1">
      <alignment horizontal="right" vertical="center" wrapText="1"/>
    </xf>
    <xf numFmtId="49" fontId="11" fillId="0" borderId="22" xfId="0" applyNumberFormat="1" applyFont="1" applyBorder="1" applyAlignment="1">
      <alignment horizontal="right" vertical="center" wrapText="1"/>
    </xf>
    <xf numFmtId="49" fontId="11" fillId="0" borderId="15" xfId="0" applyNumberFormat="1" applyFont="1" applyBorder="1" applyAlignment="1">
      <alignment horizontal="left" vertical="center" wrapText="1"/>
    </xf>
    <xf numFmtId="49" fontId="11" fillId="0" borderId="37" xfId="0" applyNumberFormat="1" applyFont="1" applyBorder="1" applyAlignment="1">
      <alignment horizontal="left" vertical="center" wrapText="1"/>
    </xf>
    <xf numFmtId="49" fontId="11" fillId="0" borderId="22" xfId="0" applyNumberFormat="1" applyFont="1" applyBorder="1" applyAlignment="1">
      <alignment horizontal="left" vertical="center" wrapText="1"/>
    </xf>
    <xf numFmtId="0" fontId="94" fillId="0" borderId="10" xfId="223" applyFont="1" applyFill="1" applyBorder="1" applyAlignment="1">
      <alignment horizontal="left" vertical="center" wrapText="1"/>
    </xf>
    <xf numFmtId="0" fontId="94" fillId="0" borderId="10" xfId="223" applyFont="1" applyFill="1" applyBorder="1" applyAlignment="1">
      <alignment horizontal="center" vertical="center" wrapText="1"/>
    </xf>
    <xf numFmtId="49" fontId="95" fillId="0" borderId="12" xfId="223" applyNumberFormat="1" applyFont="1" applyFill="1" applyBorder="1" applyAlignment="1">
      <alignment horizontal="center" vertical="center" wrapText="1"/>
    </xf>
    <xf numFmtId="49" fontId="95" fillId="0" borderId="21" xfId="223" applyNumberFormat="1" applyFont="1" applyFill="1" applyBorder="1" applyAlignment="1">
      <alignment horizontal="center" vertical="center" wrapText="1"/>
    </xf>
    <xf numFmtId="49" fontId="95" fillId="0" borderId="11" xfId="223" applyNumberFormat="1" applyFont="1" applyFill="1" applyBorder="1" applyAlignment="1">
      <alignment horizontal="center" vertical="center" wrapText="1"/>
    </xf>
    <xf numFmtId="0" fontId="94" fillId="0" borderId="15" xfId="223" applyFont="1" applyFill="1" applyBorder="1" applyAlignment="1">
      <alignment horizontal="left" vertical="center" wrapText="1"/>
    </xf>
    <xf numFmtId="0" fontId="94" fillId="0" borderId="37" xfId="223" applyFont="1" applyFill="1" applyBorder="1" applyAlignment="1">
      <alignment horizontal="left" vertical="center" wrapText="1"/>
    </xf>
    <xf numFmtId="0" fontId="94" fillId="0" borderId="22" xfId="223" applyFont="1" applyFill="1" applyBorder="1" applyAlignment="1">
      <alignment horizontal="left" vertical="center" wrapText="1"/>
    </xf>
    <xf numFmtId="49" fontId="94" fillId="0" borderId="10" xfId="223" applyNumberFormat="1" applyFont="1" applyFill="1" applyBorder="1" applyAlignment="1">
      <alignment horizontal="center" vertical="center" wrapText="1"/>
    </xf>
    <xf numFmtId="0" fontId="11" fillId="0" borderId="10" xfId="223" applyFont="1" applyFill="1" applyBorder="1" applyAlignment="1">
      <alignment horizontal="left" vertical="center" wrapText="1"/>
    </xf>
    <xf numFmtId="0" fontId="11" fillId="0" borderId="10" xfId="223" applyFont="1" applyFill="1" applyBorder="1" applyAlignment="1">
      <alignment horizontal="center" vertical="center" wrapText="1"/>
    </xf>
    <xf numFmtId="0" fontId="94" fillId="0" borderId="15" xfId="0" applyFont="1" applyFill="1" applyBorder="1" applyAlignment="1">
      <alignment horizontal="left" vertical="center" wrapText="1"/>
    </xf>
    <xf numFmtId="0" fontId="94" fillId="0" borderId="22" xfId="0" applyFont="1" applyFill="1" applyBorder="1" applyAlignment="1">
      <alignment horizontal="left" vertical="center" wrapText="1"/>
    </xf>
    <xf numFmtId="0" fontId="94" fillId="0" borderId="15" xfId="223" applyFont="1" applyFill="1" applyBorder="1" applyAlignment="1">
      <alignment horizontal="center" vertical="center" wrapText="1"/>
    </xf>
    <xf numFmtId="0" fontId="94" fillId="0" borderId="37" xfId="223" applyFont="1" applyFill="1" applyBorder="1" applyAlignment="1">
      <alignment horizontal="center" vertical="center" wrapText="1"/>
    </xf>
    <xf numFmtId="0" fontId="94" fillId="0" borderId="22" xfId="223" applyFont="1" applyFill="1" applyBorder="1" applyAlignment="1">
      <alignment horizontal="center" vertical="center" wrapText="1"/>
    </xf>
    <xf numFmtId="0" fontId="94" fillId="0" borderId="15" xfId="344" applyNumberFormat="1" applyFont="1" applyFill="1" applyBorder="1" applyAlignment="1">
      <alignment horizontal="center" vertical="center" wrapText="1"/>
    </xf>
    <xf numFmtId="0" fontId="94" fillId="0" borderId="37" xfId="344" applyNumberFormat="1" applyFont="1" applyFill="1" applyBorder="1" applyAlignment="1">
      <alignment horizontal="center" vertical="center" wrapText="1"/>
    </xf>
    <xf numFmtId="0" fontId="94" fillId="0" borderId="22" xfId="344" applyNumberFormat="1" applyFont="1" applyFill="1" applyBorder="1" applyAlignment="1">
      <alignment horizontal="center" vertical="center" wrapText="1"/>
    </xf>
    <xf numFmtId="0" fontId="94" fillId="46" borderId="12" xfId="223" applyFont="1" applyFill="1" applyBorder="1" applyAlignment="1">
      <alignment horizontal="center" vertical="center" wrapText="1"/>
    </xf>
    <xf numFmtId="0" fontId="94" fillId="46" borderId="21" xfId="223" applyFont="1" applyFill="1" applyBorder="1" applyAlignment="1">
      <alignment horizontal="center" vertical="center" wrapText="1"/>
    </xf>
    <xf numFmtId="0" fontId="94" fillId="46" borderId="11" xfId="223" applyFont="1" applyFill="1" applyBorder="1" applyAlignment="1">
      <alignment horizontal="center" vertical="center" wrapText="1"/>
    </xf>
    <xf numFmtId="49" fontId="94" fillId="87" borderId="12" xfId="223" applyNumberFormat="1" applyFont="1" applyFill="1" applyBorder="1" applyAlignment="1">
      <alignment horizontal="center" vertical="center" wrapText="1"/>
    </xf>
    <xf numFmtId="49" fontId="94" fillId="87" borderId="11" xfId="223" applyNumberFormat="1" applyFont="1" applyFill="1" applyBorder="1" applyAlignment="1">
      <alignment horizontal="center" vertical="center" wrapText="1"/>
    </xf>
    <xf numFmtId="0" fontId="94" fillId="87" borderId="15" xfId="223" applyFont="1" applyFill="1" applyBorder="1" applyAlignment="1">
      <alignment horizontal="center" vertical="center" wrapText="1"/>
    </xf>
    <xf numFmtId="0" fontId="94" fillId="87" borderId="37" xfId="223" applyFont="1" applyFill="1" applyBorder="1" applyAlignment="1">
      <alignment horizontal="center" vertical="center" wrapText="1"/>
    </xf>
    <xf numFmtId="0" fontId="94" fillId="87" borderId="22" xfId="223" applyFont="1" applyFill="1" applyBorder="1" applyAlignment="1">
      <alignment horizontal="center" vertical="center" wrapText="1"/>
    </xf>
    <xf numFmtId="0" fontId="11" fillId="0" borderId="15" xfId="223" applyFont="1" applyFill="1" applyBorder="1" applyAlignment="1">
      <alignment horizontal="center" vertical="center" wrapText="1"/>
    </xf>
    <xf numFmtId="0" fontId="11" fillId="0" borderId="37" xfId="223" applyFont="1" applyFill="1" applyBorder="1" applyAlignment="1">
      <alignment horizontal="center" vertical="center" wrapText="1"/>
    </xf>
    <xf numFmtId="0" fontId="11" fillId="0" borderId="22" xfId="223" applyFont="1" applyFill="1" applyBorder="1" applyAlignment="1">
      <alignment horizontal="center" vertical="center" wrapText="1"/>
    </xf>
    <xf numFmtId="0" fontId="94" fillId="0" borderId="10" xfId="223" applyFont="1" applyFill="1" applyBorder="1" applyAlignment="1">
      <alignment horizontal="left" vertical="top" wrapText="1"/>
    </xf>
    <xf numFmtId="0" fontId="94" fillId="87" borderId="12" xfId="223" applyFont="1" applyFill="1" applyBorder="1" applyAlignment="1">
      <alignment horizontal="center" vertical="center" wrapText="1"/>
    </xf>
    <xf numFmtId="0" fontId="94" fillId="87" borderId="11" xfId="223" applyFont="1" applyFill="1" applyBorder="1" applyAlignment="1">
      <alignment horizontal="center" vertical="center" wrapText="1"/>
    </xf>
    <xf numFmtId="49" fontId="94" fillId="87" borderId="15" xfId="223" applyNumberFormat="1" applyFont="1" applyFill="1" applyBorder="1" applyAlignment="1">
      <alignment horizontal="center" vertical="center" wrapText="1"/>
    </xf>
    <xf numFmtId="49" fontId="94" fillId="87" borderId="37" xfId="223" applyNumberFormat="1" applyFont="1" applyFill="1" applyBorder="1" applyAlignment="1">
      <alignment horizontal="center" vertical="center" wrapText="1"/>
    </xf>
    <xf numFmtId="49" fontId="94" fillId="87" borderId="22" xfId="223" applyNumberFormat="1" applyFont="1" applyFill="1" applyBorder="1" applyAlignment="1">
      <alignment horizontal="center" vertical="center" wrapText="1"/>
    </xf>
    <xf numFmtId="49" fontId="94" fillId="0" borderId="0" xfId="223" applyNumberFormat="1" applyFont="1" applyAlignment="1">
      <alignment horizontal="center" vertical="center" wrapText="1"/>
    </xf>
    <xf numFmtId="49" fontId="94" fillId="39" borderId="10" xfId="0" applyNumberFormat="1" applyFont="1" applyFill="1" applyBorder="1" applyAlignment="1">
      <alignment horizontal="center" vertical="center" wrapText="1"/>
    </xf>
    <xf numFmtId="49" fontId="94" fillId="39" borderId="15" xfId="0" applyNumberFormat="1" applyFont="1" applyFill="1" applyBorder="1" applyAlignment="1">
      <alignment horizontal="center" vertical="center" wrapText="1"/>
    </xf>
    <xf numFmtId="49" fontId="11" fillId="91" borderId="43" xfId="0" applyNumberFormat="1" applyFont="1" applyFill="1" applyBorder="1" applyAlignment="1">
      <alignment horizontal="center" vertical="center" wrapText="1"/>
    </xf>
    <xf numFmtId="49" fontId="11" fillId="91" borderId="44" xfId="0" applyNumberFormat="1" applyFont="1" applyFill="1" applyBorder="1" applyAlignment="1">
      <alignment horizontal="center" vertical="center" wrapText="1"/>
    </xf>
    <xf numFmtId="49" fontId="11" fillId="91" borderId="17" xfId="0" applyNumberFormat="1" applyFont="1" applyFill="1" applyBorder="1" applyAlignment="1">
      <alignment horizontal="center" vertical="center" wrapText="1"/>
    </xf>
    <xf numFmtId="49" fontId="94" fillId="39" borderId="43" xfId="0" applyNumberFormat="1" applyFont="1" applyFill="1" applyBorder="1" applyAlignment="1">
      <alignment horizontal="center" vertical="center" wrapText="1"/>
    </xf>
    <xf numFmtId="49" fontId="94" fillId="39" borderId="44" xfId="0" applyNumberFormat="1" applyFont="1" applyFill="1" applyBorder="1" applyAlignment="1">
      <alignment horizontal="center" vertical="center" wrapText="1"/>
    </xf>
    <xf numFmtId="49" fontId="94" fillId="39" borderId="17" xfId="0" applyNumberFormat="1" applyFont="1" applyFill="1" applyBorder="1" applyAlignment="1">
      <alignment horizontal="center" vertical="center" wrapText="1"/>
    </xf>
    <xf numFmtId="0" fontId="94" fillId="39" borderId="20" xfId="0" applyFont="1" applyFill="1" applyBorder="1" applyAlignment="1">
      <alignment horizontal="center" vertical="center" wrapText="1"/>
    </xf>
    <xf numFmtId="49" fontId="94" fillId="39" borderId="40" xfId="0" applyNumberFormat="1" applyFont="1" applyFill="1" applyBorder="1" applyAlignment="1">
      <alignment horizontal="center" vertical="center" wrapText="1"/>
    </xf>
    <xf numFmtId="49" fontId="94" fillId="0" borderId="45" xfId="0" applyNumberFormat="1" applyFont="1" applyBorder="1" applyAlignment="1">
      <alignment horizontal="left" vertical="center" wrapText="1"/>
    </xf>
    <xf numFmtId="49" fontId="94" fillId="0" borderId="46" xfId="0" applyNumberFormat="1" applyFont="1" applyBorder="1" applyAlignment="1">
      <alignment horizontal="left" vertical="center" wrapText="1"/>
    </xf>
    <xf numFmtId="49" fontId="94" fillId="0" borderId="47" xfId="0" applyNumberFormat="1" applyFont="1" applyBorder="1" applyAlignment="1">
      <alignment horizontal="left" vertical="center" wrapText="1"/>
    </xf>
    <xf numFmtId="0" fontId="94" fillId="0" borderId="48" xfId="0" applyFont="1" applyBorder="1" applyAlignment="1">
      <alignment horizontal="left" vertical="center" wrapText="1"/>
    </xf>
    <xf numFmtId="0" fontId="94" fillId="0" borderId="37" xfId="0" applyFont="1" applyBorder="1" applyAlignment="1">
      <alignment horizontal="left" vertical="center" wrapText="1"/>
    </xf>
    <xf numFmtId="0" fontId="94" fillId="0" borderId="38" xfId="0" applyFont="1" applyBorder="1" applyAlignment="1">
      <alignment horizontal="left" vertical="center" wrapText="1"/>
    </xf>
    <xf numFmtId="0" fontId="94" fillId="0" borderId="48" xfId="0" applyFont="1" applyBorder="1" applyAlignment="1">
      <alignment horizontal="center" vertical="center" wrapText="1"/>
    </xf>
    <xf numFmtId="0" fontId="94" fillId="0" borderId="37" xfId="0" applyFont="1" applyBorder="1" applyAlignment="1">
      <alignment horizontal="center" vertical="center" wrapText="1"/>
    </xf>
    <xf numFmtId="0" fontId="94" fillId="0" borderId="38" xfId="0" applyFont="1" applyBorder="1" applyAlignment="1">
      <alignment horizontal="center" vertical="center" wrapText="1"/>
    </xf>
    <xf numFmtId="0" fontId="94" fillId="0" borderId="22" xfId="0" applyFont="1" applyBorder="1" applyAlignment="1">
      <alignment horizontal="center" vertical="center" wrapText="1"/>
    </xf>
    <xf numFmtId="49" fontId="91" fillId="0" borderId="48" xfId="0" applyNumberFormat="1" applyFont="1" applyFill="1" applyBorder="1" applyAlignment="1">
      <alignment horizontal="center" vertical="center" wrapText="1"/>
    </xf>
    <xf numFmtId="49" fontId="91" fillId="0" borderId="37" xfId="0" applyNumberFormat="1" applyFont="1" applyFill="1" applyBorder="1" applyAlignment="1">
      <alignment horizontal="center" vertical="center" wrapText="1"/>
    </xf>
    <xf numFmtId="49" fontId="91" fillId="0" borderId="38" xfId="0" applyNumberFormat="1" applyFont="1" applyFill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49" fontId="91" fillId="0" borderId="49" xfId="0" applyNumberFormat="1" applyFont="1" applyBorder="1" applyAlignment="1">
      <alignment horizontal="center" vertical="center" wrapText="1"/>
    </xf>
    <xf numFmtId="49" fontId="91" fillId="0" borderId="50" xfId="0" applyNumberFormat="1" applyFont="1" applyBorder="1" applyAlignment="1">
      <alignment horizontal="center" vertical="center" wrapText="1"/>
    </xf>
    <xf numFmtId="49" fontId="91" fillId="0" borderId="51" xfId="0" applyNumberFormat="1" applyFont="1" applyBorder="1" applyAlignment="1">
      <alignment horizontal="center" vertical="center" wrapText="1"/>
    </xf>
    <xf numFmtId="0" fontId="94" fillId="0" borderId="10" xfId="344" applyNumberFormat="1" applyFont="1" applyFill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 wrapText="1"/>
    </xf>
    <xf numFmtId="49" fontId="94" fillId="0" borderId="45" xfId="0" applyNumberFormat="1" applyFont="1" applyBorder="1" applyAlignment="1">
      <alignment horizontal="center" vertical="center" wrapText="1"/>
    </xf>
    <xf numFmtId="49" fontId="94" fillId="0" borderId="46" xfId="0" applyNumberFormat="1" applyFont="1" applyBorder="1" applyAlignment="1">
      <alignment horizontal="center" vertical="center" wrapText="1"/>
    </xf>
    <xf numFmtId="49" fontId="94" fillId="0" borderId="47" xfId="0" applyNumberFormat="1" applyFont="1" applyBorder="1" applyAlignment="1">
      <alignment horizontal="center" vertical="center" wrapText="1"/>
    </xf>
    <xf numFmtId="0" fontId="94" fillId="0" borderId="28" xfId="0" applyFont="1" applyBorder="1" applyAlignment="1">
      <alignment horizontal="left" vertical="top" wrapText="1"/>
    </xf>
    <xf numFmtId="0" fontId="94" fillId="0" borderId="23" xfId="0" applyFont="1" applyBorder="1" applyAlignment="1">
      <alignment horizontal="left" vertical="top" wrapText="1"/>
    </xf>
    <xf numFmtId="0" fontId="94" fillId="0" borderId="52" xfId="0" applyFont="1" applyBorder="1" applyAlignment="1">
      <alignment horizontal="left" vertical="top" wrapText="1"/>
    </xf>
    <xf numFmtId="0" fontId="94" fillId="0" borderId="29" xfId="0" applyFont="1" applyBorder="1" applyAlignment="1">
      <alignment horizontal="center" vertical="center" wrapText="1"/>
    </xf>
    <xf numFmtId="0" fontId="94" fillId="0" borderId="36" xfId="0" applyFont="1" applyBorder="1" applyAlignment="1">
      <alignment horizontal="center" vertical="center" wrapText="1"/>
    </xf>
    <xf numFmtId="49" fontId="91" fillId="0" borderId="48" xfId="0" applyNumberFormat="1" applyFont="1" applyBorder="1" applyAlignment="1">
      <alignment horizontal="center" vertical="center" wrapText="1"/>
    </xf>
    <xf numFmtId="49" fontId="91" fillId="0" borderId="37" xfId="0" applyNumberFormat="1" applyFont="1" applyBorder="1" applyAlignment="1">
      <alignment horizontal="center" vertical="center" wrapText="1"/>
    </xf>
    <xf numFmtId="49" fontId="91" fillId="0" borderId="38" xfId="0" applyNumberFormat="1" applyFont="1" applyBorder="1" applyAlignment="1">
      <alignment horizontal="center" vertical="center" wrapText="1"/>
    </xf>
    <xf numFmtId="0" fontId="94" fillId="0" borderId="28" xfId="0" applyFont="1" applyBorder="1" applyAlignment="1">
      <alignment horizontal="left" vertical="center" wrapText="1"/>
    </xf>
    <xf numFmtId="0" fontId="94" fillId="0" borderId="23" xfId="0" applyFont="1" applyBorder="1" applyAlignment="1">
      <alignment horizontal="left" vertical="center" wrapText="1"/>
    </xf>
    <xf numFmtId="0" fontId="94" fillId="0" borderId="52" xfId="0" applyFont="1" applyBorder="1" applyAlignment="1">
      <alignment horizontal="left" vertical="center" wrapText="1"/>
    </xf>
    <xf numFmtId="49" fontId="91" fillId="0" borderId="22" xfId="0" applyNumberFormat="1" applyFont="1" applyBorder="1" applyAlignment="1">
      <alignment horizontal="right" vertical="center" wrapText="1"/>
    </xf>
    <xf numFmtId="49" fontId="94" fillId="0" borderId="26" xfId="0" applyNumberFormat="1" applyFont="1" applyBorder="1" applyAlignment="1">
      <alignment horizontal="center" vertical="center" wrapText="1"/>
    </xf>
    <xf numFmtId="49" fontId="94" fillId="0" borderId="32" xfId="0" applyNumberFormat="1" applyFont="1" applyBorder="1" applyAlignment="1">
      <alignment horizontal="center" vertical="center" wrapText="1"/>
    </xf>
    <xf numFmtId="49" fontId="94" fillId="0" borderId="33" xfId="0" applyNumberFormat="1" applyFont="1" applyBorder="1" applyAlignment="1">
      <alignment horizontal="center" vertical="center" wrapText="1"/>
    </xf>
    <xf numFmtId="0" fontId="94" fillId="0" borderId="31" xfId="0" applyFont="1" applyBorder="1" applyAlignment="1">
      <alignment horizontal="left" vertical="center" wrapText="1"/>
    </xf>
    <xf numFmtId="0" fontId="94" fillId="0" borderId="12" xfId="0" applyFont="1" applyBorder="1" applyAlignment="1">
      <alignment horizontal="left" vertical="center" wrapText="1"/>
    </xf>
    <xf numFmtId="0" fontId="94" fillId="0" borderId="35" xfId="0" applyFont="1" applyBorder="1" applyAlignment="1">
      <alignment horizontal="left" vertical="center" wrapText="1"/>
    </xf>
    <xf numFmtId="49" fontId="94" fillId="0" borderId="26" xfId="223" applyNumberFormat="1" applyFont="1" applyFill="1" applyBorder="1" applyAlignment="1">
      <alignment horizontal="center" vertical="center" wrapText="1"/>
    </xf>
    <xf numFmtId="49" fontId="94" fillId="0" borderId="32" xfId="223" applyNumberFormat="1" applyFont="1" applyFill="1" applyBorder="1" applyAlignment="1">
      <alignment horizontal="center" vertical="center" wrapText="1"/>
    </xf>
    <xf numFmtId="49" fontId="94" fillId="0" borderId="33" xfId="223" applyNumberFormat="1" applyFont="1" applyFill="1" applyBorder="1" applyAlignment="1">
      <alignment horizontal="center" vertical="center" wrapText="1"/>
    </xf>
    <xf numFmtId="0" fontId="94" fillId="0" borderId="29" xfId="223" applyFont="1" applyFill="1" applyBorder="1" applyAlignment="1">
      <alignment horizontal="left" vertical="top" wrapText="1"/>
    </xf>
    <xf numFmtId="0" fontId="94" fillId="0" borderId="36" xfId="223" applyFont="1" applyFill="1" applyBorder="1" applyAlignment="1">
      <alignment horizontal="left" vertical="top" wrapText="1"/>
    </xf>
    <xf numFmtId="0" fontId="94" fillId="0" borderId="29" xfId="223" applyFont="1" applyFill="1" applyBorder="1" applyAlignment="1">
      <alignment horizontal="center" vertical="center" wrapText="1"/>
    </xf>
    <xf numFmtId="0" fontId="94" fillId="0" borderId="36" xfId="223" applyFont="1" applyFill="1" applyBorder="1" applyAlignment="1">
      <alignment horizontal="center" vertical="center" wrapText="1"/>
    </xf>
    <xf numFmtId="0" fontId="11" fillId="0" borderId="29" xfId="223" applyFont="1" applyFill="1" applyBorder="1" applyAlignment="1">
      <alignment horizontal="center" vertical="center" wrapText="1"/>
    </xf>
    <xf numFmtId="0" fontId="94" fillId="0" borderId="12" xfId="344" applyNumberFormat="1" applyFont="1" applyFill="1" applyBorder="1" applyAlignment="1">
      <alignment horizontal="center" vertical="center" wrapText="1"/>
    </xf>
    <xf numFmtId="0" fontId="94" fillId="0" borderId="29" xfId="223" applyFont="1" applyFill="1" applyBorder="1" applyAlignment="1">
      <alignment horizontal="left" vertical="center" wrapText="1"/>
    </xf>
    <xf numFmtId="0" fontId="94" fillId="0" borderId="36" xfId="223" applyFont="1" applyFill="1" applyBorder="1" applyAlignment="1">
      <alignment horizontal="left" vertical="center" wrapText="1"/>
    </xf>
    <xf numFmtId="49" fontId="11" fillId="92" borderId="43" xfId="0" applyNumberFormat="1" applyFont="1" applyFill="1" applyBorder="1" applyAlignment="1">
      <alignment horizontal="center" vertical="center" wrapText="1"/>
    </xf>
    <xf numFmtId="49" fontId="11" fillId="92" borderId="44" xfId="0" applyNumberFormat="1" applyFont="1" applyFill="1" applyBorder="1" applyAlignment="1">
      <alignment horizontal="center" vertical="center" wrapText="1"/>
    </xf>
    <xf numFmtId="49" fontId="11" fillId="92" borderId="17" xfId="0" applyNumberFormat="1" applyFont="1" applyFill="1" applyBorder="1" applyAlignment="1">
      <alignment horizontal="center" vertical="center" wrapText="1"/>
    </xf>
    <xf numFmtId="0" fontId="94" fillId="39" borderId="20" xfId="0" applyNumberFormat="1" applyFont="1" applyFill="1" applyBorder="1" applyAlignment="1">
      <alignment horizontal="center" vertical="center" wrapText="1"/>
    </xf>
    <xf numFmtId="49" fontId="110" fillId="39" borderId="10" xfId="0" applyNumberFormat="1" applyFont="1" applyFill="1" applyBorder="1" applyAlignment="1">
      <alignment horizontal="center" vertical="center" wrapText="1"/>
    </xf>
    <xf numFmtId="49" fontId="110" fillId="39" borderId="15" xfId="0" applyNumberFormat="1" applyFont="1" applyFill="1" applyBorder="1" applyAlignment="1">
      <alignment horizontal="center" vertical="center" wrapText="1"/>
    </xf>
    <xf numFmtId="49" fontId="110" fillId="39" borderId="12" xfId="0" applyNumberFormat="1" applyFont="1" applyFill="1" applyBorder="1" applyAlignment="1">
      <alignment horizontal="center" vertical="center" wrapText="1"/>
    </xf>
    <xf numFmtId="49" fontId="110" fillId="39" borderId="18" xfId="0" applyNumberFormat="1" applyFont="1" applyFill="1" applyBorder="1" applyAlignment="1">
      <alignment horizontal="center" vertical="center" wrapText="1"/>
    </xf>
    <xf numFmtId="0" fontId="94" fillId="0" borderId="18" xfId="0" applyFont="1" applyBorder="1" applyAlignment="1">
      <alignment horizontal="center" vertical="center" wrapText="1"/>
    </xf>
    <xf numFmtId="0" fontId="94" fillId="0" borderId="23" xfId="0" applyFont="1" applyBorder="1" applyAlignment="1">
      <alignment horizontal="center" vertical="center" wrapText="1"/>
    </xf>
    <xf numFmtId="0" fontId="94" fillId="0" borderId="25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49" fontId="91" fillId="0" borderId="27" xfId="0" applyNumberFormat="1" applyFont="1" applyFill="1" applyBorder="1" applyAlignment="1">
      <alignment horizontal="center" vertical="center" wrapText="1"/>
    </xf>
    <xf numFmtId="49" fontId="91" fillId="0" borderId="42" xfId="0" applyNumberFormat="1" applyFont="1" applyFill="1" applyBorder="1" applyAlignment="1">
      <alignment horizontal="center" vertical="center" wrapText="1"/>
    </xf>
    <xf numFmtId="49" fontId="91" fillId="93" borderId="22" xfId="0" applyNumberFormat="1" applyFont="1" applyFill="1" applyBorder="1" applyAlignment="1">
      <alignment horizontal="right" vertical="center" wrapText="1"/>
    </xf>
    <xf numFmtId="49" fontId="94" fillId="0" borderId="15" xfId="223" applyNumberFormat="1" applyFont="1" applyFill="1" applyBorder="1" applyAlignment="1">
      <alignment horizontal="center" vertical="center" wrapText="1"/>
    </xf>
    <xf numFmtId="49" fontId="110" fillId="39" borderId="11" xfId="0" applyNumberFormat="1" applyFont="1" applyFill="1" applyBorder="1" applyAlignment="1">
      <alignment horizontal="center" vertical="center" wrapText="1"/>
    </xf>
    <xf numFmtId="49" fontId="110" fillId="39" borderId="19" xfId="0" applyNumberFormat="1" applyFont="1" applyFill="1" applyBorder="1" applyAlignment="1">
      <alignment horizontal="center" vertical="center" wrapText="1"/>
    </xf>
    <xf numFmtId="49" fontId="110" fillId="39" borderId="14" xfId="0" applyNumberFormat="1" applyFont="1" applyFill="1" applyBorder="1" applyAlignment="1">
      <alignment horizontal="center" wrapText="1"/>
    </xf>
    <xf numFmtId="0" fontId="94" fillId="0" borderId="28" xfId="0" applyFont="1" applyBorder="1" applyAlignment="1">
      <alignment horizontal="center" vertical="center" wrapText="1"/>
    </xf>
    <xf numFmtId="49" fontId="2" fillId="87" borderId="14" xfId="223" applyNumberFormat="1" applyFont="1" applyFill="1" applyBorder="1" applyAlignment="1">
      <alignment horizontal="center" vertical="center" wrapText="1"/>
    </xf>
    <xf numFmtId="49" fontId="1" fillId="39" borderId="53" xfId="223" applyNumberFormat="1" applyFill="1" applyBorder="1" applyAlignment="1">
      <alignment horizontal="center" vertical="center" wrapText="1"/>
    </xf>
    <xf numFmtId="49" fontId="1" fillId="39" borderId="54" xfId="223" applyNumberFormat="1" applyFill="1" applyBorder="1" applyAlignment="1">
      <alignment horizontal="center" vertical="center" wrapText="1"/>
    </xf>
    <xf numFmtId="49" fontId="1" fillId="39" borderId="55" xfId="223" applyNumberFormat="1" applyFill="1" applyBorder="1" applyAlignment="1">
      <alignment horizontal="center" vertical="center" wrapText="1"/>
    </xf>
    <xf numFmtId="49" fontId="1" fillId="39" borderId="10" xfId="223" applyNumberFormat="1" applyFill="1" applyBorder="1" applyAlignment="1">
      <alignment horizontal="center" vertical="center" wrapText="1"/>
    </xf>
    <xf numFmtId="49" fontId="1" fillId="39" borderId="12" xfId="223" applyNumberFormat="1" applyFill="1" applyBorder="1" applyAlignment="1">
      <alignment horizontal="center" vertical="center" wrapText="1"/>
    </xf>
    <xf numFmtId="49" fontId="1" fillId="39" borderId="21" xfId="223" applyNumberFormat="1" applyFill="1" applyBorder="1" applyAlignment="1">
      <alignment horizontal="center" vertical="center" wrapText="1"/>
    </xf>
    <xf numFmtId="49" fontId="1" fillId="39" borderId="11" xfId="223" applyNumberFormat="1" applyFill="1" applyBorder="1" applyAlignment="1">
      <alignment horizontal="center" vertical="center" wrapText="1"/>
    </xf>
    <xf numFmtId="49" fontId="0" fillId="39" borderId="14" xfId="223" applyNumberFormat="1" applyFont="1" applyFill="1" applyBorder="1" applyAlignment="1">
      <alignment horizontal="center" vertical="center" wrapText="1"/>
    </xf>
    <xf numFmtId="49" fontId="1" fillId="39" borderId="14" xfId="223" applyNumberFormat="1" applyFont="1" applyFill="1" applyBorder="1" applyAlignment="1">
      <alignment horizontal="center" vertical="center" wrapText="1"/>
    </xf>
    <xf numFmtId="49" fontId="1" fillId="39" borderId="10" xfId="223" applyNumberFormat="1" applyFont="1" applyFill="1" applyBorder="1" applyAlignment="1">
      <alignment horizontal="center" vertical="center" wrapText="1"/>
    </xf>
    <xf numFmtId="49" fontId="1" fillId="39" borderId="53" xfId="223" applyNumberFormat="1" applyFont="1" applyFill="1" applyBorder="1" applyAlignment="1">
      <alignment horizontal="center" vertical="center" wrapText="1"/>
    </xf>
    <xf numFmtId="49" fontId="1" fillId="39" borderId="54" xfId="223" applyNumberFormat="1" applyFont="1" applyFill="1" applyBorder="1" applyAlignment="1">
      <alignment horizontal="center" vertical="center" wrapText="1"/>
    </xf>
    <xf numFmtId="49" fontId="1" fillId="39" borderId="55" xfId="223" applyNumberFormat="1" applyFont="1" applyFill="1" applyBorder="1" applyAlignment="1">
      <alignment horizontal="center" vertical="center" wrapText="1"/>
    </xf>
    <xf numFmtId="49" fontId="1" fillId="39" borderId="12" xfId="223" applyNumberFormat="1" applyFont="1" applyFill="1" applyBorder="1" applyAlignment="1">
      <alignment horizontal="center" vertical="center" wrapText="1"/>
    </xf>
    <xf numFmtId="49" fontId="1" fillId="39" borderId="21" xfId="223" applyNumberFormat="1" applyFont="1" applyFill="1" applyBorder="1" applyAlignment="1">
      <alignment horizontal="center" vertical="center" wrapText="1"/>
    </xf>
    <xf numFmtId="49" fontId="1" fillId="39" borderId="11" xfId="223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2" fillId="46" borderId="10" xfId="0" applyNumberFormat="1" applyFont="1" applyFill="1" applyBorder="1" applyAlignment="1">
      <alignment horizontal="center" vertical="center" wrapText="1"/>
    </xf>
    <xf numFmtId="49" fontId="0" fillId="46" borderId="10" xfId="0" applyNumberFormat="1" applyFont="1" applyFill="1" applyBorder="1" applyAlignment="1">
      <alignment horizontal="center" vertical="center" wrapText="1"/>
    </xf>
    <xf numFmtId="49" fontId="0" fillId="46" borderId="10" xfId="0" applyNumberFormat="1" applyFont="1" applyFill="1" applyBorder="1" applyAlignment="1">
      <alignment horizontal="left" vertical="center" wrapText="1"/>
    </xf>
    <xf numFmtId="49" fontId="0" fillId="46" borderId="15" xfId="0" applyNumberFormat="1" applyFont="1" applyFill="1" applyBorder="1" applyAlignment="1">
      <alignment horizontal="center" vertical="center" wrapText="1"/>
    </xf>
    <xf numFmtId="49" fontId="0" fillId="46" borderId="37" xfId="0" applyNumberFormat="1" applyFont="1" applyFill="1" applyBorder="1" applyAlignment="1">
      <alignment horizontal="center" vertical="center" wrapText="1"/>
    </xf>
    <xf numFmtId="49" fontId="0" fillId="46" borderId="22" xfId="0" applyNumberFormat="1" applyFont="1" applyFill="1" applyBorder="1" applyAlignment="1">
      <alignment horizontal="center" vertical="center" wrapText="1"/>
    </xf>
    <xf numFmtId="49" fontId="0" fillId="87" borderId="10" xfId="0" applyNumberFormat="1" applyFont="1" applyFill="1" applyBorder="1" applyAlignment="1">
      <alignment horizontal="center" vertical="center" wrapText="1"/>
    </xf>
    <xf numFmtId="49" fontId="0" fillId="46" borderId="12" xfId="0" applyNumberFormat="1" applyFont="1" applyFill="1" applyBorder="1" applyAlignment="1">
      <alignment horizontal="center" vertical="center"/>
    </xf>
    <xf numFmtId="49" fontId="0" fillId="46" borderId="11" xfId="0" applyNumberFormat="1" applyFont="1" applyFill="1" applyBorder="1" applyAlignment="1">
      <alignment horizontal="center" vertical="center"/>
    </xf>
    <xf numFmtId="49" fontId="0" fillId="87" borderId="23" xfId="0" applyNumberFormat="1" applyFont="1" applyFill="1" applyBorder="1" applyAlignment="1">
      <alignment horizontal="center" vertical="center" wrapText="1"/>
    </xf>
    <xf numFmtId="49" fontId="0" fillId="87" borderId="0" xfId="0" applyNumberFormat="1" applyFont="1" applyFill="1" applyBorder="1" applyAlignment="1">
      <alignment horizontal="center" vertical="center" wrapText="1"/>
    </xf>
    <xf numFmtId="0" fontId="1" fillId="0" borderId="10" xfId="223" applyBorder="1" applyAlignment="1">
      <alignment horizontal="center" vertical="center" wrapText="1"/>
    </xf>
    <xf numFmtId="0" fontId="2" fillId="89" borderId="10" xfId="223" applyFont="1" applyFill="1" applyBorder="1" applyAlignment="1">
      <alignment horizontal="center" vertical="center" wrapText="1"/>
    </xf>
    <xf numFmtId="0" fontId="2" fillId="89" borderId="10" xfId="0" applyFont="1" applyFill="1" applyBorder="1" applyAlignment="1">
      <alignment horizontal="center" vertical="center"/>
    </xf>
    <xf numFmtId="49" fontId="2" fillId="0" borderId="0" xfId="223" applyNumberFormat="1" applyFont="1" applyFill="1" applyAlignment="1">
      <alignment horizontal="left" vertical="center" wrapText="1"/>
    </xf>
    <xf numFmtId="49" fontId="96" fillId="90" borderId="10" xfId="223" applyNumberFormat="1" applyFont="1" applyFill="1" applyBorder="1" applyAlignment="1">
      <alignment horizontal="center" vertical="center" wrapText="1"/>
    </xf>
    <xf numFmtId="49" fontId="1" fillId="89" borderId="10" xfId="223" applyNumberFormat="1" applyFont="1" applyFill="1" applyBorder="1" applyAlignment="1">
      <alignment horizontal="center" vertical="center" wrapText="1"/>
    </xf>
    <xf numFmtId="49" fontId="2" fillId="39" borderId="14" xfId="0" applyNumberFormat="1" applyFont="1" applyFill="1" applyBorder="1" applyAlignment="1">
      <alignment horizontal="center" vertical="center" wrapText="1"/>
    </xf>
    <xf numFmtId="49" fontId="0" fillId="0" borderId="56" xfId="0" applyNumberFormat="1" applyFont="1" applyBorder="1" applyAlignment="1">
      <alignment horizontal="center" vertical="center" textRotation="90" wrapText="1"/>
    </xf>
    <xf numFmtId="49" fontId="0" fillId="0" borderId="57" xfId="0" applyNumberFormat="1" applyFont="1" applyBorder="1" applyAlignment="1">
      <alignment horizontal="center" vertical="center" textRotation="90" wrapText="1"/>
    </xf>
    <xf numFmtId="49" fontId="0" fillId="0" borderId="58" xfId="0" applyNumberFormat="1" applyFont="1" applyBorder="1" applyAlignment="1">
      <alignment horizontal="center" vertical="center" textRotation="90" wrapText="1"/>
    </xf>
    <xf numFmtId="49" fontId="3" fillId="46" borderId="10" xfId="0" applyNumberFormat="1" applyFont="1" applyFill="1" applyBorder="1" applyAlignment="1">
      <alignment horizontal="center" vertical="center" wrapText="1"/>
    </xf>
    <xf numFmtId="49" fontId="8" fillId="87" borderId="12" xfId="0" applyNumberFormat="1" applyFont="1" applyFill="1" applyBorder="1" applyAlignment="1">
      <alignment horizontal="center" vertical="center" wrapText="1"/>
    </xf>
    <xf numFmtId="49" fontId="8" fillId="87" borderId="21" xfId="0" applyNumberFormat="1" applyFont="1" applyFill="1" applyBorder="1" applyAlignment="1">
      <alignment horizontal="center" vertical="center" wrapText="1"/>
    </xf>
    <xf numFmtId="49" fontId="8" fillId="87" borderId="1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49" fontId="8" fillId="87" borderId="10" xfId="0" applyNumberFormat="1" applyFont="1" applyFill="1" applyBorder="1" applyAlignment="1">
      <alignment horizontal="center" vertical="center" wrapText="1"/>
    </xf>
    <xf numFmtId="49" fontId="3" fillId="87" borderId="10" xfId="0" applyNumberFormat="1" applyFont="1" applyFill="1" applyBorder="1" applyAlignment="1">
      <alignment horizontal="center" vertical="center" wrapText="1"/>
    </xf>
    <xf numFmtId="49" fontId="3" fillId="87" borderId="15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59" xfId="0" applyNumberFormat="1" applyFont="1" applyBorder="1" applyAlignment="1">
      <alignment horizontal="center" vertical="center" wrapText="1"/>
    </xf>
    <xf numFmtId="49" fontId="8" fillId="0" borderId="60" xfId="0" applyNumberFormat="1" applyFont="1" applyBorder="1" applyAlignment="1">
      <alignment horizontal="center" vertical="center" wrapText="1"/>
    </xf>
    <xf numFmtId="49" fontId="8" fillId="0" borderId="61" xfId="0" applyNumberFormat="1" applyFont="1" applyBorder="1" applyAlignment="1">
      <alignment horizontal="center" vertical="center" wrapText="1"/>
    </xf>
    <xf numFmtId="49" fontId="8" fillId="0" borderId="39" xfId="0" applyNumberFormat="1" applyFont="1" applyBorder="1" applyAlignment="1">
      <alignment horizontal="center" vertical="center" wrapText="1"/>
    </xf>
    <xf numFmtId="49" fontId="93" fillId="87" borderId="12" xfId="0" applyNumberFormat="1" applyFont="1" applyFill="1" applyBorder="1" applyAlignment="1">
      <alignment horizontal="center" vertical="center" wrapText="1"/>
    </xf>
    <xf numFmtId="49" fontId="93" fillId="87" borderId="11" xfId="0" applyNumberFormat="1" applyFont="1" applyFill="1" applyBorder="1" applyAlignment="1">
      <alignment horizontal="center" vertical="center" wrapText="1"/>
    </xf>
    <xf numFmtId="49" fontId="93" fillId="87" borderId="21" xfId="0" applyNumberFormat="1" applyFont="1" applyFill="1" applyBorder="1" applyAlignment="1">
      <alignment horizontal="center" vertical="center" wrapText="1"/>
    </xf>
    <xf numFmtId="49" fontId="93" fillId="87" borderId="18" xfId="0" applyNumberFormat="1" applyFont="1" applyFill="1" applyBorder="1" applyAlignment="1">
      <alignment horizontal="center" vertical="center" wrapText="1"/>
    </xf>
    <xf numFmtId="49" fontId="93" fillId="87" borderId="19" xfId="0" applyNumberFormat="1" applyFont="1" applyFill="1" applyBorder="1" applyAlignment="1">
      <alignment horizontal="center" vertical="center" wrapText="1"/>
    </xf>
    <xf numFmtId="49" fontId="93" fillId="87" borderId="25" xfId="0" applyNumberFormat="1" applyFont="1" applyFill="1" applyBorder="1" applyAlignment="1">
      <alignment horizontal="center" vertical="center" wrapText="1"/>
    </xf>
    <xf numFmtId="49" fontId="93" fillId="87" borderId="24" xfId="0" applyNumberFormat="1" applyFont="1" applyFill="1" applyBorder="1" applyAlignment="1">
      <alignment horizontal="center" vertical="center" wrapText="1"/>
    </xf>
    <xf numFmtId="49" fontId="106" fillId="87" borderId="12" xfId="0" applyNumberFormat="1" applyFont="1" applyFill="1" applyBorder="1" applyAlignment="1">
      <alignment horizontal="center" vertical="center" wrapText="1"/>
    </xf>
    <xf numFmtId="49" fontId="106" fillId="87" borderId="21" xfId="0" applyNumberFormat="1" applyFont="1" applyFill="1" applyBorder="1" applyAlignment="1">
      <alignment horizontal="center" vertical="center" wrapText="1"/>
    </xf>
    <xf numFmtId="49" fontId="106" fillId="87" borderId="11" xfId="0" applyNumberFormat="1" applyFont="1" applyFill="1" applyBorder="1" applyAlignment="1">
      <alignment horizontal="center" vertical="center" wrapText="1"/>
    </xf>
    <xf numFmtId="49" fontId="93" fillId="87" borderId="10" xfId="0" applyNumberFormat="1" applyFont="1" applyFill="1" applyBorder="1" applyAlignment="1">
      <alignment horizontal="center" vertical="center" wrapText="1"/>
    </xf>
    <xf numFmtId="49" fontId="108" fillId="87" borderId="12" xfId="0" applyNumberFormat="1" applyFont="1" applyFill="1" applyBorder="1" applyAlignment="1">
      <alignment horizontal="center" vertical="center" wrapText="1"/>
    </xf>
    <xf numFmtId="49" fontId="108" fillId="87" borderId="21" xfId="0" applyNumberFormat="1" applyFont="1" applyFill="1" applyBorder="1" applyAlignment="1">
      <alignment horizontal="center" vertical="center" wrapText="1"/>
    </xf>
    <xf numFmtId="49" fontId="108" fillId="87" borderId="11" xfId="0" applyNumberFormat="1" applyFont="1" applyFill="1" applyBorder="1" applyAlignment="1">
      <alignment horizontal="center" vertical="center" wrapText="1"/>
    </xf>
    <xf numFmtId="49" fontId="93" fillId="87" borderId="15" xfId="0" applyNumberFormat="1" applyFont="1" applyFill="1" applyBorder="1" applyAlignment="1">
      <alignment horizontal="center" vertical="center" wrapText="1"/>
    </xf>
    <xf numFmtId="49" fontId="98" fillId="87" borderId="10" xfId="0" applyNumberFormat="1" applyFont="1" applyFill="1" applyBorder="1" applyAlignment="1">
      <alignment horizontal="center" vertical="center" wrapText="1"/>
    </xf>
    <xf numFmtId="49" fontId="105" fillId="87" borderId="10" xfId="0" applyNumberFormat="1" applyFont="1" applyFill="1" applyBorder="1" applyAlignment="1">
      <alignment horizontal="center" vertical="center" wrapText="1"/>
    </xf>
    <xf numFmtId="49" fontId="98" fillId="87" borderId="15" xfId="0" applyNumberFormat="1" applyFont="1" applyFill="1" applyBorder="1" applyAlignment="1">
      <alignment horizontal="center" vertical="center" wrapText="1"/>
    </xf>
    <xf numFmtId="49" fontId="105" fillId="87" borderId="15" xfId="0" applyNumberFormat="1" applyFont="1" applyFill="1" applyBorder="1" applyAlignment="1">
      <alignment horizontal="center" vertical="center" wrapText="1"/>
    </xf>
    <xf numFmtId="1" fontId="100" fillId="89" borderId="12" xfId="0" applyNumberFormat="1" applyFont="1" applyFill="1" applyBorder="1" applyAlignment="1">
      <alignment horizontal="center" vertical="center"/>
    </xf>
    <xf numFmtId="1" fontId="100" fillId="89" borderId="21" xfId="0" applyNumberFormat="1" applyFont="1" applyFill="1" applyBorder="1" applyAlignment="1">
      <alignment horizontal="center" vertical="center"/>
    </xf>
    <xf numFmtId="1" fontId="100" fillId="89" borderId="11" xfId="0" applyNumberFormat="1" applyFont="1" applyFill="1" applyBorder="1" applyAlignment="1">
      <alignment horizontal="center" vertical="center"/>
    </xf>
    <xf numFmtId="49" fontId="100" fillId="46" borderId="12" xfId="0" applyNumberFormat="1" applyFont="1" applyFill="1" applyBorder="1" applyAlignment="1">
      <alignment horizontal="center" vertical="center" wrapText="1"/>
    </xf>
    <xf numFmtId="49" fontId="100" fillId="46" borderId="21" xfId="0" applyNumberFormat="1" applyFont="1" applyFill="1" applyBorder="1" applyAlignment="1">
      <alignment horizontal="center" vertical="center" wrapText="1"/>
    </xf>
    <xf numFmtId="49" fontId="100" fillId="46" borderId="11" xfId="0" applyNumberFormat="1" applyFont="1" applyFill="1" applyBorder="1" applyAlignment="1">
      <alignment horizontal="center" vertical="center" wrapText="1"/>
    </xf>
    <xf numFmtId="49" fontId="98" fillId="87" borderId="12" xfId="0" applyNumberFormat="1" applyFont="1" applyFill="1" applyBorder="1" applyAlignment="1">
      <alignment horizontal="center" vertical="center" wrapText="1"/>
    </xf>
    <xf numFmtId="49" fontId="98" fillId="87" borderId="21" xfId="0" applyNumberFormat="1" applyFont="1" applyFill="1" applyBorder="1" applyAlignment="1">
      <alignment horizontal="center" vertical="center" wrapText="1"/>
    </xf>
    <xf numFmtId="49" fontId="98" fillId="87" borderId="11" xfId="0" applyNumberFormat="1" applyFont="1" applyFill="1" applyBorder="1" applyAlignment="1">
      <alignment horizontal="center" vertical="center" wrapText="1"/>
    </xf>
    <xf numFmtId="49" fontId="98" fillId="87" borderId="18" xfId="0" applyNumberFormat="1" applyFont="1" applyFill="1" applyBorder="1" applyAlignment="1">
      <alignment horizontal="center" vertical="center" wrapText="1"/>
    </xf>
    <xf numFmtId="49" fontId="98" fillId="87" borderId="19" xfId="0" applyNumberFormat="1" applyFont="1" applyFill="1" applyBorder="1" applyAlignment="1">
      <alignment horizontal="center" vertical="center" wrapText="1"/>
    </xf>
    <xf numFmtId="49" fontId="98" fillId="87" borderId="25" xfId="0" applyNumberFormat="1" applyFont="1" applyFill="1" applyBorder="1" applyAlignment="1">
      <alignment horizontal="center" vertical="center" wrapText="1"/>
    </xf>
    <xf numFmtId="49" fontId="98" fillId="87" borderId="24" xfId="0" applyNumberFormat="1" applyFont="1" applyFill="1" applyBorder="1" applyAlignment="1">
      <alignment horizontal="center" vertical="center" wrapText="1"/>
    </xf>
    <xf numFmtId="49" fontId="3" fillId="39" borderId="16" xfId="0" applyNumberFormat="1" applyFont="1" applyFill="1" applyBorder="1" applyAlignment="1">
      <alignment horizontal="center" vertical="center" wrapText="1"/>
    </xf>
    <xf numFmtId="49" fontId="3" fillId="39" borderId="62" xfId="0" applyNumberFormat="1" applyFont="1" applyFill="1" applyBorder="1" applyAlignment="1">
      <alignment horizontal="center" vertical="center" wrapText="1"/>
    </xf>
    <xf numFmtId="49" fontId="3" fillId="39" borderId="13" xfId="0" applyNumberFormat="1" applyFont="1" applyFill="1" applyBorder="1" applyAlignment="1">
      <alignment horizontal="center" vertical="center" wrapText="1"/>
    </xf>
    <xf numFmtId="49" fontId="8" fillId="39" borderId="14" xfId="0" applyNumberFormat="1" applyFont="1" applyFill="1" applyBorder="1" applyAlignment="1">
      <alignment horizontal="center" vertical="center" wrapText="1"/>
    </xf>
    <xf numFmtId="49" fontId="3" fillId="39" borderId="14" xfId="0" applyNumberFormat="1" applyFont="1" applyFill="1" applyBorder="1" applyAlignment="1">
      <alignment horizontal="center" vertical="center" wrapText="1"/>
    </xf>
    <xf numFmtId="49" fontId="92" fillId="39" borderId="14" xfId="0" applyNumberFormat="1" applyFont="1" applyFill="1" applyBorder="1" applyAlignment="1">
      <alignment horizontal="center" vertical="center" wrapText="1"/>
    </xf>
    <xf numFmtId="49" fontId="93" fillId="39" borderId="16" xfId="0" applyNumberFormat="1" applyFont="1" applyFill="1" applyBorder="1" applyAlignment="1">
      <alignment horizontal="center" vertical="center" wrapText="1"/>
    </xf>
    <xf numFmtId="49" fontId="11" fillId="39" borderId="62" xfId="0" applyNumberFormat="1" applyFont="1" applyFill="1" applyBorder="1" applyAlignment="1">
      <alignment horizontal="center" vertical="center" wrapText="1"/>
    </xf>
    <xf numFmtId="49" fontId="11" fillId="39" borderId="13" xfId="0" applyNumberFormat="1" applyFont="1" applyFill="1" applyBorder="1" applyAlignment="1">
      <alignment horizontal="center" vertical="center" wrapText="1"/>
    </xf>
    <xf numFmtId="49" fontId="12" fillId="39" borderId="14" xfId="0" applyNumberFormat="1" applyFont="1" applyFill="1" applyBorder="1" applyAlignment="1">
      <alignment horizontal="center" vertical="center" wrapText="1"/>
    </xf>
    <xf numFmtId="49" fontId="11" fillId="39" borderId="14" xfId="0" applyNumberFormat="1" applyFont="1" applyFill="1" applyBorder="1" applyAlignment="1">
      <alignment horizontal="center" vertical="center" wrapText="1"/>
    </xf>
    <xf numFmtId="49" fontId="11" fillId="39" borderId="16" xfId="0" applyNumberFormat="1" applyFont="1" applyFill="1" applyBorder="1" applyAlignment="1">
      <alignment horizontal="center" vertical="center" wrapText="1"/>
    </xf>
    <xf numFmtId="49" fontId="93" fillId="39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87" borderId="12" xfId="0" applyFont="1" applyFill="1" applyBorder="1" applyAlignment="1">
      <alignment horizontal="center" vertical="center" wrapText="1"/>
    </xf>
    <xf numFmtId="0" fontId="2" fillId="87" borderId="21" xfId="0" applyFont="1" applyFill="1" applyBorder="1" applyAlignment="1">
      <alignment horizontal="center" vertical="center" wrapText="1"/>
    </xf>
    <xf numFmtId="0" fontId="0" fillId="87" borderId="12" xfId="0" applyFont="1" applyFill="1" applyBorder="1" applyAlignment="1">
      <alignment horizontal="center" vertical="center" wrapText="1"/>
    </xf>
    <xf numFmtId="0" fontId="0" fillId="87" borderId="11" xfId="0" applyFont="1" applyFill="1" applyBorder="1" applyAlignment="1">
      <alignment horizontal="center" vertical="center" wrapText="1"/>
    </xf>
    <xf numFmtId="0" fontId="0" fillId="87" borderId="10" xfId="0" applyFont="1" applyFill="1" applyBorder="1" applyAlignment="1">
      <alignment horizontal="center" vertical="center" wrapText="1"/>
    </xf>
    <xf numFmtId="0" fontId="0" fillId="87" borderId="15" xfId="0" applyFont="1" applyFill="1" applyBorder="1" applyAlignment="1">
      <alignment horizontal="center" vertical="center" wrapText="1"/>
    </xf>
    <xf numFmtId="0" fontId="0" fillId="0" borderId="0" xfId="223" applyFont="1" applyAlignment="1">
      <alignment horizontal="left"/>
    </xf>
    <xf numFmtId="0" fontId="1" fillId="0" borderId="0" xfId="223" applyFont="1" applyAlignment="1">
      <alignment horizontal="left"/>
    </xf>
    <xf numFmtId="0" fontId="1" fillId="0" borderId="59" xfId="223" applyFont="1" applyFill="1" applyBorder="1" applyAlignment="1">
      <alignment horizontal="left" vertical="center" wrapText="1"/>
    </xf>
    <xf numFmtId="45" fontId="1" fillId="0" borderId="63" xfId="223" applyNumberFormat="1" applyFont="1" applyFill="1" applyBorder="1" applyAlignment="1">
      <alignment horizontal="center" vertical="center"/>
    </xf>
    <xf numFmtId="45" fontId="1" fillId="0" borderId="64" xfId="223" applyNumberFormat="1" applyFont="1" applyFill="1" applyBorder="1" applyAlignment="1">
      <alignment horizontal="center" vertical="center"/>
    </xf>
    <xf numFmtId="45" fontId="1" fillId="0" borderId="65" xfId="223" applyNumberFormat="1" applyFont="1" applyFill="1" applyBorder="1" applyAlignment="1">
      <alignment horizontal="center" vertical="center"/>
    </xf>
    <xf numFmtId="0" fontId="1" fillId="0" borderId="63" xfId="223" applyFont="1" applyFill="1" applyBorder="1" applyAlignment="1">
      <alignment horizontal="center" vertical="center"/>
    </xf>
    <xf numFmtId="0" fontId="1" fillId="0" borderId="64" xfId="223" applyFont="1" applyFill="1" applyBorder="1" applyAlignment="1">
      <alignment horizontal="center" vertical="center"/>
    </xf>
    <xf numFmtId="0" fontId="1" fillId="0" borderId="65" xfId="223" applyFont="1" applyFill="1" applyBorder="1" applyAlignment="1">
      <alignment horizontal="center" vertical="center"/>
    </xf>
    <xf numFmtId="165" fontId="1" fillId="0" borderId="63" xfId="223" applyNumberFormat="1" applyFont="1" applyFill="1" applyBorder="1" applyAlignment="1">
      <alignment horizontal="center" vertical="center"/>
    </xf>
    <xf numFmtId="165" fontId="1" fillId="0" borderId="64" xfId="223" applyNumberFormat="1" applyFont="1" applyFill="1" applyBorder="1" applyAlignment="1">
      <alignment horizontal="center" vertical="center"/>
    </xf>
    <xf numFmtId="165" fontId="1" fillId="0" borderId="65" xfId="223" applyNumberFormat="1" applyFont="1" applyFill="1" applyBorder="1" applyAlignment="1">
      <alignment horizontal="center" vertical="center"/>
    </xf>
    <xf numFmtId="0" fontId="2" fillId="87" borderId="10" xfId="223" applyFont="1" applyFill="1" applyBorder="1" applyAlignment="1">
      <alignment horizontal="center" vertical="center" wrapText="1"/>
    </xf>
    <xf numFmtId="0" fontId="1" fillId="87" borderId="22" xfId="223" applyFont="1" applyFill="1" applyBorder="1" applyAlignment="1">
      <alignment horizontal="center" vertical="center" wrapText="1"/>
    </xf>
    <xf numFmtId="0" fontId="1" fillId="87" borderId="10" xfId="223" applyFont="1" applyFill="1" applyBorder="1" applyAlignment="1">
      <alignment horizontal="center" vertical="center" wrapText="1"/>
    </xf>
    <xf numFmtId="0" fontId="1" fillId="0" borderId="59" xfId="223" applyFont="1" applyFill="1" applyBorder="1" applyAlignment="1">
      <alignment horizontal="center" vertical="center" wrapText="1"/>
    </xf>
    <xf numFmtId="45" fontId="1" fillId="0" borderId="66" xfId="223" applyNumberFormat="1" applyFont="1" applyFill="1" applyBorder="1" applyAlignment="1">
      <alignment horizontal="center" vertical="center"/>
    </xf>
    <xf numFmtId="0" fontId="1" fillId="0" borderId="66" xfId="223" applyFont="1" applyFill="1" applyBorder="1" applyAlignment="1">
      <alignment horizontal="center" vertical="center"/>
    </xf>
    <xf numFmtId="49" fontId="101" fillId="46" borderId="10" xfId="0" applyNumberFormat="1" applyFont="1" applyFill="1" applyBorder="1" applyAlignment="1">
      <alignment horizontal="center" vertical="center" wrapText="1"/>
    </xf>
    <xf numFmtId="49" fontId="106" fillId="0" borderId="37" xfId="0" applyNumberFormat="1" applyFont="1" applyFill="1" applyBorder="1" applyAlignment="1">
      <alignment horizontal="center" vertical="center" wrapText="1"/>
    </xf>
    <xf numFmtId="49" fontId="106" fillId="0" borderId="10" xfId="0" applyNumberFormat="1" applyFont="1" applyFill="1" applyBorder="1" applyAlignment="1">
      <alignment horizontal="center" vertical="center" wrapText="1"/>
    </xf>
    <xf numFmtId="49" fontId="106" fillId="46" borderId="12" xfId="0" applyNumberFormat="1" applyFont="1" applyFill="1" applyBorder="1" applyAlignment="1">
      <alignment horizontal="center" vertical="center" wrapText="1"/>
    </xf>
    <xf numFmtId="49" fontId="106" fillId="46" borderId="21" xfId="0" applyNumberFormat="1" applyFont="1" applyFill="1" applyBorder="1" applyAlignment="1">
      <alignment horizontal="center" vertical="center" wrapText="1"/>
    </xf>
    <xf numFmtId="49" fontId="106" fillId="46" borderId="11" xfId="0" applyNumberFormat="1" applyFont="1" applyFill="1" applyBorder="1" applyAlignment="1">
      <alignment horizontal="center" vertical="center" wrapText="1"/>
    </xf>
    <xf numFmtId="0" fontId="108" fillId="87" borderId="10" xfId="216" applyFont="1" applyFill="1" applyBorder="1" applyAlignment="1">
      <alignment horizontal="center" vertical="center" wrapText="1"/>
    </xf>
    <xf numFmtId="0" fontId="93" fillId="0" borderId="23" xfId="0" applyFont="1" applyBorder="1" applyAlignment="1">
      <alignment horizontal="center" vertical="center"/>
    </xf>
    <xf numFmtId="0" fontId="93" fillId="0" borderId="0" xfId="0" applyFont="1" applyAlignment="1">
      <alignment horizontal="center" vertical="center"/>
    </xf>
    <xf numFmtId="49" fontId="108" fillId="87" borderId="10" xfId="0" applyNumberFormat="1" applyFont="1" applyFill="1" applyBorder="1" applyAlignment="1">
      <alignment horizontal="center" vertical="center" wrapText="1"/>
    </xf>
    <xf numFmtId="49" fontId="106" fillId="46" borderId="10" xfId="0" applyNumberFormat="1" applyFont="1" applyFill="1" applyBorder="1" applyAlignment="1">
      <alignment horizontal="center" vertical="center" wrapText="1"/>
    </xf>
    <xf numFmtId="49" fontId="93" fillId="46" borderId="10" xfId="0" applyNumberFormat="1" applyFont="1" applyFill="1" applyBorder="1" applyAlignment="1">
      <alignment horizontal="center" vertical="center" wrapText="1"/>
    </xf>
    <xf numFmtId="0" fontId="48" fillId="46" borderId="12" xfId="0" applyFont="1" applyFill="1" applyBorder="1" applyAlignment="1">
      <alignment horizontal="center" vertical="center" wrapText="1"/>
    </xf>
    <xf numFmtId="0" fontId="48" fillId="46" borderId="21" xfId="0" applyFont="1" applyFill="1" applyBorder="1" applyAlignment="1">
      <alignment horizontal="center" vertical="center" wrapText="1"/>
    </xf>
    <xf numFmtId="0" fontId="48" fillId="46" borderId="11" xfId="0" applyFont="1" applyFill="1" applyBorder="1" applyAlignment="1">
      <alignment horizontal="center" vertical="center" wrapText="1"/>
    </xf>
    <xf numFmtId="49" fontId="46" fillId="46" borderId="10" xfId="0" applyNumberFormat="1" applyFont="1" applyFill="1" applyBorder="1" applyAlignment="1">
      <alignment horizontal="center" vertical="center" wrapText="1"/>
    </xf>
    <xf numFmtId="0" fontId="46" fillId="46" borderId="15" xfId="0" applyFont="1" applyFill="1" applyBorder="1" applyAlignment="1">
      <alignment horizontal="center" vertical="center" wrapText="1"/>
    </xf>
    <xf numFmtId="0" fontId="46" fillId="46" borderId="37" xfId="0" applyFont="1" applyFill="1" applyBorder="1" applyAlignment="1">
      <alignment horizontal="center" vertical="center" wrapText="1"/>
    </xf>
    <xf numFmtId="0" fontId="46" fillId="46" borderId="22" xfId="0" applyFont="1" applyFill="1" applyBorder="1" applyAlignment="1">
      <alignment horizontal="center" vertical="center" wrapText="1"/>
    </xf>
    <xf numFmtId="0" fontId="46" fillId="46" borderId="12" xfId="0" applyFont="1" applyFill="1" applyBorder="1" applyAlignment="1">
      <alignment horizontal="center" vertical="center" wrapText="1"/>
    </xf>
    <xf numFmtId="0" fontId="46" fillId="46" borderId="11" xfId="0" applyFont="1" applyFill="1" applyBorder="1" applyAlignment="1">
      <alignment horizontal="center" vertical="center" wrapText="1"/>
    </xf>
    <xf numFmtId="49" fontId="48" fillId="46" borderId="10" xfId="0" applyNumberFormat="1" applyFont="1" applyFill="1" applyBorder="1" applyAlignment="1">
      <alignment horizontal="center" vertical="center" wrapText="1"/>
    </xf>
    <xf numFmtId="0" fontId="46" fillId="46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2" fillId="46" borderId="10" xfId="0" applyNumberFormat="1" applyFont="1" applyFill="1" applyBorder="1" applyAlignment="1">
      <alignment horizontal="center" vertical="center" wrapText="1"/>
    </xf>
    <xf numFmtId="49" fontId="11" fillId="46" borderId="15" xfId="0" applyNumberFormat="1" applyFont="1" applyFill="1" applyBorder="1" applyAlignment="1">
      <alignment horizontal="center" vertical="center" wrapText="1"/>
    </xf>
    <xf numFmtId="49" fontId="11" fillId="46" borderId="37" xfId="0" applyNumberFormat="1" applyFont="1" applyFill="1" applyBorder="1" applyAlignment="1">
      <alignment horizontal="center" vertical="center" wrapText="1"/>
    </xf>
    <xf numFmtId="49" fontId="11" fillId="46" borderId="22" xfId="0" applyNumberFormat="1" applyFont="1" applyFill="1" applyBorder="1" applyAlignment="1">
      <alignment horizontal="center" vertical="center" wrapText="1"/>
    </xf>
    <xf numFmtId="49" fontId="11" fillId="46" borderId="15" xfId="0" applyNumberFormat="1" applyFont="1" applyFill="1" applyBorder="1" applyAlignment="1">
      <alignment horizontal="center" vertical="center" textRotation="90" wrapText="1"/>
    </xf>
    <xf numFmtId="49" fontId="11" fillId="46" borderId="37" xfId="0" applyNumberFormat="1" applyFont="1" applyFill="1" applyBorder="1" applyAlignment="1">
      <alignment horizontal="center" vertical="center" textRotation="90" wrapText="1"/>
    </xf>
    <xf numFmtId="49" fontId="11" fillId="46" borderId="22" xfId="0" applyNumberFormat="1" applyFont="1" applyFill="1" applyBorder="1" applyAlignment="1">
      <alignment horizontal="center" vertical="center" textRotation="90" wrapText="1"/>
    </xf>
  </cellXfs>
  <cellStyles count="383">
    <cellStyle name="20% — akcent 1" xfId="1" builtinId="30" customBuiltin="1"/>
    <cellStyle name="20% - akcent 1 2" xfId="2" xr:uid="{00000000-0005-0000-0000-000001000000}"/>
    <cellStyle name="20% — akcent 1 2" xfId="3" xr:uid="{00000000-0005-0000-0000-000002000000}"/>
    <cellStyle name="20% - akcent 1 3" xfId="4" xr:uid="{00000000-0005-0000-0000-000003000000}"/>
    <cellStyle name="20% - akcent 1 3 2" xfId="5" xr:uid="{00000000-0005-0000-0000-000004000000}"/>
    <cellStyle name="20% — akcent 2" xfId="6" builtinId="34" customBuiltin="1"/>
    <cellStyle name="20% - akcent 2 2" xfId="7" xr:uid="{00000000-0005-0000-0000-000006000000}"/>
    <cellStyle name="20% — akcent 2 2" xfId="8" xr:uid="{00000000-0005-0000-0000-000007000000}"/>
    <cellStyle name="20% - akcent 2 3" xfId="9" xr:uid="{00000000-0005-0000-0000-000008000000}"/>
    <cellStyle name="20% - akcent 2 3 2" xfId="10" xr:uid="{00000000-0005-0000-0000-000009000000}"/>
    <cellStyle name="20% — akcent 3" xfId="11" builtinId="38" customBuiltin="1"/>
    <cellStyle name="20% - akcent 3 2" xfId="12" xr:uid="{00000000-0005-0000-0000-00000B000000}"/>
    <cellStyle name="20% — akcent 3 2" xfId="13" xr:uid="{00000000-0005-0000-0000-00000C000000}"/>
    <cellStyle name="20% - akcent 3 3" xfId="14" xr:uid="{00000000-0005-0000-0000-00000D000000}"/>
    <cellStyle name="20% - akcent 3 3 2" xfId="15" xr:uid="{00000000-0005-0000-0000-00000E000000}"/>
    <cellStyle name="20% — akcent 4" xfId="16" builtinId="42" customBuiltin="1"/>
    <cellStyle name="20% - akcent 4 2" xfId="17" xr:uid="{00000000-0005-0000-0000-000010000000}"/>
    <cellStyle name="20% — akcent 4 2" xfId="18" xr:uid="{00000000-0005-0000-0000-000011000000}"/>
    <cellStyle name="20% - akcent 4 3" xfId="19" xr:uid="{00000000-0005-0000-0000-000012000000}"/>
    <cellStyle name="20% - akcent 4 3 2" xfId="20" xr:uid="{00000000-0005-0000-0000-000013000000}"/>
    <cellStyle name="20% — akcent 5" xfId="21" builtinId="46" customBuiltin="1"/>
    <cellStyle name="20% - akcent 5 2" xfId="22" xr:uid="{00000000-0005-0000-0000-000015000000}"/>
    <cellStyle name="20% — akcent 5 2" xfId="23" xr:uid="{00000000-0005-0000-0000-000016000000}"/>
    <cellStyle name="20% - akcent 5 3" xfId="24" xr:uid="{00000000-0005-0000-0000-000017000000}"/>
    <cellStyle name="20% - akcent 5 3 2" xfId="25" xr:uid="{00000000-0005-0000-0000-000018000000}"/>
    <cellStyle name="20% — akcent 6" xfId="26" builtinId="50" customBuiltin="1"/>
    <cellStyle name="20% - akcent 6 2" xfId="27" xr:uid="{00000000-0005-0000-0000-00001A000000}"/>
    <cellStyle name="20% — akcent 6 2" xfId="28" xr:uid="{00000000-0005-0000-0000-00001B000000}"/>
    <cellStyle name="20% - akcent 6 3" xfId="29" xr:uid="{00000000-0005-0000-0000-00001C000000}"/>
    <cellStyle name="20% - akcent 6 3 2" xfId="30" xr:uid="{00000000-0005-0000-0000-00001D000000}"/>
    <cellStyle name="40% — akcent 1" xfId="31" builtinId="31" customBuiltin="1"/>
    <cellStyle name="40% - akcent 1 2" xfId="32" xr:uid="{00000000-0005-0000-0000-00001F000000}"/>
    <cellStyle name="40% — akcent 1 2" xfId="33" xr:uid="{00000000-0005-0000-0000-000020000000}"/>
    <cellStyle name="40% - akcent 1 3" xfId="34" xr:uid="{00000000-0005-0000-0000-000021000000}"/>
    <cellStyle name="40% - akcent 1 3 2" xfId="35" xr:uid="{00000000-0005-0000-0000-000022000000}"/>
    <cellStyle name="40% — akcent 2" xfId="36" builtinId="35" customBuiltin="1"/>
    <cellStyle name="40% - akcent 2 2" xfId="37" xr:uid="{00000000-0005-0000-0000-000024000000}"/>
    <cellStyle name="40% — akcent 2 2" xfId="38" xr:uid="{00000000-0005-0000-0000-000025000000}"/>
    <cellStyle name="40% - akcent 2 3" xfId="39" xr:uid="{00000000-0005-0000-0000-000026000000}"/>
    <cellStyle name="40% - akcent 2 3 2" xfId="40" xr:uid="{00000000-0005-0000-0000-000027000000}"/>
    <cellStyle name="40% — akcent 3" xfId="41" builtinId="39" customBuiltin="1"/>
    <cellStyle name="40% - akcent 3 2" xfId="42" xr:uid="{00000000-0005-0000-0000-000029000000}"/>
    <cellStyle name="40% — akcent 3 2" xfId="43" xr:uid="{00000000-0005-0000-0000-00002A000000}"/>
    <cellStyle name="40% - akcent 3 3" xfId="44" xr:uid="{00000000-0005-0000-0000-00002B000000}"/>
    <cellStyle name="40% - akcent 3 3 2" xfId="45" xr:uid="{00000000-0005-0000-0000-00002C000000}"/>
    <cellStyle name="40% — akcent 4" xfId="46" builtinId="43" customBuiltin="1"/>
    <cellStyle name="40% - akcent 4 2" xfId="47" xr:uid="{00000000-0005-0000-0000-00002E000000}"/>
    <cellStyle name="40% — akcent 4 2" xfId="48" xr:uid="{00000000-0005-0000-0000-00002F000000}"/>
    <cellStyle name="40% - akcent 4 3" xfId="49" xr:uid="{00000000-0005-0000-0000-000030000000}"/>
    <cellStyle name="40% - akcent 4 3 2" xfId="50" xr:uid="{00000000-0005-0000-0000-000031000000}"/>
    <cellStyle name="40% — akcent 5" xfId="51" builtinId="47" customBuiltin="1"/>
    <cellStyle name="40% - akcent 5 2" xfId="52" xr:uid="{00000000-0005-0000-0000-000033000000}"/>
    <cellStyle name="40% — akcent 5 2" xfId="53" xr:uid="{00000000-0005-0000-0000-000034000000}"/>
    <cellStyle name="40% - akcent 5 3" xfId="54" xr:uid="{00000000-0005-0000-0000-000035000000}"/>
    <cellStyle name="40% - akcent 5 3 2" xfId="55" xr:uid="{00000000-0005-0000-0000-000036000000}"/>
    <cellStyle name="40% — akcent 6" xfId="56" builtinId="51" customBuiltin="1"/>
    <cellStyle name="40% - akcent 6 2" xfId="57" xr:uid="{00000000-0005-0000-0000-000038000000}"/>
    <cellStyle name="40% — akcent 6 2" xfId="58" xr:uid="{00000000-0005-0000-0000-000039000000}"/>
    <cellStyle name="40% - akcent 6 3" xfId="59" xr:uid="{00000000-0005-0000-0000-00003A000000}"/>
    <cellStyle name="40% - akcent 6 3 2" xfId="60" xr:uid="{00000000-0005-0000-0000-00003B000000}"/>
    <cellStyle name="60% — akcent 1" xfId="61" builtinId="32" customBuiltin="1"/>
    <cellStyle name="60% - akcent 1 2" xfId="62" xr:uid="{00000000-0005-0000-0000-00003D000000}"/>
    <cellStyle name="60% — akcent 1 2" xfId="63" xr:uid="{00000000-0005-0000-0000-00003E000000}"/>
    <cellStyle name="60% - akcent 1 3" xfId="64" xr:uid="{00000000-0005-0000-0000-00003F000000}"/>
    <cellStyle name="60% - akcent 1 3 2" xfId="65" xr:uid="{00000000-0005-0000-0000-000040000000}"/>
    <cellStyle name="60% — akcent 2" xfId="66" builtinId="36" customBuiltin="1"/>
    <cellStyle name="60% - akcent 2 2" xfId="67" xr:uid="{00000000-0005-0000-0000-000042000000}"/>
    <cellStyle name="60% — akcent 2 2" xfId="68" xr:uid="{00000000-0005-0000-0000-000043000000}"/>
    <cellStyle name="60% - akcent 2 3" xfId="69" xr:uid="{00000000-0005-0000-0000-000044000000}"/>
    <cellStyle name="60% - akcent 2 3 2" xfId="70" xr:uid="{00000000-0005-0000-0000-000045000000}"/>
    <cellStyle name="60% — akcent 3" xfId="71" builtinId="40" customBuiltin="1"/>
    <cellStyle name="60% - akcent 3 2" xfId="72" xr:uid="{00000000-0005-0000-0000-000047000000}"/>
    <cellStyle name="60% — akcent 3 2" xfId="73" xr:uid="{00000000-0005-0000-0000-000048000000}"/>
    <cellStyle name="60% - akcent 3 3" xfId="74" xr:uid="{00000000-0005-0000-0000-000049000000}"/>
    <cellStyle name="60% - akcent 3 3 2" xfId="75" xr:uid="{00000000-0005-0000-0000-00004A000000}"/>
    <cellStyle name="60% — akcent 4" xfId="76" builtinId="44" customBuiltin="1"/>
    <cellStyle name="60% - akcent 4 2" xfId="77" xr:uid="{00000000-0005-0000-0000-00004C000000}"/>
    <cellStyle name="60% — akcent 4 2" xfId="78" xr:uid="{00000000-0005-0000-0000-00004D000000}"/>
    <cellStyle name="60% - akcent 4 3" xfId="79" xr:uid="{00000000-0005-0000-0000-00004E000000}"/>
    <cellStyle name="60% - akcent 4 3 2" xfId="80" xr:uid="{00000000-0005-0000-0000-00004F000000}"/>
    <cellStyle name="60% — akcent 5" xfId="81" builtinId="48" customBuiltin="1"/>
    <cellStyle name="60% - akcent 5 2" xfId="82" xr:uid="{00000000-0005-0000-0000-000051000000}"/>
    <cellStyle name="60% — akcent 5 2" xfId="83" xr:uid="{00000000-0005-0000-0000-000052000000}"/>
    <cellStyle name="60% - akcent 5 3" xfId="84" xr:uid="{00000000-0005-0000-0000-000053000000}"/>
    <cellStyle name="60% - akcent 5 3 2" xfId="85" xr:uid="{00000000-0005-0000-0000-000054000000}"/>
    <cellStyle name="60% — akcent 6" xfId="86" builtinId="52" customBuiltin="1"/>
    <cellStyle name="60% - akcent 6 2" xfId="87" xr:uid="{00000000-0005-0000-0000-000056000000}"/>
    <cellStyle name="60% — akcent 6 2" xfId="88" xr:uid="{00000000-0005-0000-0000-000057000000}"/>
    <cellStyle name="60% - akcent 6 3" xfId="89" xr:uid="{00000000-0005-0000-0000-000058000000}"/>
    <cellStyle name="60% - akcent 6 3 2" xfId="90" xr:uid="{00000000-0005-0000-0000-000059000000}"/>
    <cellStyle name="Accent" xfId="91" xr:uid="{00000000-0005-0000-0000-00005A000000}"/>
    <cellStyle name="Accent 1" xfId="92" xr:uid="{00000000-0005-0000-0000-00005B000000}"/>
    <cellStyle name="Accent 2" xfId="93" xr:uid="{00000000-0005-0000-0000-00005C000000}"/>
    <cellStyle name="Accent 3" xfId="94" xr:uid="{00000000-0005-0000-0000-00005D000000}"/>
    <cellStyle name="Akcent 1" xfId="95" builtinId="29" customBuiltin="1"/>
    <cellStyle name="Akcent 1 2" xfId="96" xr:uid="{00000000-0005-0000-0000-00005F000000}"/>
    <cellStyle name="Akcent 1 3" xfId="97" xr:uid="{00000000-0005-0000-0000-000060000000}"/>
    <cellStyle name="Akcent 1 3 2" xfId="98" xr:uid="{00000000-0005-0000-0000-000061000000}"/>
    <cellStyle name="Akcent 2" xfId="99" builtinId="33" customBuiltin="1"/>
    <cellStyle name="Akcent 2 2" xfId="100" xr:uid="{00000000-0005-0000-0000-000063000000}"/>
    <cellStyle name="Akcent 2 3" xfId="101" xr:uid="{00000000-0005-0000-0000-000064000000}"/>
    <cellStyle name="Akcent 2 3 2" xfId="102" xr:uid="{00000000-0005-0000-0000-000065000000}"/>
    <cellStyle name="Akcent 3" xfId="103" builtinId="37" customBuiltin="1"/>
    <cellStyle name="Akcent 3 2" xfId="104" xr:uid="{00000000-0005-0000-0000-000067000000}"/>
    <cellStyle name="Akcent 3 3" xfId="105" xr:uid="{00000000-0005-0000-0000-000068000000}"/>
    <cellStyle name="Akcent 3 3 2" xfId="106" xr:uid="{00000000-0005-0000-0000-000069000000}"/>
    <cellStyle name="Akcent 4" xfId="107" builtinId="41" customBuiltin="1"/>
    <cellStyle name="Akcent 4 2" xfId="108" xr:uid="{00000000-0005-0000-0000-00006B000000}"/>
    <cellStyle name="Akcent 4 3" xfId="109" xr:uid="{00000000-0005-0000-0000-00006C000000}"/>
    <cellStyle name="Akcent 4 3 2" xfId="110" xr:uid="{00000000-0005-0000-0000-00006D000000}"/>
    <cellStyle name="Akcent 5" xfId="111" builtinId="45" customBuiltin="1"/>
    <cellStyle name="Akcent 5 2" xfId="112" xr:uid="{00000000-0005-0000-0000-00006F000000}"/>
    <cellStyle name="Akcent 5 3" xfId="113" xr:uid="{00000000-0005-0000-0000-000070000000}"/>
    <cellStyle name="Akcent 5 3 2" xfId="114" xr:uid="{00000000-0005-0000-0000-000071000000}"/>
    <cellStyle name="Akcent 6" xfId="115" builtinId="49" customBuiltin="1"/>
    <cellStyle name="Akcent 6 2" xfId="116" xr:uid="{00000000-0005-0000-0000-000073000000}"/>
    <cellStyle name="Akcent 6 3" xfId="117" xr:uid="{00000000-0005-0000-0000-000074000000}"/>
    <cellStyle name="Akcent 6 3 2" xfId="118" xr:uid="{00000000-0005-0000-0000-000075000000}"/>
    <cellStyle name="Bad" xfId="119" xr:uid="{00000000-0005-0000-0000-000076000000}"/>
    <cellStyle name="Dane wejściowe" xfId="120" builtinId="20" customBuiltin="1"/>
    <cellStyle name="Dane wejściowe 2" xfId="121" xr:uid="{00000000-0005-0000-0000-000078000000}"/>
    <cellStyle name="Dane wejściowe 2 2" xfId="122" xr:uid="{00000000-0005-0000-0000-000079000000}"/>
    <cellStyle name="Dane wejściowe 2 3" xfId="123" xr:uid="{00000000-0005-0000-0000-00007A000000}"/>
    <cellStyle name="Dane wejściowe 2 4" xfId="124" xr:uid="{00000000-0005-0000-0000-00007B000000}"/>
    <cellStyle name="Dane wejściowe 3" xfId="125" xr:uid="{00000000-0005-0000-0000-00007C000000}"/>
    <cellStyle name="Dane wejściowe 3 2" xfId="126" xr:uid="{00000000-0005-0000-0000-00007D000000}"/>
    <cellStyle name="Dane wejściowe 3 3" xfId="127" xr:uid="{00000000-0005-0000-0000-00007E000000}"/>
    <cellStyle name="Dane wejściowe 3 4" xfId="128" xr:uid="{00000000-0005-0000-0000-00007F000000}"/>
    <cellStyle name="Dane wejściowe 3 5" xfId="129" xr:uid="{00000000-0005-0000-0000-000080000000}"/>
    <cellStyle name="Dane wejściowe 4" xfId="130" xr:uid="{00000000-0005-0000-0000-000081000000}"/>
    <cellStyle name="Dane wyjściowe" xfId="131" builtinId="21" customBuiltin="1"/>
    <cellStyle name="Dane wyjściowe 2" xfId="132" xr:uid="{00000000-0005-0000-0000-000083000000}"/>
    <cellStyle name="Dane wyjściowe 2 2" xfId="133" xr:uid="{00000000-0005-0000-0000-000084000000}"/>
    <cellStyle name="Dane wyjściowe 2 3" xfId="134" xr:uid="{00000000-0005-0000-0000-000085000000}"/>
    <cellStyle name="Dane wyjściowe 2 4" xfId="135" xr:uid="{00000000-0005-0000-0000-000086000000}"/>
    <cellStyle name="Dane wyjściowe 3" xfId="136" xr:uid="{00000000-0005-0000-0000-000087000000}"/>
    <cellStyle name="Dane wyjściowe 3 2" xfId="137" xr:uid="{00000000-0005-0000-0000-000088000000}"/>
    <cellStyle name="Dane wyjściowe 3 3" xfId="138" xr:uid="{00000000-0005-0000-0000-000089000000}"/>
    <cellStyle name="Dane wyjściowe 3 4" xfId="139" xr:uid="{00000000-0005-0000-0000-00008A000000}"/>
    <cellStyle name="Dane wyjściowe 3 5" xfId="140" xr:uid="{00000000-0005-0000-0000-00008B000000}"/>
    <cellStyle name="Dane wyjściowe 4" xfId="141" xr:uid="{00000000-0005-0000-0000-00008C000000}"/>
    <cellStyle name="Dobre 2" xfId="142" xr:uid="{00000000-0005-0000-0000-00008D000000}"/>
    <cellStyle name="Dobre 3" xfId="143" xr:uid="{00000000-0005-0000-0000-00008E000000}"/>
    <cellStyle name="Dobre 3 2" xfId="144" xr:uid="{00000000-0005-0000-0000-00008F000000}"/>
    <cellStyle name="Dobry" xfId="145" builtinId="26" customBuiltin="1"/>
    <cellStyle name="Dobry 2" xfId="146" xr:uid="{00000000-0005-0000-0000-000091000000}"/>
    <cellStyle name="Dziesiętny 2" xfId="147" xr:uid="{00000000-0005-0000-0000-000093000000}"/>
    <cellStyle name="Dziesiętny 2 2" xfId="148" xr:uid="{00000000-0005-0000-0000-000094000000}"/>
    <cellStyle name="Dziesiętny 2 2 2" xfId="149" xr:uid="{00000000-0005-0000-0000-000095000000}"/>
    <cellStyle name="Dziesiętny 2 2 2 2" xfId="150" xr:uid="{00000000-0005-0000-0000-000096000000}"/>
    <cellStyle name="Dziesiętny 2 2 2 3" xfId="151" xr:uid="{00000000-0005-0000-0000-000097000000}"/>
    <cellStyle name="Dziesiętny 2 2 3" xfId="152" xr:uid="{00000000-0005-0000-0000-000098000000}"/>
    <cellStyle name="Dziesiętny 2 2 4" xfId="153" xr:uid="{00000000-0005-0000-0000-000099000000}"/>
    <cellStyle name="Dziesiętny 2 3" xfId="154" xr:uid="{00000000-0005-0000-0000-00009A000000}"/>
    <cellStyle name="Dziesiętny 2 3 2" xfId="155" xr:uid="{00000000-0005-0000-0000-00009B000000}"/>
    <cellStyle name="Dziesiętny 2 3 3" xfId="156" xr:uid="{00000000-0005-0000-0000-00009C000000}"/>
    <cellStyle name="Dziesiętny 2 4" xfId="157" xr:uid="{00000000-0005-0000-0000-00009D000000}"/>
    <cellStyle name="Dziesiętny 2 5" xfId="158" xr:uid="{00000000-0005-0000-0000-00009E000000}"/>
    <cellStyle name="Dziesiętny 3" xfId="159" xr:uid="{00000000-0005-0000-0000-00009F000000}"/>
    <cellStyle name="Dziesiętny 3 2" xfId="160" xr:uid="{00000000-0005-0000-0000-0000A0000000}"/>
    <cellStyle name="Dziesiętny 3 2 2" xfId="161" xr:uid="{00000000-0005-0000-0000-0000A1000000}"/>
    <cellStyle name="Dziesiętny 3 2 3" xfId="162" xr:uid="{00000000-0005-0000-0000-0000A2000000}"/>
    <cellStyle name="Dziesiętny 3 3" xfId="163" xr:uid="{00000000-0005-0000-0000-0000A3000000}"/>
    <cellStyle name="Dziesiętny 3 4" xfId="164" xr:uid="{00000000-0005-0000-0000-0000A4000000}"/>
    <cellStyle name="Dziesiętny 4" xfId="165" xr:uid="{00000000-0005-0000-0000-0000A5000000}"/>
    <cellStyle name="Error" xfId="166" xr:uid="{00000000-0005-0000-0000-0000A6000000}"/>
    <cellStyle name="Excel Built-in Normal" xfId="167" xr:uid="{00000000-0005-0000-0000-0000A7000000}"/>
    <cellStyle name="Excel Built-in Normal 2" xfId="168" xr:uid="{00000000-0005-0000-0000-0000A8000000}"/>
    <cellStyle name="Excel Built-in Normal 2 2" xfId="169" xr:uid="{00000000-0005-0000-0000-0000A9000000}"/>
    <cellStyle name="Excel Built-in Normal 3" xfId="170" xr:uid="{00000000-0005-0000-0000-0000AA000000}"/>
    <cellStyle name="Excel Built-in Normal 4" xfId="171" xr:uid="{00000000-0005-0000-0000-0000AB000000}"/>
    <cellStyle name="Excel Built-in Normal 5" xfId="172" xr:uid="{00000000-0005-0000-0000-0000AC000000}"/>
    <cellStyle name="Footnote" xfId="173" xr:uid="{00000000-0005-0000-0000-0000AD000000}"/>
    <cellStyle name="Good" xfId="174" xr:uid="{00000000-0005-0000-0000-0000AE000000}"/>
    <cellStyle name="Heading" xfId="175" xr:uid="{00000000-0005-0000-0000-0000AF000000}"/>
    <cellStyle name="Heading (user)" xfId="176" xr:uid="{00000000-0005-0000-0000-0000B0000000}"/>
    <cellStyle name="Heading 1" xfId="177" xr:uid="{00000000-0005-0000-0000-0000B1000000}"/>
    <cellStyle name="Heading 2" xfId="178" xr:uid="{00000000-0005-0000-0000-0000B2000000}"/>
    <cellStyle name="Heading1" xfId="179" xr:uid="{00000000-0005-0000-0000-0000B3000000}"/>
    <cellStyle name="Hiperłącze" xfId="180" builtinId="8"/>
    <cellStyle name="Hiperłącze 2" xfId="181" xr:uid="{00000000-0005-0000-0000-0000B5000000}"/>
    <cellStyle name="Hiperłącze 3" xfId="182" xr:uid="{00000000-0005-0000-0000-0000B6000000}"/>
    <cellStyle name="Hyperlink" xfId="183" xr:uid="{00000000-0005-0000-0000-0000B7000000}"/>
    <cellStyle name="Komórka połączona" xfId="184" builtinId="24" customBuiltin="1"/>
    <cellStyle name="Komórka połączona 2" xfId="185" xr:uid="{00000000-0005-0000-0000-0000B9000000}"/>
    <cellStyle name="Komórka połączona 3" xfId="186" xr:uid="{00000000-0005-0000-0000-0000BA000000}"/>
    <cellStyle name="Komórka zaznaczona" xfId="187" builtinId="23" customBuiltin="1"/>
    <cellStyle name="Komórka zaznaczona 2" xfId="188" xr:uid="{00000000-0005-0000-0000-0000BC000000}"/>
    <cellStyle name="Komórka zaznaczona 3" xfId="189" xr:uid="{00000000-0005-0000-0000-0000BD000000}"/>
    <cellStyle name="Komórka zaznaczona 3 2" xfId="190" xr:uid="{00000000-0005-0000-0000-0000BE000000}"/>
    <cellStyle name="Nagłówek 1" xfId="191" builtinId="16" customBuiltin="1"/>
    <cellStyle name="Nagłówek 1 2" xfId="192" xr:uid="{00000000-0005-0000-0000-0000C0000000}"/>
    <cellStyle name="Nagłówek 1 3" xfId="193" xr:uid="{00000000-0005-0000-0000-0000C1000000}"/>
    <cellStyle name="Nagłówek 2" xfId="194" builtinId="17" customBuiltin="1"/>
    <cellStyle name="Nagłówek 2 2" xfId="195" xr:uid="{00000000-0005-0000-0000-0000C3000000}"/>
    <cellStyle name="Nagłówek 2 3" xfId="196" xr:uid="{00000000-0005-0000-0000-0000C4000000}"/>
    <cellStyle name="Nagłówek 3" xfId="197" builtinId="18" customBuiltin="1"/>
    <cellStyle name="Nagłówek 3 2" xfId="198" xr:uid="{00000000-0005-0000-0000-0000C6000000}"/>
    <cellStyle name="Nagłówek 3 3" xfId="199" xr:uid="{00000000-0005-0000-0000-0000C7000000}"/>
    <cellStyle name="Nagłówek 4" xfId="200" builtinId="19" customBuiltin="1"/>
    <cellStyle name="Nagłówek 4 2" xfId="201" xr:uid="{00000000-0005-0000-0000-0000C9000000}"/>
    <cellStyle name="Nagłówek 4 3" xfId="202" xr:uid="{00000000-0005-0000-0000-0000CA000000}"/>
    <cellStyle name="Neutral" xfId="203" xr:uid="{00000000-0005-0000-0000-0000CB000000}"/>
    <cellStyle name="Neutralne 2" xfId="204" xr:uid="{00000000-0005-0000-0000-0000CC000000}"/>
    <cellStyle name="Neutralne 3" xfId="205" xr:uid="{00000000-0005-0000-0000-0000CD000000}"/>
    <cellStyle name="Neutralne 3 2" xfId="206" xr:uid="{00000000-0005-0000-0000-0000CE000000}"/>
    <cellStyle name="Neutralny" xfId="207" builtinId="28" customBuiltin="1"/>
    <cellStyle name="Neutralny 2" xfId="208" xr:uid="{00000000-0005-0000-0000-0000D0000000}"/>
    <cellStyle name="Normal 2" xfId="209" xr:uid="{00000000-0005-0000-0000-0000D1000000}"/>
    <cellStyle name="Normal 2 2" xfId="210" xr:uid="{00000000-0005-0000-0000-0000D2000000}"/>
    <cellStyle name="Normal 2 3" xfId="211" xr:uid="{00000000-0005-0000-0000-0000D3000000}"/>
    <cellStyle name="Normalny" xfId="0" builtinId="0"/>
    <cellStyle name="Normalny 10" xfId="212" xr:uid="{00000000-0005-0000-0000-0000D5000000}"/>
    <cellStyle name="Normalny 10 2" xfId="213" xr:uid="{00000000-0005-0000-0000-0000D6000000}"/>
    <cellStyle name="Normalny 11" xfId="214" xr:uid="{00000000-0005-0000-0000-0000D7000000}"/>
    <cellStyle name="Normalny 12" xfId="215" xr:uid="{00000000-0005-0000-0000-0000D8000000}"/>
    <cellStyle name="Normalny 13" xfId="216" xr:uid="{00000000-0005-0000-0000-0000D9000000}"/>
    <cellStyle name="Normalny 14" xfId="217" xr:uid="{00000000-0005-0000-0000-0000DA000000}"/>
    <cellStyle name="Normalny 15" xfId="218" xr:uid="{00000000-0005-0000-0000-0000DB000000}"/>
    <cellStyle name="Normalny 16" xfId="219" xr:uid="{00000000-0005-0000-0000-0000DC000000}"/>
    <cellStyle name="Normalny 17" xfId="220" xr:uid="{00000000-0005-0000-0000-0000DD000000}"/>
    <cellStyle name="Normalny 18" xfId="221" xr:uid="{00000000-0005-0000-0000-0000DE000000}"/>
    <cellStyle name="Normalny 19" xfId="222" xr:uid="{00000000-0005-0000-0000-0000DF000000}"/>
    <cellStyle name="Normalny 2" xfId="223" xr:uid="{00000000-0005-0000-0000-0000E0000000}"/>
    <cellStyle name="Normalny 2 2" xfId="224" xr:uid="{00000000-0005-0000-0000-0000E1000000}"/>
    <cellStyle name="Normalny 2 2 2" xfId="225" xr:uid="{00000000-0005-0000-0000-0000E2000000}"/>
    <cellStyle name="Normalny 2 2 2 2" xfId="226" xr:uid="{00000000-0005-0000-0000-0000E3000000}"/>
    <cellStyle name="Normalny 2 2 3" xfId="227" xr:uid="{00000000-0005-0000-0000-0000E4000000}"/>
    <cellStyle name="Normalny 2 2 3 2" xfId="228" xr:uid="{00000000-0005-0000-0000-0000E5000000}"/>
    <cellStyle name="Normalny 2 2 4" xfId="229" xr:uid="{00000000-0005-0000-0000-0000E6000000}"/>
    <cellStyle name="Normalny 2 3" xfId="230" xr:uid="{00000000-0005-0000-0000-0000E7000000}"/>
    <cellStyle name="Normalny 2 3 2" xfId="231" xr:uid="{00000000-0005-0000-0000-0000E8000000}"/>
    <cellStyle name="Normalny 2 3 3" xfId="232" xr:uid="{00000000-0005-0000-0000-0000E9000000}"/>
    <cellStyle name="Normalny 2 4" xfId="233" xr:uid="{00000000-0005-0000-0000-0000EA000000}"/>
    <cellStyle name="Normalny 2 5" xfId="234" xr:uid="{00000000-0005-0000-0000-0000EB000000}"/>
    <cellStyle name="Normalny 2 6" xfId="235" xr:uid="{00000000-0005-0000-0000-0000EC000000}"/>
    <cellStyle name="Normalny 2 6 2" xfId="236" xr:uid="{00000000-0005-0000-0000-0000ED000000}"/>
    <cellStyle name="Normalny 2 7" xfId="237" xr:uid="{00000000-0005-0000-0000-0000EE000000}"/>
    <cellStyle name="Normalny 20" xfId="238" xr:uid="{00000000-0005-0000-0000-0000EF000000}"/>
    <cellStyle name="Normalny 21" xfId="239" xr:uid="{00000000-0005-0000-0000-0000F0000000}"/>
    <cellStyle name="Normalny 22" xfId="240" xr:uid="{00000000-0005-0000-0000-0000F1000000}"/>
    <cellStyle name="Normalny 23" xfId="241" xr:uid="{00000000-0005-0000-0000-0000F2000000}"/>
    <cellStyle name="Normalny 24" xfId="242" xr:uid="{00000000-0005-0000-0000-0000F3000000}"/>
    <cellStyle name="Normalny 25" xfId="243" xr:uid="{00000000-0005-0000-0000-0000F4000000}"/>
    <cellStyle name="Normalny 26" xfId="244" xr:uid="{00000000-0005-0000-0000-0000F5000000}"/>
    <cellStyle name="Normalny 27" xfId="245" xr:uid="{00000000-0005-0000-0000-0000F6000000}"/>
    <cellStyle name="Normalny 28" xfId="246" xr:uid="{00000000-0005-0000-0000-0000F7000000}"/>
    <cellStyle name="Normalny 29" xfId="247" xr:uid="{00000000-0005-0000-0000-0000F8000000}"/>
    <cellStyle name="Normalny 3" xfId="248" xr:uid="{00000000-0005-0000-0000-0000F9000000}"/>
    <cellStyle name="Normalny 3 2" xfId="249" xr:uid="{00000000-0005-0000-0000-0000FA000000}"/>
    <cellStyle name="Normalny 3 2 2" xfId="250" xr:uid="{00000000-0005-0000-0000-0000FB000000}"/>
    <cellStyle name="Normalny 3 2 3" xfId="251" xr:uid="{00000000-0005-0000-0000-0000FC000000}"/>
    <cellStyle name="Normalny 3 3" xfId="252" xr:uid="{00000000-0005-0000-0000-0000FD000000}"/>
    <cellStyle name="Normalny 3 3 2" xfId="253" xr:uid="{00000000-0005-0000-0000-0000FE000000}"/>
    <cellStyle name="Normalny 3 3 3" xfId="254" xr:uid="{00000000-0005-0000-0000-0000FF000000}"/>
    <cellStyle name="Normalny 3 4" xfId="255" xr:uid="{00000000-0005-0000-0000-000000010000}"/>
    <cellStyle name="Normalny 30" xfId="256" xr:uid="{00000000-0005-0000-0000-000001010000}"/>
    <cellStyle name="Normalny 31" xfId="257" xr:uid="{00000000-0005-0000-0000-000002010000}"/>
    <cellStyle name="Normalny 32" xfId="258" xr:uid="{00000000-0005-0000-0000-000003010000}"/>
    <cellStyle name="Normalny 33" xfId="259" xr:uid="{00000000-0005-0000-0000-000004010000}"/>
    <cellStyle name="Normalny 34" xfId="260" xr:uid="{00000000-0005-0000-0000-000005010000}"/>
    <cellStyle name="Normalny 35" xfId="261" xr:uid="{00000000-0005-0000-0000-000006010000}"/>
    <cellStyle name="Normalny 36" xfId="262" xr:uid="{00000000-0005-0000-0000-000007010000}"/>
    <cellStyle name="Normalny 37" xfId="263" xr:uid="{00000000-0005-0000-0000-000008010000}"/>
    <cellStyle name="Normalny 38" xfId="264" xr:uid="{00000000-0005-0000-0000-000009010000}"/>
    <cellStyle name="Normalny 39" xfId="265" xr:uid="{00000000-0005-0000-0000-00000A010000}"/>
    <cellStyle name="Normalny 4" xfId="266" xr:uid="{00000000-0005-0000-0000-00000B010000}"/>
    <cellStyle name="Normalny 4 2" xfId="267" xr:uid="{00000000-0005-0000-0000-00000C010000}"/>
    <cellStyle name="Normalny 4 2 2" xfId="268" xr:uid="{00000000-0005-0000-0000-00000D010000}"/>
    <cellStyle name="Normalny 4 2 3" xfId="269" xr:uid="{00000000-0005-0000-0000-00000E010000}"/>
    <cellStyle name="Normalny 4 3" xfId="270" xr:uid="{00000000-0005-0000-0000-00000F010000}"/>
    <cellStyle name="Normalny 40" xfId="271" xr:uid="{00000000-0005-0000-0000-000010010000}"/>
    <cellStyle name="Normalny 5" xfId="272" xr:uid="{00000000-0005-0000-0000-000011010000}"/>
    <cellStyle name="Normalny 5 2" xfId="273" xr:uid="{00000000-0005-0000-0000-000012010000}"/>
    <cellStyle name="Normalny 5 3" xfId="274" xr:uid="{00000000-0005-0000-0000-000013010000}"/>
    <cellStyle name="Normalny 6" xfId="275" xr:uid="{00000000-0005-0000-0000-000014010000}"/>
    <cellStyle name="Normalny 6 2" xfId="276" xr:uid="{00000000-0005-0000-0000-000015010000}"/>
    <cellStyle name="Normalny 6 2 2" xfId="277" xr:uid="{00000000-0005-0000-0000-000016010000}"/>
    <cellStyle name="Normalny 6 2 2 2" xfId="278" xr:uid="{00000000-0005-0000-0000-000017010000}"/>
    <cellStyle name="Normalny 6 2 2 3" xfId="279" xr:uid="{00000000-0005-0000-0000-000018010000}"/>
    <cellStyle name="Normalny 6 2 2 3 2" xfId="280" xr:uid="{00000000-0005-0000-0000-000019010000}"/>
    <cellStyle name="Normalny 6 2 3" xfId="281" xr:uid="{00000000-0005-0000-0000-00001A010000}"/>
    <cellStyle name="Normalny 6 3" xfId="282" xr:uid="{00000000-0005-0000-0000-00001B010000}"/>
    <cellStyle name="Normalny 6 3 2" xfId="283" xr:uid="{00000000-0005-0000-0000-00001C010000}"/>
    <cellStyle name="Normalny 6 3 3" xfId="284" xr:uid="{00000000-0005-0000-0000-00001D010000}"/>
    <cellStyle name="Normalny 6 3 3 2" xfId="285" xr:uid="{00000000-0005-0000-0000-00001E010000}"/>
    <cellStyle name="Normalny 6 4" xfId="286" xr:uid="{00000000-0005-0000-0000-00001F010000}"/>
    <cellStyle name="Normalny 6 5" xfId="287" xr:uid="{00000000-0005-0000-0000-000020010000}"/>
    <cellStyle name="Normalny 7" xfId="288" xr:uid="{00000000-0005-0000-0000-000021010000}"/>
    <cellStyle name="Normalny 7 2" xfId="289" xr:uid="{00000000-0005-0000-0000-000022010000}"/>
    <cellStyle name="Normalny 8" xfId="290" xr:uid="{00000000-0005-0000-0000-000023010000}"/>
    <cellStyle name="Normalny 8 2" xfId="291" xr:uid="{00000000-0005-0000-0000-000024010000}"/>
    <cellStyle name="Normalny 8 2 2" xfId="292" xr:uid="{00000000-0005-0000-0000-000025010000}"/>
    <cellStyle name="Normalny 9" xfId="293" xr:uid="{00000000-0005-0000-0000-000026010000}"/>
    <cellStyle name="Note" xfId="294" xr:uid="{00000000-0005-0000-0000-000027010000}"/>
    <cellStyle name="Obliczenia" xfId="295" builtinId="22" customBuiltin="1"/>
    <cellStyle name="Obliczenia 2" xfId="296" xr:uid="{00000000-0005-0000-0000-000029010000}"/>
    <cellStyle name="Obliczenia 2 2" xfId="297" xr:uid="{00000000-0005-0000-0000-00002A010000}"/>
    <cellStyle name="Obliczenia 2 3" xfId="298" xr:uid="{00000000-0005-0000-0000-00002B010000}"/>
    <cellStyle name="Obliczenia 2 4" xfId="299" xr:uid="{00000000-0005-0000-0000-00002C010000}"/>
    <cellStyle name="Obliczenia 3" xfId="300" xr:uid="{00000000-0005-0000-0000-00002D010000}"/>
    <cellStyle name="Obliczenia 3 2" xfId="301" xr:uid="{00000000-0005-0000-0000-00002E010000}"/>
    <cellStyle name="Obliczenia 3 3" xfId="302" xr:uid="{00000000-0005-0000-0000-00002F010000}"/>
    <cellStyle name="Obliczenia 3 4" xfId="303" xr:uid="{00000000-0005-0000-0000-000030010000}"/>
    <cellStyle name="Obliczenia 3 5" xfId="304" xr:uid="{00000000-0005-0000-0000-000031010000}"/>
    <cellStyle name="Obliczenia 4" xfId="305" xr:uid="{00000000-0005-0000-0000-000032010000}"/>
    <cellStyle name="Procentowy 2" xfId="306" xr:uid="{00000000-0005-0000-0000-000034010000}"/>
    <cellStyle name="Result" xfId="307" xr:uid="{00000000-0005-0000-0000-000035010000}"/>
    <cellStyle name="Result (user)" xfId="308" xr:uid="{00000000-0005-0000-0000-000036010000}"/>
    <cellStyle name="Result2" xfId="309" xr:uid="{00000000-0005-0000-0000-000037010000}"/>
    <cellStyle name="Status" xfId="310" xr:uid="{00000000-0005-0000-0000-000038010000}"/>
    <cellStyle name="Suma" xfId="311" builtinId="25" customBuiltin="1"/>
    <cellStyle name="Suma 2" xfId="312" xr:uid="{00000000-0005-0000-0000-00003A010000}"/>
    <cellStyle name="Suma 2 2" xfId="313" xr:uid="{00000000-0005-0000-0000-00003B010000}"/>
    <cellStyle name="Suma 2 3" xfId="314" xr:uid="{00000000-0005-0000-0000-00003C010000}"/>
    <cellStyle name="Suma 2 4" xfId="315" xr:uid="{00000000-0005-0000-0000-00003D010000}"/>
    <cellStyle name="Suma 3" xfId="316" xr:uid="{00000000-0005-0000-0000-00003E010000}"/>
    <cellStyle name="Suma 3 2" xfId="317" xr:uid="{00000000-0005-0000-0000-00003F010000}"/>
    <cellStyle name="Suma 3 3" xfId="318" xr:uid="{00000000-0005-0000-0000-000040010000}"/>
    <cellStyle name="Suma 3 4" xfId="319" xr:uid="{00000000-0005-0000-0000-000041010000}"/>
    <cellStyle name="Suma 4" xfId="320" xr:uid="{00000000-0005-0000-0000-000042010000}"/>
    <cellStyle name="Tekst objaśnienia" xfId="321" builtinId="53" customBuiltin="1"/>
    <cellStyle name="Tekst objaśnienia 2" xfId="322" xr:uid="{00000000-0005-0000-0000-000044010000}"/>
    <cellStyle name="Tekst objaśnienia 3" xfId="323" xr:uid="{00000000-0005-0000-0000-000045010000}"/>
    <cellStyle name="Tekst ostrzeżenia" xfId="324" builtinId="11" customBuiltin="1"/>
    <cellStyle name="Tekst ostrzeżenia 2" xfId="325" xr:uid="{00000000-0005-0000-0000-000047010000}"/>
    <cellStyle name="Tekst ostrzeżenia 3" xfId="326" xr:uid="{00000000-0005-0000-0000-000048010000}"/>
    <cellStyle name="Text" xfId="327" xr:uid="{00000000-0005-0000-0000-000049010000}"/>
    <cellStyle name="Tytuł 2" xfId="328" xr:uid="{00000000-0005-0000-0000-00004A010000}"/>
    <cellStyle name="Tytuł 3" xfId="329" xr:uid="{00000000-0005-0000-0000-00004B010000}"/>
    <cellStyle name="Uwaga 2" xfId="330" xr:uid="{00000000-0005-0000-0000-00004C010000}"/>
    <cellStyle name="Uwaga 2 2" xfId="331" xr:uid="{00000000-0005-0000-0000-00004D010000}"/>
    <cellStyle name="Uwaga 2 3" xfId="332" xr:uid="{00000000-0005-0000-0000-00004E010000}"/>
    <cellStyle name="Uwaga 2 4" xfId="333" xr:uid="{00000000-0005-0000-0000-00004F010000}"/>
    <cellStyle name="Uwaga 3" xfId="334" xr:uid="{00000000-0005-0000-0000-000050010000}"/>
    <cellStyle name="Uwaga 3 2" xfId="335" xr:uid="{00000000-0005-0000-0000-000051010000}"/>
    <cellStyle name="Uwaga 3 3" xfId="336" xr:uid="{00000000-0005-0000-0000-000052010000}"/>
    <cellStyle name="Uwaga 3 4" xfId="337" xr:uid="{00000000-0005-0000-0000-000053010000}"/>
    <cellStyle name="Uwaga 3 5" xfId="338" xr:uid="{00000000-0005-0000-0000-000054010000}"/>
    <cellStyle name="Uwaga 4" xfId="339" xr:uid="{00000000-0005-0000-0000-000055010000}"/>
    <cellStyle name="Uwaga 5" xfId="340" xr:uid="{00000000-0005-0000-0000-000056010000}"/>
    <cellStyle name="Walutowy 2" xfId="341" xr:uid="{00000000-0005-0000-0000-000057010000}"/>
    <cellStyle name="Walutowy 2 2" xfId="342" xr:uid="{00000000-0005-0000-0000-000058010000}"/>
    <cellStyle name="Walutowy 2 2 2" xfId="343" xr:uid="{00000000-0005-0000-0000-000059010000}"/>
    <cellStyle name="Walutowy 2 2 2 2" xfId="344" xr:uid="{00000000-0005-0000-0000-00005A010000}"/>
    <cellStyle name="Walutowy 2 2 2 3" xfId="345" xr:uid="{00000000-0005-0000-0000-00005B010000}"/>
    <cellStyle name="Walutowy 2 2 2 4" xfId="346" xr:uid="{00000000-0005-0000-0000-00005C010000}"/>
    <cellStyle name="Walutowy 2 2 3" xfId="347" xr:uid="{00000000-0005-0000-0000-00005D010000}"/>
    <cellStyle name="Walutowy 2 2 4" xfId="348" xr:uid="{00000000-0005-0000-0000-00005E010000}"/>
    <cellStyle name="Walutowy 2 2 5" xfId="349" xr:uid="{00000000-0005-0000-0000-00005F010000}"/>
    <cellStyle name="Walutowy 2 3" xfId="350" xr:uid="{00000000-0005-0000-0000-000060010000}"/>
    <cellStyle name="Walutowy 2 3 2" xfId="351" xr:uid="{00000000-0005-0000-0000-000061010000}"/>
    <cellStyle name="Walutowy 2 3 3" xfId="352" xr:uid="{00000000-0005-0000-0000-000062010000}"/>
    <cellStyle name="Walutowy 2 3 4" xfId="353" xr:uid="{00000000-0005-0000-0000-000063010000}"/>
    <cellStyle name="Walutowy 2 4" xfId="354" xr:uid="{00000000-0005-0000-0000-000064010000}"/>
    <cellStyle name="Walutowy 2 5" xfId="355" xr:uid="{00000000-0005-0000-0000-000065010000}"/>
    <cellStyle name="Walutowy 2 6" xfId="356" xr:uid="{00000000-0005-0000-0000-000066010000}"/>
    <cellStyle name="Walutowy 3" xfId="357" xr:uid="{00000000-0005-0000-0000-000067010000}"/>
    <cellStyle name="Walutowy 3 2" xfId="358" xr:uid="{00000000-0005-0000-0000-000068010000}"/>
    <cellStyle name="Walutowy 3 2 2" xfId="359" xr:uid="{00000000-0005-0000-0000-000069010000}"/>
    <cellStyle name="Walutowy 3 2 3" xfId="360" xr:uid="{00000000-0005-0000-0000-00006A010000}"/>
    <cellStyle name="Walutowy 3 2 4" xfId="361" xr:uid="{00000000-0005-0000-0000-00006B010000}"/>
    <cellStyle name="Walutowy 3 3" xfId="362" xr:uid="{00000000-0005-0000-0000-00006C010000}"/>
    <cellStyle name="Walutowy 3 4" xfId="363" xr:uid="{00000000-0005-0000-0000-00006D010000}"/>
    <cellStyle name="Walutowy 3 5" xfId="364" xr:uid="{00000000-0005-0000-0000-00006E010000}"/>
    <cellStyle name="Walutowy 4" xfId="365" xr:uid="{00000000-0005-0000-0000-00006F010000}"/>
    <cellStyle name="Walutowy 4 2" xfId="366" xr:uid="{00000000-0005-0000-0000-000070010000}"/>
    <cellStyle name="Walutowy 4 2 2" xfId="367" xr:uid="{00000000-0005-0000-0000-000071010000}"/>
    <cellStyle name="Walutowy 4 2 3" xfId="368" xr:uid="{00000000-0005-0000-0000-000072010000}"/>
    <cellStyle name="Walutowy 4 2 4" xfId="369" xr:uid="{00000000-0005-0000-0000-000073010000}"/>
    <cellStyle name="Walutowy 4 3" xfId="370" xr:uid="{00000000-0005-0000-0000-000074010000}"/>
    <cellStyle name="Walutowy 4 4" xfId="371" xr:uid="{00000000-0005-0000-0000-000075010000}"/>
    <cellStyle name="Walutowy 4 5" xfId="372" xr:uid="{00000000-0005-0000-0000-000076010000}"/>
    <cellStyle name="Walutowy 5" xfId="373" xr:uid="{00000000-0005-0000-0000-000077010000}"/>
    <cellStyle name="Walutowy 5 2" xfId="374" xr:uid="{00000000-0005-0000-0000-000078010000}"/>
    <cellStyle name="Walutowy 5 3" xfId="375" xr:uid="{00000000-0005-0000-0000-000079010000}"/>
    <cellStyle name="Walutowy 5 4" xfId="376" xr:uid="{00000000-0005-0000-0000-00007A010000}"/>
    <cellStyle name="Warning" xfId="377" xr:uid="{00000000-0005-0000-0000-00007B010000}"/>
    <cellStyle name="Złe 2" xfId="378" xr:uid="{00000000-0005-0000-0000-00007C010000}"/>
    <cellStyle name="Złe 3" xfId="379" xr:uid="{00000000-0005-0000-0000-00007D010000}"/>
    <cellStyle name="Złe 3 2" xfId="380" xr:uid="{00000000-0005-0000-0000-00007E010000}"/>
    <cellStyle name="Zły" xfId="381" builtinId="27" customBuiltin="1"/>
    <cellStyle name="Zły 2" xfId="382" xr:uid="{00000000-0005-0000-0000-00008001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9"/>
      <tableStyleElement type="headerRow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34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ijałek Adrian" id="{019E737F-51F1-4CA3-B86C-D201ED71E149}" userId="S::a.fijalek@mz.gov.pl::1c0b51a1-2bce-4e9c-9294-2b76e7be6554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dT="2021-04-06T08:09:39.08" personId="{019E737F-51F1-4CA3-B86C-D201ED71E149}" id="{878664E6-33C1-47D0-889D-426B21370198}">
    <text>Niezgodne z ZASADY
tworzenia identyfikacyjnych oznaczeń w systemie
Państwowe Ratownictwo Medyczne
i przydzielania nazw technicznych w SWD PRM
Rejon operacyjny 04 nie funkcjonuje od 1 kwietnia 2021 r. do zmiany w planie i w SWD PRM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4" dT="2021-04-06T08:21:37.03" personId="{019E737F-51F1-4CA3-B86C-D201ED71E149}" id="{8A23BE1E-48D2-4940-B0FA-286F66F4E481}">
    <text>Proszę o wpisanie adresu dysponenta jednostki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40" dT="2021-04-06T09:03:04.24" personId="{019E737F-51F1-4CA3-B86C-D201ED71E149}" id="{27FA1423-5377-491A-89AC-D48C7563579C}">
    <text>W związku ze znacznymi rozbieżnościami w danych podawanych przez dysponentów oraz danych w SWD PRM należy zobowiązać dysponentów do weryfikacji danych wpisanych do SWD PRM. Raport predefioniowany zlicza w danym roku personel, który chociaż raz był na dyżurze. Dodatkwo uzytkownicy moga mieć błędnie określone uprawninia ratownicze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9"/>
  <sheetViews>
    <sheetView topLeftCell="A199" zoomScale="70" zoomScaleNormal="70" workbookViewId="0">
      <selection activeCell="N5" sqref="N5:O5"/>
    </sheetView>
  </sheetViews>
  <sheetFormatPr defaultRowHeight="12"/>
  <cols>
    <col min="1" max="1" width="9" style="165" customWidth="1"/>
    <col min="2" max="2" width="30.42578125" style="166" customWidth="1"/>
    <col min="3" max="3" width="24.7109375" style="166" customWidth="1"/>
    <col min="4" max="4" width="10.140625" style="137" customWidth="1"/>
    <col min="5" max="5" width="11.7109375" style="137" customWidth="1"/>
    <col min="6" max="6" width="28.42578125" style="164" customWidth="1"/>
    <col min="7" max="7" width="11.42578125" style="137" bestFit="1" customWidth="1"/>
    <col min="8" max="8" width="11.42578125" style="137" customWidth="1"/>
    <col min="9" max="9" width="12.28515625" style="137" customWidth="1"/>
    <col min="10" max="10" width="29.7109375" style="137" customWidth="1"/>
    <col min="11" max="11" width="8.5703125" style="137" customWidth="1"/>
    <col min="12" max="12" width="13.5703125" style="137" customWidth="1"/>
    <col min="13" max="13" width="8.7109375" style="137" customWidth="1"/>
    <col min="14" max="14" width="14.7109375" style="165" customWidth="1"/>
    <col min="15" max="15" width="15.42578125" style="165" customWidth="1"/>
    <col min="16" max="16" width="22.7109375" style="137" customWidth="1"/>
    <col min="17" max="21" width="9.140625" style="137"/>
    <col min="22" max="22" width="59.140625" style="137" customWidth="1"/>
    <col min="23" max="16384" width="9.140625" style="137"/>
  </cols>
  <sheetData>
    <row r="1" spans="1:15" ht="57.75" customHeight="1">
      <c r="A1" s="475" t="s">
        <v>3102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7"/>
    </row>
    <row r="2" spans="1:15" ht="14.25" customHeight="1">
      <c r="A2" s="138">
        <v>1</v>
      </c>
      <c r="B2" s="139">
        <v>2</v>
      </c>
      <c r="C2" s="140">
        <v>3</v>
      </c>
      <c r="D2" s="478">
        <v>4</v>
      </c>
      <c r="E2" s="479"/>
      <c r="F2" s="141">
        <v>5</v>
      </c>
      <c r="G2" s="142">
        <v>6</v>
      </c>
      <c r="H2" s="142">
        <v>7</v>
      </c>
      <c r="I2" s="142">
        <v>8</v>
      </c>
      <c r="J2" s="142">
        <v>9</v>
      </c>
      <c r="K2" s="142">
        <v>10</v>
      </c>
      <c r="L2" s="143">
        <v>11</v>
      </c>
      <c r="M2" s="142">
        <v>12</v>
      </c>
      <c r="N2" s="480" t="s">
        <v>882</v>
      </c>
      <c r="O2" s="480"/>
    </row>
    <row r="3" spans="1:15" ht="54.75" customHeight="1">
      <c r="A3" s="481" t="s">
        <v>1574</v>
      </c>
      <c r="B3" s="470" t="s">
        <v>1575</v>
      </c>
      <c r="C3" s="470" t="s">
        <v>2481</v>
      </c>
      <c r="D3" s="475" t="s">
        <v>968</v>
      </c>
      <c r="E3" s="477"/>
      <c r="F3" s="482" t="s">
        <v>1576</v>
      </c>
      <c r="G3" s="485" t="s">
        <v>1577</v>
      </c>
      <c r="H3" s="470" t="s">
        <v>2240</v>
      </c>
      <c r="I3" s="485" t="s">
        <v>2241</v>
      </c>
      <c r="J3" s="485" t="s">
        <v>1578</v>
      </c>
      <c r="K3" s="485" t="s">
        <v>2076</v>
      </c>
      <c r="L3" s="470" t="s">
        <v>969</v>
      </c>
      <c r="M3" s="470" t="s">
        <v>2077</v>
      </c>
      <c r="N3" s="473" t="s">
        <v>970</v>
      </c>
      <c r="O3" s="474"/>
    </row>
    <row r="4" spans="1:15" ht="15" customHeight="1">
      <c r="A4" s="481"/>
      <c r="B4" s="471"/>
      <c r="C4" s="471"/>
      <c r="D4" s="144" t="s">
        <v>2082</v>
      </c>
      <c r="E4" s="144" t="s">
        <v>2083</v>
      </c>
      <c r="F4" s="483"/>
      <c r="G4" s="485"/>
      <c r="H4" s="471"/>
      <c r="I4" s="485"/>
      <c r="J4" s="485"/>
      <c r="K4" s="485"/>
      <c r="L4" s="471"/>
      <c r="M4" s="471"/>
      <c r="N4" s="145" t="s">
        <v>2485</v>
      </c>
      <c r="O4" s="145" t="s">
        <v>2486</v>
      </c>
    </row>
    <row r="5" spans="1:15" ht="75.75" customHeight="1">
      <c r="A5" s="481"/>
      <c r="B5" s="472"/>
      <c r="C5" s="471"/>
      <c r="D5" s="144" t="s">
        <v>973</v>
      </c>
      <c r="E5" s="144" t="s">
        <v>974</v>
      </c>
      <c r="F5" s="484"/>
      <c r="G5" s="485"/>
      <c r="H5" s="472"/>
      <c r="I5" s="485"/>
      <c r="J5" s="485"/>
      <c r="K5" s="485"/>
      <c r="L5" s="472"/>
      <c r="M5" s="472"/>
      <c r="N5" s="145" t="s">
        <v>2078</v>
      </c>
      <c r="O5" s="145" t="s">
        <v>2079</v>
      </c>
    </row>
    <row r="6" spans="1:15" ht="14.25" customHeight="1">
      <c r="A6" s="494" t="s">
        <v>2307</v>
      </c>
      <c r="B6" s="486" t="s">
        <v>2513</v>
      </c>
      <c r="C6" s="489" t="s">
        <v>2814</v>
      </c>
      <c r="D6" s="146">
        <v>1</v>
      </c>
      <c r="E6" s="147" t="s">
        <v>918</v>
      </c>
      <c r="F6" s="486" t="s">
        <v>2219</v>
      </c>
      <c r="G6" s="148">
        <v>1465108401</v>
      </c>
      <c r="H6" s="148" t="s">
        <v>2314</v>
      </c>
      <c r="I6" s="489">
        <v>1465108</v>
      </c>
      <c r="J6" s="489" t="s">
        <v>99</v>
      </c>
      <c r="K6" s="137">
        <v>365</v>
      </c>
      <c r="L6" s="148">
        <v>24</v>
      </c>
      <c r="M6" s="148">
        <v>7</v>
      </c>
      <c r="N6" s="149" t="s">
        <v>3103</v>
      </c>
      <c r="O6" s="149" t="s">
        <v>3104</v>
      </c>
    </row>
    <row r="7" spans="1:15">
      <c r="A7" s="495"/>
      <c r="B7" s="487"/>
      <c r="C7" s="490"/>
      <c r="D7" s="146" t="s">
        <v>918</v>
      </c>
      <c r="E7" s="147">
        <v>1</v>
      </c>
      <c r="F7" s="487"/>
      <c r="G7" s="148">
        <v>1465108204</v>
      </c>
      <c r="H7" s="148" t="s">
        <v>2317</v>
      </c>
      <c r="I7" s="490"/>
      <c r="J7" s="490"/>
      <c r="K7" s="148">
        <v>365</v>
      </c>
      <c r="L7" s="148">
        <v>24</v>
      </c>
      <c r="M7" s="148">
        <v>7</v>
      </c>
      <c r="N7" s="149" t="s">
        <v>3103</v>
      </c>
      <c r="O7" s="149" t="s">
        <v>3104</v>
      </c>
    </row>
    <row r="8" spans="1:15">
      <c r="A8" s="495"/>
      <c r="B8" s="487"/>
      <c r="C8" s="490"/>
      <c r="D8" s="146" t="s">
        <v>918</v>
      </c>
      <c r="E8" s="147">
        <v>1</v>
      </c>
      <c r="F8" s="487"/>
      <c r="G8" s="148">
        <v>1465108205</v>
      </c>
      <c r="H8" s="148" t="s">
        <v>2318</v>
      </c>
      <c r="I8" s="490"/>
      <c r="J8" s="490"/>
      <c r="K8" s="148">
        <v>365</v>
      </c>
      <c r="L8" s="148">
        <v>24</v>
      </c>
      <c r="M8" s="148">
        <v>7</v>
      </c>
      <c r="N8" s="149" t="s">
        <v>3103</v>
      </c>
      <c r="O8" s="149" t="s">
        <v>3104</v>
      </c>
    </row>
    <row r="9" spans="1:15">
      <c r="A9" s="495"/>
      <c r="B9" s="487"/>
      <c r="C9" s="490"/>
      <c r="D9" s="146" t="s">
        <v>918</v>
      </c>
      <c r="E9" s="147">
        <v>1</v>
      </c>
      <c r="F9" s="487"/>
      <c r="G9" s="148">
        <v>1465108201</v>
      </c>
      <c r="H9" s="148" t="s">
        <v>2319</v>
      </c>
      <c r="I9" s="490"/>
      <c r="J9" s="490"/>
      <c r="K9" s="148">
        <v>365</v>
      </c>
      <c r="L9" s="148">
        <v>24</v>
      </c>
      <c r="M9" s="148">
        <v>7</v>
      </c>
      <c r="N9" s="149" t="s">
        <v>3103</v>
      </c>
      <c r="O9" s="149" t="s">
        <v>3104</v>
      </c>
    </row>
    <row r="10" spans="1:15">
      <c r="A10" s="495"/>
      <c r="B10" s="487"/>
      <c r="C10" s="490"/>
      <c r="D10" s="146" t="s">
        <v>918</v>
      </c>
      <c r="E10" s="147">
        <v>1</v>
      </c>
      <c r="F10" s="487"/>
      <c r="G10" s="148">
        <v>1465108202</v>
      </c>
      <c r="H10" s="148" t="s">
        <v>2320</v>
      </c>
      <c r="I10" s="490"/>
      <c r="J10" s="490"/>
      <c r="K10" s="148">
        <v>365</v>
      </c>
      <c r="L10" s="148">
        <v>24</v>
      </c>
      <c r="M10" s="148">
        <v>7</v>
      </c>
      <c r="N10" s="149" t="s">
        <v>3103</v>
      </c>
      <c r="O10" s="149" t="s">
        <v>3104</v>
      </c>
    </row>
    <row r="11" spans="1:15">
      <c r="A11" s="495"/>
      <c r="B11" s="487"/>
      <c r="C11" s="490"/>
      <c r="D11" s="146" t="s">
        <v>918</v>
      </c>
      <c r="E11" s="147">
        <v>1</v>
      </c>
      <c r="F11" s="487"/>
      <c r="G11" s="148">
        <v>1465108203</v>
      </c>
      <c r="H11" s="148" t="s">
        <v>2321</v>
      </c>
      <c r="I11" s="490"/>
      <c r="J11" s="150" t="s">
        <v>3081</v>
      </c>
      <c r="K11" s="148">
        <v>365</v>
      </c>
      <c r="L11" s="148">
        <v>24</v>
      </c>
      <c r="M11" s="148">
        <v>7</v>
      </c>
      <c r="N11" s="149" t="s">
        <v>3103</v>
      </c>
      <c r="O11" s="149" t="s">
        <v>3104</v>
      </c>
    </row>
    <row r="12" spans="1:15">
      <c r="A12" s="495"/>
      <c r="B12" s="487"/>
      <c r="C12" s="490"/>
      <c r="D12" s="146" t="s">
        <v>918</v>
      </c>
      <c r="E12" s="147">
        <v>1</v>
      </c>
      <c r="F12" s="488"/>
      <c r="G12" s="148">
        <v>1465108206</v>
      </c>
      <c r="H12" s="148" t="s">
        <v>2607</v>
      </c>
      <c r="I12" s="491"/>
      <c r="J12" s="150" t="s">
        <v>100</v>
      </c>
      <c r="K12" s="148">
        <v>365</v>
      </c>
      <c r="L12" s="148">
        <v>24</v>
      </c>
      <c r="M12" s="148">
        <v>7</v>
      </c>
      <c r="N12" s="149" t="s">
        <v>3103</v>
      </c>
      <c r="O12" s="149" t="s">
        <v>3104</v>
      </c>
    </row>
    <row r="13" spans="1:15" ht="12" customHeight="1">
      <c r="A13" s="495"/>
      <c r="B13" s="487"/>
      <c r="C13" s="490"/>
      <c r="D13" s="146" t="s">
        <v>918</v>
      </c>
      <c r="E13" s="147">
        <v>1</v>
      </c>
      <c r="F13" s="486" t="s">
        <v>101</v>
      </c>
      <c r="G13" s="148">
        <v>1465078201</v>
      </c>
      <c r="H13" s="148" t="s">
        <v>2326</v>
      </c>
      <c r="I13" s="489">
        <v>1465078</v>
      </c>
      <c r="J13" s="489" t="s">
        <v>896</v>
      </c>
      <c r="K13" s="148">
        <v>365</v>
      </c>
      <c r="L13" s="148">
        <v>24</v>
      </c>
      <c r="M13" s="148">
        <v>7</v>
      </c>
      <c r="N13" s="149" t="s">
        <v>3103</v>
      </c>
      <c r="O13" s="149" t="s">
        <v>3104</v>
      </c>
    </row>
    <row r="14" spans="1:15">
      <c r="A14" s="495"/>
      <c r="B14" s="487"/>
      <c r="C14" s="490"/>
      <c r="D14" s="146" t="s">
        <v>918</v>
      </c>
      <c r="E14" s="147">
        <v>1</v>
      </c>
      <c r="F14" s="487"/>
      <c r="G14" s="148">
        <v>1465078202</v>
      </c>
      <c r="H14" s="148" t="s">
        <v>2329</v>
      </c>
      <c r="I14" s="490"/>
      <c r="J14" s="490"/>
      <c r="K14" s="148">
        <v>365</v>
      </c>
      <c r="L14" s="148">
        <v>24</v>
      </c>
      <c r="M14" s="148">
        <v>7</v>
      </c>
      <c r="N14" s="149" t="s">
        <v>3103</v>
      </c>
      <c r="O14" s="149" t="s">
        <v>3104</v>
      </c>
    </row>
    <row r="15" spans="1:15" ht="12" customHeight="1">
      <c r="A15" s="495"/>
      <c r="B15" s="487"/>
      <c r="C15" s="490"/>
      <c r="D15" s="146" t="s">
        <v>918</v>
      </c>
      <c r="E15" s="147">
        <v>1</v>
      </c>
      <c r="F15" s="487"/>
      <c r="G15" s="148">
        <v>1465078203</v>
      </c>
      <c r="H15" s="148" t="s">
        <v>2335</v>
      </c>
      <c r="I15" s="490"/>
      <c r="J15" s="490"/>
      <c r="K15" s="148">
        <v>365</v>
      </c>
      <c r="L15" s="148">
        <v>24</v>
      </c>
      <c r="M15" s="148">
        <v>7</v>
      </c>
      <c r="N15" s="149" t="s">
        <v>3103</v>
      </c>
      <c r="O15" s="149" t="s">
        <v>3104</v>
      </c>
    </row>
    <row r="16" spans="1:15">
      <c r="A16" s="495"/>
      <c r="B16" s="487"/>
      <c r="C16" s="490"/>
      <c r="D16" s="146"/>
      <c r="E16" s="147">
        <v>1</v>
      </c>
      <c r="F16" s="487"/>
      <c r="G16" s="148">
        <v>1465078204</v>
      </c>
      <c r="H16" s="148" t="s">
        <v>2342</v>
      </c>
      <c r="I16" s="490"/>
      <c r="J16" s="490"/>
      <c r="K16" s="148">
        <v>365</v>
      </c>
      <c r="L16" s="148">
        <v>24</v>
      </c>
      <c r="M16" s="148">
        <v>7</v>
      </c>
      <c r="N16" s="149" t="s">
        <v>3103</v>
      </c>
      <c r="O16" s="149" t="s">
        <v>3104</v>
      </c>
    </row>
    <row r="17" spans="1:15">
      <c r="A17" s="495"/>
      <c r="B17" s="487"/>
      <c r="C17" s="490"/>
      <c r="D17" s="146"/>
      <c r="E17" s="147">
        <v>1</v>
      </c>
      <c r="F17" s="487"/>
      <c r="G17" s="151">
        <v>1465078205</v>
      </c>
      <c r="H17" s="152" t="s">
        <v>3105</v>
      </c>
      <c r="I17" s="490"/>
      <c r="J17" s="490"/>
      <c r="K17" s="148">
        <v>365</v>
      </c>
      <c r="L17" s="151">
        <v>24</v>
      </c>
      <c r="M17" s="151">
        <v>7</v>
      </c>
      <c r="N17" s="149" t="s">
        <v>3103</v>
      </c>
      <c r="O17" s="149" t="s">
        <v>3104</v>
      </c>
    </row>
    <row r="18" spans="1:15" ht="12.75" customHeight="1">
      <c r="A18" s="495"/>
      <c r="B18" s="487"/>
      <c r="C18" s="490"/>
      <c r="D18" s="146">
        <v>1</v>
      </c>
      <c r="E18" s="147" t="s">
        <v>918</v>
      </c>
      <c r="F18" s="496" t="s">
        <v>102</v>
      </c>
      <c r="G18" s="148">
        <v>1465188401</v>
      </c>
      <c r="H18" s="148" t="s">
        <v>2347</v>
      </c>
      <c r="I18" s="497">
        <v>1465188</v>
      </c>
      <c r="J18" s="498" t="s">
        <v>103</v>
      </c>
      <c r="K18" s="148">
        <v>365</v>
      </c>
      <c r="L18" s="148">
        <v>24</v>
      </c>
      <c r="M18" s="148">
        <v>7</v>
      </c>
      <c r="N18" s="149" t="s">
        <v>3103</v>
      </c>
      <c r="O18" s="149" t="s">
        <v>3104</v>
      </c>
    </row>
    <row r="19" spans="1:15" ht="12.75" customHeight="1">
      <c r="A19" s="495"/>
      <c r="B19" s="487"/>
      <c r="C19" s="490"/>
      <c r="D19" s="146" t="s">
        <v>918</v>
      </c>
      <c r="E19" s="147">
        <v>1</v>
      </c>
      <c r="F19" s="496"/>
      <c r="G19" s="148">
        <v>1465188201</v>
      </c>
      <c r="H19" s="148" t="s">
        <v>2348</v>
      </c>
      <c r="I19" s="497"/>
      <c r="J19" s="498"/>
      <c r="K19" s="148">
        <v>365</v>
      </c>
      <c r="L19" s="148">
        <v>24</v>
      </c>
      <c r="M19" s="148">
        <v>7</v>
      </c>
      <c r="N19" s="149" t="s">
        <v>3103</v>
      </c>
      <c r="O19" s="149" t="s">
        <v>3104</v>
      </c>
    </row>
    <row r="20" spans="1:15" ht="12" customHeight="1">
      <c r="A20" s="495"/>
      <c r="B20" s="487"/>
      <c r="C20" s="490"/>
      <c r="D20" s="146" t="s">
        <v>918</v>
      </c>
      <c r="E20" s="147">
        <v>1</v>
      </c>
      <c r="F20" s="496"/>
      <c r="G20" s="148">
        <v>1465188202</v>
      </c>
      <c r="H20" s="148" t="s">
        <v>2349</v>
      </c>
      <c r="I20" s="497"/>
      <c r="J20" s="498"/>
      <c r="K20" s="148">
        <v>365</v>
      </c>
      <c r="L20" s="148">
        <v>24</v>
      </c>
      <c r="M20" s="148">
        <v>7</v>
      </c>
      <c r="N20" s="149" t="s">
        <v>3103</v>
      </c>
      <c r="O20" s="149" t="s">
        <v>3104</v>
      </c>
    </row>
    <row r="21" spans="1:15" ht="12" customHeight="1">
      <c r="A21" s="495"/>
      <c r="B21" s="487"/>
      <c r="C21" s="490"/>
      <c r="D21" s="146" t="s">
        <v>918</v>
      </c>
      <c r="E21" s="147">
        <v>1</v>
      </c>
      <c r="F21" s="496"/>
      <c r="G21" s="148">
        <v>1465188203</v>
      </c>
      <c r="H21" s="148" t="s">
        <v>2350</v>
      </c>
      <c r="I21" s="497"/>
      <c r="J21" s="498"/>
      <c r="K21" s="148">
        <v>365</v>
      </c>
      <c r="L21" s="148">
        <v>24</v>
      </c>
      <c r="M21" s="148">
        <v>7</v>
      </c>
      <c r="N21" s="149" t="s">
        <v>3103</v>
      </c>
      <c r="O21" s="149" t="s">
        <v>3104</v>
      </c>
    </row>
    <row r="22" spans="1:15">
      <c r="A22" s="495"/>
      <c r="B22" s="487"/>
      <c r="C22" s="490"/>
      <c r="D22" s="146" t="s">
        <v>918</v>
      </c>
      <c r="E22" s="147">
        <v>1</v>
      </c>
      <c r="F22" s="486" t="s">
        <v>1045</v>
      </c>
      <c r="G22" s="153">
        <v>1465058201</v>
      </c>
      <c r="H22" s="148" t="s">
        <v>2787</v>
      </c>
      <c r="I22" s="489">
        <v>1465058</v>
      </c>
      <c r="J22" s="490" t="s">
        <v>1729</v>
      </c>
      <c r="K22" s="148">
        <v>365</v>
      </c>
      <c r="L22" s="148">
        <v>24</v>
      </c>
      <c r="M22" s="148">
        <v>7</v>
      </c>
      <c r="N22" s="149" t="s">
        <v>3103</v>
      </c>
      <c r="O22" s="149" t="s">
        <v>3104</v>
      </c>
    </row>
    <row r="23" spans="1:15">
      <c r="A23" s="495"/>
      <c r="B23" s="487"/>
      <c r="C23" s="490"/>
      <c r="D23" s="146" t="s">
        <v>918</v>
      </c>
      <c r="E23" s="147">
        <v>1</v>
      </c>
      <c r="F23" s="487"/>
      <c r="G23" s="148">
        <v>1465058202</v>
      </c>
      <c r="H23" s="148" t="s">
        <v>2351</v>
      </c>
      <c r="I23" s="490"/>
      <c r="J23" s="490"/>
      <c r="K23" s="148">
        <v>365</v>
      </c>
      <c r="L23" s="148">
        <v>24</v>
      </c>
      <c r="M23" s="148">
        <v>7</v>
      </c>
      <c r="N23" s="149" t="s">
        <v>3103</v>
      </c>
      <c r="O23" s="149" t="s">
        <v>3104</v>
      </c>
    </row>
    <row r="24" spans="1:15" ht="12" customHeight="1">
      <c r="A24" s="495"/>
      <c r="B24" s="487"/>
      <c r="C24" s="490"/>
      <c r="D24" s="146" t="s">
        <v>918</v>
      </c>
      <c r="E24" s="147">
        <v>1</v>
      </c>
      <c r="F24" s="487"/>
      <c r="G24" s="148">
        <v>1465058203</v>
      </c>
      <c r="H24" s="148" t="s">
        <v>2352</v>
      </c>
      <c r="I24" s="490"/>
      <c r="J24" s="491"/>
      <c r="K24" s="148">
        <v>365</v>
      </c>
      <c r="L24" s="148">
        <v>24</v>
      </c>
      <c r="M24" s="148">
        <v>7</v>
      </c>
      <c r="N24" s="149" t="s">
        <v>3103</v>
      </c>
      <c r="O24" s="149" t="s">
        <v>3104</v>
      </c>
    </row>
    <row r="25" spans="1:15" ht="12" customHeight="1">
      <c r="A25" s="495"/>
      <c r="B25" s="487"/>
      <c r="C25" s="490"/>
      <c r="D25" s="146" t="s">
        <v>918</v>
      </c>
      <c r="E25" s="147">
        <v>1</v>
      </c>
      <c r="F25" s="487"/>
      <c r="G25" s="148">
        <v>1465058204</v>
      </c>
      <c r="H25" s="148" t="s">
        <v>2353</v>
      </c>
      <c r="I25" s="490"/>
      <c r="J25" s="150" t="s">
        <v>1795</v>
      </c>
      <c r="K25" s="148">
        <v>365</v>
      </c>
      <c r="L25" s="148">
        <v>24</v>
      </c>
      <c r="M25" s="148">
        <v>7</v>
      </c>
      <c r="N25" s="149" t="s">
        <v>3103</v>
      </c>
      <c r="O25" s="149" t="s">
        <v>3104</v>
      </c>
    </row>
    <row r="26" spans="1:15">
      <c r="A26" s="495"/>
      <c r="B26" s="487"/>
      <c r="C26" s="490"/>
      <c r="D26" s="146" t="s">
        <v>918</v>
      </c>
      <c r="E26" s="147">
        <v>1</v>
      </c>
      <c r="F26" s="488"/>
      <c r="G26" s="148">
        <v>1465058205</v>
      </c>
      <c r="H26" s="148" t="s">
        <v>3106</v>
      </c>
      <c r="I26" s="490"/>
      <c r="J26" s="150" t="s">
        <v>897</v>
      </c>
      <c r="K26" s="148">
        <v>365</v>
      </c>
      <c r="L26" s="148">
        <v>24</v>
      </c>
      <c r="M26" s="148">
        <v>7</v>
      </c>
      <c r="N26" s="149" t="s">
        <v>3103</v>
      </c>
      <c r="O26" s="149" t="s">
        <v>3104</v>
      </c>
    </row>
    <row r="27" spans="1:15" ht="12" customHeight="1">
      <c r="A27" s="495"/>
      <c r="B27" s="487"/>
      <c r="C27" s="490"/>
      <c r="D27" s="146">
        <v>1</v>
      </c>
      <c r="E27" s="147" t="s">
        <v>918</v>
      </c>
      <c r="F27" s="486" t="s">
        <v>468</v>
      </c>
      <c r="G27" s="148">
        <v>1465048401</v>
      </c>
      <c r="H27" s="148" t="s">
        <v>2354</v>
      </c>
      <c r="I27" s="489">
        <v>1465048</v>
      </c>
      <c r="J27" s="489" t="s">
        <v>1796</v>
      </c>
      <c r="K27" s="148">
        <v>365</v>
      </c>
      <c r="L27" s="148">
        <v>24</v>
      </c>
      <c r="M27" s="148">
        <v>7</v>
      </c>
      <c r="N27" s="149" t="s">
        <v>3103</v>
      </c>
      <c r="O27" s="149" t="s">
        <v>3104</v>
      </c>
    </row>
    <row r="28" spans="1:15">
      <c r="A28" s="495"/>
      <c r="B28" s="487"/>
      <c r="C28" s="490"/>
      <c r="D28" s="146" t="s">
        <v>918</v>
      </c>
      <c r="E28" s="147">
        <v>1</v>
      </c>
      <c r="F28" s="487"/>
      <c r="G28" s="148">
        <v>1465048201</v>
      </c>
      <c r="H28" s="148" t="s">
        <v>2355</v>
      </c>
      <c r="I28" s="490"/>
      <c r="J28" s="490"/>
      <c r="K28" s="148">
        <v>365</v>
      </c>
      <c r="L28" s="148">
        <v>24</v>
      </c>
      <c r="M28" s="148">
        <v>7</v>
      </c>
      <c r="N28" s="149" t="s">
        <v>3103</v>
      </c>
      <c r="O28" s="149" t="s">
        <v>3104</v>
      </c>
    </row>
    <row r="29" spans="1:15">
      <c r="A29" s="495"/>
      <c r="B29" s="487"/>
      <c r="C29" s="490"/>
      <c r="D29" s="146" t="s">
        <v>918</v>
      </c>
      <c r="E29" s="147">
        <v>1</v>
      </c>
      <c r="F29" s="487"/>
      <c r="G29" s="148">
        <v>1465048202</v>
      </c>
      <c r="H29" s="148" t="s">
        <v>2356</v>
      </c>
      <c r="I29" s="490"/>
      <c r="J29" s="490"/>
      <c r="K29" s="148">
        <v>365</v>
      </c>
      <c r="L29" s="148">
        <v>24</v>
      </c>
      <c r="M29" s="148">
        <v>7</v>
      </c>
      <c r="N29" s="149" t="s">
        <v>3103</v>
      </c>
      <c r="O29" s="149" t="s">
        <v>3104</v>
      </c>
    </row>
    <row r="30" spans="1:15">
      <c r="A30" s="495"/>
      <c r="B30" s="487"/>
      <c r="C30" s="490"/>
      <c r="D30" s="146" t="s">
        <v>918</v>
      </c>
      <c r="E30" s="147">
        <v>1</v>
      </c>
      <c r="F30" s="487"/>
      <c r="G30" s="148">
        <v>1465048203</v>
      </c>
      <c r="H30" s="148" t="s">
        <v>2357</v>
      </c>
      <c r="I30" s="490"/>
      <c r="J30" s="490"/>
      <c r="K30" s="148">
        <v>365</v>
      </c>
      <c r="L30" s="148">
        <v>24</v>
      </c>
      <c r="M30" s="148">
        <v>7</v>
      </c>
      <c r="N30" s="149" t="s">
        <v>3103</v>
      </c>
      <c r="O30" s="149" t="s">
        <v>3104</v>
      </c>
    </row>
    <row r="31" spans="1:15" ht="14.25" customHeight="1">
      <c r="A31" s="495"/>
      <c r="B31" s="487"/>
      <c r="C31" s="490"/>
      <c r="D31" s="146" t="s">
        <v>918</v>
      </c>
      <c r="E31" s="147">
        <v>1</v>
      </c>
      <c r="F31" s="154" t="s">
        <v>469</v>
      </c>
      <c r="G31" s="148">
        <v>1465198201</v>
      </c>
      <c r="H31" s="150" t="s">
        <v>2358</v>
      </c>
      <c r="I31" s="150">
        <v>1465198</v>
      </c>
      <c r="J31" s="150" t="s">
        <v>159</v>
      </c>
      <c r="K31" s="148">
        <v>365</v>
      </c>
      <c r="L31" s="148">
        <v>24</v>
      </c>
      <c r="M31" s="148">
        <v>7</v>
      </c>
      <c r="N31" s="149" t="s">
        <v>3103</v>
      </c>
      <c r="O31" s="149" t="s">
        <v>3104</v>
      </c>
    </row>
    <row r="32" spans="1:15">
      <c r="A32" s="495"/>
      <c r="B32" s="487"/>
      <c r="C32" s="490"/>
      <c r="D32" s="146">
        <v>1</v>
      </c>
      <c r="E32" s="147" t="s">
        <v>918</v>
      </c>
      <c r="F32" s="486" t="s">
        <v>470</v>
      </c>
      <c r="G32" s="148">
        <v>1465088401</v>
      </c>
      <c r="H32" s="148" t="s">
        <v>2359</v>
      </c>
      <c r="I32" s="489">
        <v>1465088</v>
      </c>
      <c r="J32" s="489" t="s">
        <v>471</v>
      </c>
      <c r="K32" s="148">
        <v>365</v>
      </c>
      <c r="L32" s="148">
        <v>24</v>
      </c>
      <c r="M32" s="148">
        <v>7</v>
      </c>
      <c r="N32" s="149" t="s">
        <v>3103</v>
      </c>
      <c r="O32" s="149" t="s">
        <v>3104</v>
      </c>
    </row>
    <row r="33" spans="1:17" ht="12" customHeight="1">
      <c r="A33" s="495"/>
      <c r="B33" s="487"/>
      <c r="C33" s="490"/>
      <c r="D33" s="146" t="s">
        <v>918</v>
      </c>
      <c r="E33" s="147">
        <v>1</v>
      </c>
      <c r="F33" s="487"/>
      <c r="G33" s="148">
        <v>1465088201</v>
      </c>
      <c r="H33" s="148" t="s">
        <v>2360</v>
      </c>
      <c r="I33" s="490"/>
      <c r="J33" s="490"/>
      <c r="K33" s="148">
        <v>365</v>
      </c>
      <c r="L33" s="148">
        <v>24</v>
      </c>
      <c r="M33" s="148">
        <v>7</v>
      </c>
      <c r="N33" s="149" t="s">
        <v>3103</v>
      </c>
      <c r="O33" s="149" t="s">
        <v>3104</v>
      </c>
    </row>
    <row r="34" spans="1:17">
      <c r="A34" s="495"/>
      <c r="B34" s="487"/>
      <c r="C34" s="490"/>
      <c r="D34" s="146" t="s">
        <v>918</v>
      </c>
      <c r="E34" s="147">
        <v>1</v>
      </c>
      <c r="F34" s="487"/>
      <c r="G34" s="148">
        <v>1465088202</v>
      </c>
      <c r="H34" s="148" t="s">
        <v>2361</v>
      </c>
      <c r="I34" s="490"/>
      <c r="J34" s="490"/>
      <c r="K34" s="148">
        <v>365</v>
      </c>
      <c r="L34" s="148">
        <v>24</v>
      </c>
      <c r="M34" s="148">
        <v>7</v>
      </c>
      <c r="N34" s="149" t="s">
        <v>3103</v>
      </c>
      <c r="O34" s="149" t="s">
        <v>3104</v>
      </c>
    </row>
    <row r="35" spans="1:17">
      <c r="A35" s="495"/>
      <c r="B35" s="487"/>
      <c r="C35" s="490"/>
      <c r="D35" s="146" t="s">
        <v>918</v>
      </c>
      <c r="E35" s="147">
        <v>1</v>
      </c>
      <c r="F35" s="487"/>
      <c r="G35" s="148">
        <v>1465088203</v>
      </c>
      <c r="H35" s="148" t="s">
        <v>2362</v>
      </c>
      <c r="I35" s="490"/>
      <c r="J35" s="490"/>
      <c r="K35" s="148">
        <v>365</v>
      </c>
      <c r="L35" s="148">
        <v>24</v>
      </c>
      <c r="M35" s="148">
        <v>7</v>
      </c>
      <c r="N35" s="149" t="s">
        <v>3103</v>
      </c>
      <c r="O35" s="149" t="s">
        <v>3104</v>
      </c>
    </row>
    <row r="36" spans="1:17">
      <c r="A36" s="495"/>
      <c r="B36" s="487"/>
      <c r="C36" s="490"/>
      <c r="D36" s="146" t="s">
        <v>918</v>
      </c>
      <c r="E36" s="147">
        <v>1</v>
      </c>
      <c r="F36" s="486" t="s">
        <v>472</v>
      </c>
      <c r="G36" s="148">
        <v>1465068201</v>
      </c>
      <c r="H36" s="148" t="s">
        <v>2363</v>
      </c>
      <c r="I36" s="489">
        <v>1465068</v>
      </c>
      <c r="J36" s="489" t="s">
        <v>473</v>
      </c>
      <c r="K36" s="148">
        <v>365</v>
      </c>
      <c r="L36" s="148">
        <v>24</v>
      </c>
      <c r="M36" s="148">
        <v>7</v>
      </c>
      <c r="N36" s="149" t="s">
        <v>3103</v>
      </c>
      <c r="O36" s="149" t="s">
        <v>3104</v>
      </c>
    </row>
    <row r="37" spans="1:17">
      <c r="A37" s="495"/>
      <c r="B37" s="487"/>
      <c r="C37" s="490"/>
      <c r="D37" s="146" t="s">
        <v>918</v>
      </c>
      <c r="E37" s="147">
        <v>1</v>
      </c>
      <c r="F37" s="487"/>
      <c r="G37" s="148">
        <v>1465068202</v>
      </c>
      <c r="H37" s="148" t="s">
        <v>2364</v>
      </c>
      <c r="I37" s="490"/>
      <c r="J37" s="490"/>
      <c r="K37" s="148">
        <v>365</v>
      </c>
      <c r="L37" s="148">
        <v>24</v>
      </c>
      <c r="M37" s="148">
        <v>7</v>
      </c>
      <c r="N37" s="149" t="s">
        <v>3103</v>
      </c>
      <c r="O37" s="149" t="s">
        <v>3104</v>
      </c>
    </row>
    <row r="38" spans="1:17">
      <c r="A38" s="495"/>
      <c r="B38" s="487"/>
      <c r="C38" s="490"/>
      <c r="D38" s="146" t="s">
        <v>918</v>
      </c>
      <c r="E38" s="147">
        <v>1</v>
      </c>
      <c r="F38" s="487"/>
      <c r="G38" s="148">
        <v>1465068203</v>
      </c>
      <c r="H38" s="148" t="s">
        <v>2365</v>
      </c>
      <c r="I38" s="490"/>
      <c r="J38" s="491"/>
      <c r="K38" s="148">
        <v>365</v>
      </c>
      <c r="L38" s="148">
        <v>24</v>
      </c>
      <c r="M38" s="148">
        <v>7</v>
      </c>
      <c r="N38" s="149" t="s">
        <v>3103</v>
      </c>
      <c r="O38" s="149" t="s">
        <v>3104</v>
      </c>
    </row>
    <row r="39" spans="1:17">
      <c r="A39" s="495"/>
      <c r="B39" s="487"/>
      <c r="C39" s="490"/>
      <c r="D39" s="146">
        <v>1</v>
      </c>
      <c r="E39" s="147" t="s">
        <v>918</v>
      </c>
      <c r="F39" s="486" t="s">
        <v>2509</v>
      </c>
      <c r="G39" s="148">
        <v>1465138401</v>
      </c>
      <c r="H39" s="148" t="s">
        <v>2366</v>
      </c>
      <c r="I39" s="498">
        <v>1465138</v>
      </c>
      <c r="J39" s="498" t="s">
        <v>475</v>
      </c>
      <c r="K39" s="148">
        <v>365</v>
      </c>
      <c r="L39" s="148">
        <v>24</v>
      </c>
      <c r="M39" s="148">
        <v>7</v>
      </c>
      <c r="N39" s="149" t="s">
        <v>3103</v>
      </c>
      <c r="O39" s="149" t="s">
        <v>3104</v>
      </c>
    </row>
    <row r="40" spans="1:17">
      <c r="A40" s="495"/>
      <c r="B40" s="487"/>
      <c r="C40" s="490"/>
      <c r="D40" s="146" t="s">
        <v>918</v>
      </c>
      <c r="E40" s="147">
        <v>1</v>
      </c>
      <c r="F40" s="487"/>
      <c r="G40" s="148">
        <v>1465138201</v>
      </c>
      <c r="H40" s="148" t="s">
        <v>2367</v>
      </c>
      <c r="I40" s="498"/>
      <c r="J40" s="498"/>
      <c r="K40" s="148">
        <v>365</v>
      </c>
      <c r="L40" s="148">
        <v>24</v>
      </c>
      <c r="M40" s="148">
        <v>7</v>
      </c>
      <c r="N40" s="149" t="s">
        <v>3103</v>
      </c>
      <c r="O40" s="149" t="s">
        <v>3104</v>
      </c>
    </row>
    <row r="41" spans="1:17">
      <c r="A41" s="495"/>
      <c r="B41" s="487"/>
      <c r="C41" s="490"/>
      <c r="D41" s="146" t="s">
        <v>918</v>
      </c>
      <c r="E41" s="147">
        <v>1</v>
      </c>
      <c r="F41" s="487"/>
      <c r="G41" s="148">
        <v>1465138202</v>
      </c>
      <c r="H41" s="148" t="s">
        <v>2368</v>
      </c>
      <c r="I41" s="498"/>
      <c r="J41" s="498"/>
      <c r="K41" s="148">
        <v>365</v>
      </c>
      <c r="L41" s="148">
        <v>24</v>
      </c>
      <c r="M41" s="148">
        <v>7</v>
      </c>
      <c r="N41" s="149" t="s">
        <v>3103</v>
      </c>
      <c r="O41" s="149" t="s">
        <v>3104</v>
      </c>
    </row>
    <row r="42" spans="1:17">
      <c r="A42" s="495"/>
      <c r="B42" s="487"/>
      <c r="C42" s="490"/>
      <c r="D42" s="146" t="s">
        <v>918</v>
      </c>
      <c r="E42" s="147">
        <v>1</v>
      </c>
      <c r="F42" s="487"/>
      <c r="G42" s="148">
        <v>1465138203</v>
      </c>
      <c r="H42" s="148" t="s">
        <v>2369</v>
      </c>
      <c r="I42" s="498"/>
      <c r="J42" s="498"/>
      <c r="K42" s="148">
        <v>365</v>
      </c>
      <c r="L42" s="148">
        <v>24</v>
      </c>
      <c r="M42" s="148">
        <v>7</v>
      </c>
      <c r="N42" s="149" t="s">
        <v>3103</v>
      </c>
      <c r="O42" s="149" t="s">
        <v>3104</v>
      </c>
    </row>
    <row r="43" spans="1:17">
      <c r="A43" s="495"/>
      <c r="B43" s="487"/>
      <c r="C43" s="490"/>
      <c r="D43" s="146" t="s">
        <v>918</v>
      </c>
      <c r="E43" s="147">
        <v>1</v>
      </c>
      <c r="F43" s="155" t="s">
        <v>2508</v>
      </c>
      <c r="G43" s="148">
        <v>1465168201</v>
      </c>
      <c r="H43" s="148" t="s">
        <v>2614</v>
      </c>
      <c r="I43" s="156">
        <v>1465168</v>
      </c>
      <c r="J43" s="156" t="s">
        <v>3080</v>
      </c>
      <c r="K43" s="148">
        <v>365</v>
      </c>
      <c r="L43" s="148">
        <v>24</v>
      </c>
      <c r="M43" s="148">
        <v>7</v>
      </c>
      <c r="N43" s="149" t="s">
        <v>3103</v>
      </c>
      <c r="O43" s="149" t="s">
        <v>3104</v>
      </c>
    </row>
    <row r="44" spans="1:17">
      <c r="A44" s="495"/>
      <c r="B44" s="487"/>
      <c r="C44" s="490"/>
      <c r="D44" s="146" t="s">
        <v>918</v>
      </c>
      <c r="E44" s="147">
        <v>1</v>
      </c>
      <c r="F44" s="486" t="s">
        <v>1031</v>
      </c>
      <c r="G44" s="148">
        <v>1465128201</v>
      </c>
      <c r="H44" s="148" t="s">
        <v>2370</v>
      </c>
      <c r="I44" s="489">
        <v>1465128</v>
      </c>
      <c r="J44" s="489" t="s">
        <v>29</v>
      </c>
      <c r="K44" s="148">
        <v>365</v>
      </c>
      <c r="L44" s="148">
        <v>24</v>
      </c>
      <c r="M44" s="148">
        <v>7</v>
      </c>
      <c r="N44" s="149" t="s">
        <v>3103</v>
      </c>
      <c r="O44" s="149" t="s">
        <v>3104</v>
      </c>
    </row>
    <row r="45" spans="1:17">
      <c r="A45" s="495"/>
      <c r="B45" s="487"/>
      <c r="C45" s="490"/>
      <c r="D45" s="146" t="s">
        <v>918</v>
      </c>
      <c r="E45" s="147">
        <v>1</v>
      </c>
      <c r="F45" s="487"/>
      <c r="G45" s="148">
        <v>1465128202</v>
      </c>
      <c r="H45" s="148" t="s">
        <v>2615</v>
      </c>
      <c r="I45" s="490"/>
      <c r="J45" s="490"/>
      <c r="K45" s="148">
        <v>365</v>
      </c>
      <c r="L45" s="148">
        <v>12</v>
      </c>
      <c r="M45" s="148">
        <v>7</v>
      </c>
      <c r="N45" s="149" t="s">
        <v>3103</v>
      </c>
      <c r="O45" s="149" t="s">
        <v>3104</v>
      </c>
    </row>
    <row r="46" spans="1:17">
      <c r="A46" s="495"/>
      <c r="B46" s="487"/>
      <c r="C46" s="490"/>
      <c r="D46" s="146" t="s">
        <v>918</v>
      </c>
      <c r="E46" s="147">
        <v>1</v>
      </c>
      <c r="F46" s="488"/>
      <c r="G46" s="148">
        <v>1465128203</v>
      </c>
      <c r="H46" s="148" t="s">
        <v>2859</v>
      </c>
      <c r="I46" s="491"/>
      <c r="J46" s="491"/>
      <c r="K46" s="148">
        <v>365</v>
      </c>
      <c r="L46" s="148">
        <v>24</v>
      </c>
      <c r="M46" s="148">
        <v>7</v>
      </c>
      <c r="N46" s="149" t="s">
        <v>3103</v>
      </c>
      <c r="O46" s="149" t="s">
        <v>3104</v>
      </c>
    </row>
    <row r="47" spans="1:17">
      <c r="A47" s="495"/>
      <c r="B47" s="487"/>
      <c r="C47" s="490"/>
      <c r="D47" s="146" t="s">
        <v>918</v>
      </c>
      <c r="E47" s="147">
        <v>1</v>
      </c>
      <c r="F47" s="486" t="s">
        <v>476</v>
      </c>
      <c r="G47" s="148">
        <v>1465028203</v>
      </c>
      <c r="H47" s="148" t="s">
        <v>3107</v>
      </c>
      <c r="I47" s="489">
        <v>1465028</v>
      </c>
      <c r="J47" s="489" t="s">
        <v>477</v>
      </c>
      <c r="K47" s="148">
        <v>365</v>
      </c>
      <c r="L47" s="148">
        <v>24</v>
      </c>
      <c r="M47" s="148">
        <v>7</v>
      </c>
      <c r="N47" s="149" t="s">
        <v>3103</v>
      </c>
      <c r="O47" s="149" t="s">
        <v>3104</v>
      </c>
      <c r="P47" s="492"/>
      <c r="Q47" s="493"/>
    </row>
    <row r="48" spans="1:17">
      <c r="A48" s="495"/>
      <c r="B48" s="487"/>
      <c r="C48" s="490"/>
      <c r="D48" s="146" t="s">
        <v>918</v>
      </c>
      <c r="E48" s="147">
        <v>1</v>
      </c>
      <c r="F48" s="487"/>
      <c r="G48" s="148">
        <v>1465028201</v>
      </c>
      <c r="H48" s="148" t="s">
        <v>2372</v>
      </c>
      <c r="I48" s="490"/>
      <c r="J48" s="490"/>
      <c r="K48" s="148">
        <v>365</v>
      </c>
      <c r="L48" s="148">
        <v>24</v>
      </c>
      <c r="M48" s="148">
        <v>7</v>
      </c>
      <c r="N48" s="149" t="s">
        <v>3103</v>
      </c>
      <c r="O48" s="149" t="s">
        <v>3104</v>
      </c>
    </row>
    <row r="49" spans="1:15">
      <c r="A49" s="495"/>
      <c r="B49" s="487"/>
      <c r="C49" s="490"/>
      <c r="D49" s="146" t="s">
        <v>918</v>
      </c>
      <c r="E49" s="147">
        <v>1</v>
      </c>
      <c r="F49" s="487"/>
      <c r="G49" s="148">
        <v>1465028202</v>
      </c>
      <c r="H49" s="148" t="s">
        <v>2616</v>
      </c>
      <c r="I49" s="490"/>
      <c r="J49" s="490"/>
      <c r="K49" s="148">
        <v>365</v>
      </c>
      <c r="L49" s="148">
        <v>12</v>
      </c>
      <c r="M49" s="148">
        <v>7</v>
      </c>
      <c r="N49" s="149" t="s">
        <v>3103</v>
      </c>
      <c r="O49" s="149" t="s">
        <v>3104</v>
      </c>
    </row>
    <row r="50" spans="1:15">
      <c r="A50" s="495"/>
      <c r="B50" s="487"/>
      <c r="C50" s="490"/>
      <c r="D50" s="146" t="s">
        <v>918</v>
      </c>
      <c r="E50" s="147">
        <v>1</v>
      </c>
      <c r="F50" s="486" t="s">
        <v>72</v>
      </c>
      <c r="G50" s="148">
        <v>1465038201</v>
      </c>
      <c r="H50" s="148" t="s">
        <v>2322</v>
      </c>
      <c r="I50" s="489">
        <v>1465038</v>
      </c>
      <c r="J50" s="489" t="s">
        <v>892</v>
      </c>
      <c r="K50" s="148">
        <v>365</v>
      </c>
      <c r="L50" s="148">
        <v>24</v>
      </c>
      <c r="M50" s="148">
        <v>7</v>
      </c>
      <c r="N50" s="149" t="s">
        <v>3103</v>
      </c>
      <c r="O50" s="149" t="s">
        <v>3104</v>
      </c>
    </row>
    <row r="51" spans="1:15">
      <c r="A51" s="495"/>
      <c r="B51" s="487"/>
      <c r="C51" s="490"/>
      <c r="D51" s="146" t="s">
        <v>918</v>
      </c>
      <c r="E51" s="147">
        <v>1</v>
      </c>
      <c r="F51" s="487"/>
      <c r="G51" s="148">
        <v>1465038202</v>
      </c>
      <c r="H51" s="148" t="s">
        <v>2323</v>
      </c>
      <c r="I51" s="490"/>
      <c r="J51" s="491"/>
      <c r="K51" s="148">
        <v>365</v>
      </c>
      <c r="L51" s="148">
        <v>24</v>
      </c>
      <c r="M51" s="148">
        <v>7</v>
      </c>
      <c r="N51" s="149" t="s">
        <v>3103</v>
      </c>
      <c r="O51" s="149" t="s">
        <v>3104</v>
      </c>
    </row>
    <row r="52" spans="1:15">
      <c r="A52" s="495"/>
      <c r="B52" s="487"/>
      <c r="C52" s="490"/>
      <c r="D52" s="146" t="s">
        <v>918</v>
      </c>
      <c r="E52" s="147">
        <v>1</v>
      </c>
      <c r="F52" s="487"/>
      <c r="G52" s="148">
        <v>1465038203</v>
      </c>
      <c r="H52" s="148" t="s">
        <v>2608</v>
      </c>
      <c r="I52" s="490"/>
      <c r="J52" s="150" t="s">
        <v>893</v>
      </c>
      <c r="K52" s="148">
        <v>365</v>
      </c>
      <c r="L52" s="148">
        <v>24</v>
      </c>
      <c r="M52" s="148">
        <v>7</v>
      </c>
      <c r="N52" s="149" t="s">
        <v>3103</v>
      </c>
      <c r="O52" s="149" t="s">
        <v>3104</v>
      </c>
    </row>
    <row r="53" spans="1:15">
      <c r="A53" s="495"/>
      <c r="B53" s="487"/>
      <c r="C53" s="490"/>
      <c r="D53" s="146" t="s">
        <v>918</v>
      </c>
      <c r="E53" s="147">
        <v>1</v>
      </c>
      <c r="F53" s="486" t="s">
        <v>73</v>
      </c>
      <c r="G53" s="148">
        <v>1465118202</v>
      </c>
      <c r="H53" s="148" t="s">
        <v>3019</v>
      </c>
      <c r="I53" s="489">
        <v>1465118</v>
      </c>
      <c r="J53" s="489" t="s">
        <v>894</v>
      </c>
      <c r="K53" s="148">
        <v>365</v>
      </c>
      <c r="L53" s="148">
        <v>24</v>
      </c>
      <c r="M53" s="148">
        <v>7</v>
      </c>
      <c r="N53" s="149" t="s">
        <v>3103</v>
      </c>
      <c r="O53" s="149" t="s">
        <v>3104</v>
      </c>
    </row>
    <row r="54" spans="1:15">
      <c r="A54" s="495"/>
      <c r="B54" s="487"/>
      <c r="C54" s="490"/>
      <c r="D54" s="146" t="s">
        <v>918</v>
      </c>
      <c r="E54" s="147">
        <v>1</v>
      </c>
      <c r="F54" s="488"/>
      <c r="G54" s="148">
        <v>1465118201</v>
      </c>
      <c r="H54" s="148" t="s">
        <v>2325</v>
      </c>
      <c r="I54" s="491"/>
      <c r="J54" s="491"/>
      <c r="K54" s="148">
        <v>365</v>
      </c>
      <c r="L54" s="148">
        <v>24</v>
      </c>
      <c r="M54" s="148">
        <v>7</v>
      </c>
      <c r="N54" s="149" t="s">
        <v>3103</v>
      </c>
      <c r="O54" s="149" t="s">
        <v>3104</v>
      </c>
    </row>
    <row r="55" spans="1:15">
      <c r="A55" s="495"/>
      <c r="B55" s="487"/>
      <c r="C55" s="490"/>
      <c r="D55" s="146">
        <v>1</v>
      </c>
      <c r="E55" s="147" t="s">
        <v>918</v>
      </c>
      <c r="F55" s="486" t="s">
        <v>3108</v>
      </c>
      <c r="G55" s="148">
        <v>1465148401</v>
      </c>
      <c r="H55" s="148" t="s">
        <v>2327</v>
      </c>
      <c r="I55" s="489">
        <v>1465148</v>
      </c>
      <c r="J55" s="489" t="s">
        <v>74</v>
      </c>
      <c r="K55" s="148">
        <v>365</v>
      </c>
      <c r="L55" s="148">
        <v>24</v>
      </c>
      <c r="M55" s="148">
        <v>7</v>
      </c>
      <c r="N55" s="149" t="s">
        <v>3103</v>
      </c>
      <c r="O55" s="149" t="s">
        <v>3104</v>
      </c>
    </row>
    <row r="56" spans="1:15" ht="20.25" customHeight="1">
      <c r="A56" s="495"/>
      <c r="B56" s="487"/>
      <c r="C56" s="490"/>
      <c r="D56" s="146" t="s">
        <v>918</v>
      </c>
      <c r="E56" s="147">
        <v>1</v>
      </c>
      <c r="F56" s="488"/>
      <c r="G56" s="148">
        <v>1465148201</v>
      </c>
      <c r="H56" s="148" t="s">
        <v>2328</v>
      </c>
      <c r="I56" s="491"/>
      <c r="J56" s="491"/>
      <c r="K56" s="148">
        <v>365</v>
      </c>
      <c r="L56" s="148">
        <v>24</v>
      </c>
      <c r="M56" s="148">
        <v>7</v>
      </c>
      <c r="N56" s="149" t="s">
        <v>3103</v>
      </c>
      <c r="O56" s="149" t="s">
        <v>3104</v>
      </c>
    </row>
    <row r="57" spans="1:15" ht="42" customHeight="1">
      <c r="A57" s="495"/>
      <c r="B57" s="487"/>
      <c r="C57" s="490"/>
      <c r="D57" s="146" t="s">
        <v>918</v>
      </c>
      <c r="E57" s="147">
        <v>1</v>
      </c>
      <c r="F57" s="157" t="s">
        <v>2862</v>
      </c>
      <c r="G57" s="148">
        <v>1465098201</v>
      </c>
      <c r="H57" s="148" t="s">
        <v>2854</v>
      </c>
      <c r="I57" s="153">
        <v>1465098</v>
      </c>
      <c r="J57" s="153" t="s">
        <v>2861</v>
      </c>
      <c r="K57" s="148">
        <v>365</v>
      </c>
      <c r="L57" s="148">
        <v>12</v>
      </c>
      <c r="M57" s="148">
        <v>7</v>
      </c>
      <c r="N57" s="149" t="s">
        <v>3103</v>
      </c>
      <c r="O57" s="149" t="s">
        <v>3104</v>
      </c>
    </row>
    <row r="58" spans="1:15" ht="48">
      <c r="A58" s="495"/>
      <c r="B58" s="487"/>
      <c r="C58" s="490"/>
      <c r="D58" s="146" t="s">
        <v>918</v>
      </c>
      <c r="E58" s="147">
        <v>1</v>
      </c>
      <c r="F58" s="155" t="s">
        <v>28</v>
      </c>
      <c r="G58" s="148">
        <v>1421062201</v>
      </c>
      <c r="H58" s="148" t="s">
        <v>2468</v>
      </c>
      <c r="I58" s="148">
        <v>1421062</v>
      </c>
      <c r="J58" s="148" t="s">
        <v>474</v>
      </c>
      <c r="K58" s="148">
        <v>365</v>
      </c>
      <c r="L58" s="148">
        <v>24</v>
      </c>
      <c r="M58" s="148">
        <v>7</v>
      </c>
      <c r="N58" s="149" t="s">
        <v>3103</v>
      </c>
      <c r="O58" s="149" t="s">
        <v>3104</v>
      </c>
    </row>
    <row r="59" spans="1:15">
      <c r="A59" s="495"/>
      <c r="B59" s="487"/>
      <c r="C59" s="490"/>
      <c r="D59" s="146" t="s">
        <v>918</v>
      </c>
      <c r="E59" s="147">
        <v>1</v>
      </c>
      <c r="F59" s="155" t="s">
        <v>916</v>
      </c>
      <c r="G59" s="148">
        <v>1434021201</v>
      </c>
      <c r="H59" s="148" t="s">
        <v>2609</v>
      </c>
      <c r="I59" s="148">
        <v>1434021</v>
      </c>
      <c r="J59" s="148" t="s">
        <v>75</v>
      </c>
      <c r="K59" s="148">
        <v>365</v>
      </c>
      <c r="L59" s="148">
        <v>24</v>
      </c>
      <c r="M59" s="148">
        <v>7</v>
      </c>
      <c r="N59" s="149" t="s">
        <v>3103</v>
      </c>
      <c r="O59" s="149" t="s">
        <v>3104</v>
      </c>
    </row>
    <row r="60" spans="1:15">
      <c r="A60" s="495"/>
      <c r="B60" s="487"/>
      <c r="C60" s="490"/>
      <c r="D60" s="146" t="s">
        <v>918</v>
      </c>
      <c r="E60" s="147">
        <v>1</v>
      </c>
      <c r="F60" s="157" t="s">
        <v>914</v>
      </c>
      <c r="G60" s="148">
        <v>1434031201</v>
      </c>
      <c r="H60" s="153" t="s">
        <v>2610</v>
      </c>
      <c r="I60" s="153">
        <v>1434031</v>
      </c>
      <c r="J60" s="153" t="s">
        <v>915</v>
      </c>
      <c r="K60" s="148">
        <v>365</v>
      </c>
      <c r="L60" s="148">
        <v>24</v>
      </c>
      <c r="M60" s="148">
        <v>7</v>
      </c>
      <c r="N60" s="149" t="s">
        <v>3103</v>
      </c>
      <c r="O60" s="149" t="s">
        <v>3104</v>
      </c>
    </row>
    <row r="61" spans="1:15" ht="33" customHeight="1">
      <c r="A61" s="495"/>
      <c r="B61" s="487"/>
      <c r="C61" s="490"/>
      <c r="D61" s="146">
        <v>1</v>
      </c>
      <c r="E61" s="147" t="s">
        <v>918</v>
      </c>
      <c r="F61" s="486" t="s">
        <v>890</v>
      </c>
      <c r="G61" s="153">
        <v>1417021401</v>
      </c>
      <c r="H61" s="148" t="s">
        <v>2330</v>
      </c>
      <c r="I61" s="489">
        <v>1417021</v>
      </c>
      <c r="J61" s="489" t="s">
        <v>76</v>
      </c>
      <c r="K61" s="148">
        <v>365</v>
      </c>
      <c r="L61" s="148">
        <v>24</v>
      </c>
      <c r="M61" s="148">
        <v>7</v>
      </c>
      <c r="N61" s="149" t="s">
        <v>3103</v>
      </c>
      <c r="O61" s="149" t="s">
        <v>3104</v>
      </c>
    </row>
    <row r="62" spans="1:15" ht="33" customHeight="1">
      <c r="A62" s="495"/>
      <c r="B62" s="487"/>
      <c r="C62" s="490"/>
      <c r="D62" s="146" t="s">
        <v>918</v>
      </c>
      <c r="E62" s="147">
        <v>1</v>
      </c>
      <c r="F62" s="488"/>
      <c r="G62" s="148">
        <v>1417021201</v>
      </c>
      <c r="H62" s="148" t="s">
        <v>2331</v>
      </c>
      <c r="I62" s="491"/>
      <c r="J62" s="491"/>
      <c r="K62" s="148">
        <v>365</v>
      </c>
      <c r="L62" s="148">
        <v>24</v>
      </c>
      <c r="M62" s="148">
        <v>7</v>
      </c>
      <c r="N62" s="149" t="s">
        <v>3103</v>
      </c>
      <c r="O62" s="149" t="s">
        <v>3104</v>
      </c>
    </row>
    <row r="63" spans="1:15" ht="56.25" customHeight="1">
      <c r="A63" s="495"/>
      <c r="B63" s="487"/>
      <c r="C63" s="490"/>
      <c r="D63" s="146" t="s">
        <v>918</v>
      </c>
      <c r="E63" s="147">
        <v>1</v>
      </c>
      <c r="F63" s="155" t="s">
        <v>1579</v>
      </c>
      <c r="G63" s="148">
        <v>1417052201</v>
      </c>
      <c r="H63" s="148" t="s">
        <v>2332</v>
      </c>
      <c r="I63" s="148">
        <v>1417052</v>
      </c>
      <c r="J63" s="148" t="s">
        <v>1580</v>
      </c>
      <c r="K63" s="148">
        <v>365</v>
      </c>
      <c r="L63" s="148">
        <v>24</v>
      </c>
      <c r="M63" s="148">
        <v>7</v>
      </c>
      <c r="N63" s="149" t="s">
        <v>3103</v>
      </c>
      <c r="O63" s="149" t="s">
        <v>3104</v>
      </c>
    </row>
    <row r="64" spans="1:15" ht="36" customHeight="1">
      <c r="A64" s="495"/>
      <c r="B64" s="487"/>
      <c r="C64" s="490"/>
      <c r="D64" s="146">
        <v>1</v>
      </c>
      <c r="E64" s="147" t="s">
        <v>918</v>
      </c>
      <c r="F64" s="486" t="s">
        <v>2880</v>
      </c>
      <c r="G64" s="148">
        <v>1412151401</v>
      </c>
      <c r="H64" s="148" t="s">
        <v>2333</v>
      </c>
      <c r="I64" s="489">
        <v>1412151</v>
      </c>
      <c r="J64" s="489" t="s">
        <v>77</v>
      </c>
      <c r="K64" s="148">
        <v>365</v>
      </c>
      <c r="L64" s="148">
        <v>24</v>
      </c>
      <c r="M64" s="148">
        <v>7</v>
      </c>
      <c r="N64" s="149" t="s">
        <v>3103</v>
      </c>
      <c r="O64" s="149" t="s">
        <v>3104</v>
      </c>
    </row>
    <row r="65" spans="1:16" ht="36" customHeight="1">
      <c r="A65" s="495"/>
      <c r="B65" s="487"/>
      <c r="C65" s="490"/>
      <c r="D65" s="146" t="s">
        <v>918</v>
      </c>
      <c r="E65" s="147">
        <v>1</v>
      </c>
      <c r="F65" s="488"/>
      <c r="G65" s="148">
        <v>1412151201</v>
      </c>
      <c r="H65" s="148" t="s">
        <v>2334</v>
      </c>
      <c r="I65" s="491"/>
      <c r="J65" s="491"/>
      <c r="K65" s="148">
        <v>365</v>
      </c>
      <c r="L65" s="148">
        <v>24</v>
      </c>
      <c r="M65" s="148">
        <v>7</v>
      </c>
      <c r="N65" s="149" t="s">
        <v>3103</v>
      </c>
      <c r="O65" s="149" t="s">
        <v>3104</v>
      </c>
    </row>
    <row r="66" spans="1:16">
      <c r="A66" s="495"/>
      <c r="B66" s="487"/>
      <c r="C66" s="490"/>
      <c r="D66" s="146">
        <v>1</v>
      </c>
      <c r="E66" s="147" t="s">
        <v>918</v>
      </c>
      <c r="F66" s="486" t="s">
        <v>207</v>
      </c>
      <c r="G66" s="148">
        <v>1408011401</v>
      </c>
      <c r="H66" s="148" t="s">
        <v>2339</v>
      </c>
      <c r="I66" s="489">
        <v>1408011</v>
      </c>
      <c r="J66" s="489" t="s">
        <v>208</v>
      </c>
      <c r="K66" s="148">
        <v>365</v>
      </c>
      <c r="L66" s="148">
        <v>24</v>
      </c>
      <c r="M66" s="148">
        <v>7</v>
      </c>
      <c r="N66" s="149" t="s">
        <v>3103</v>
      </c>
      <c r="O66" s="149" t="s">
        <v>3104</v>
      </c>
    </row>
    <row r="67" spans="1:16">
      <c r="A67" s="495"/>
      <c r="B67" s="487"/>
      <c r="C67" s="490"/>
      <c r="D67" s="146"/>
      <c r="E67" s="147">
        <v>1</v>
      </c>
      <c r="F67" s="488"/>
      <c r="G67" s="148">
        <v>1408011201</v>
      </c>
      <c r="H67" s="148" t="s">
        <v>2340</v>
      </c>
      <c r="I67" s="491"/>
      <c r="J67" s="491"/>
      <c r="K67" s="148">
        <v>365</v>
      </c>
      <c r="L67" s="148">
        <v>12</v>
      </c>
      <c r="M67" s="148">
        <v>7</v>
      </c>
      <c r="N67" s="149" t="s">
        <v>3103</v>
      </c>
      <c r="O67" s="149" t="s">
        <v>3104</v>
      </c>
    </row>
    <row r="68" spans="1:16" ht="24">
      <c r="A68" s="495"/>
      <c r="B68" s="487"/>
      <c r="C68" s="490"/>
      <c r="D68" s="146" t="s">
        <v>918</v>
      </c>
      <c r="E68" s="147">
        <v>1</v>
      </c>
      <c r="F68" s="155" t="s">
        <v>2312</v>
      </c>
      <c r="G68" s="148">
        <v>1408032201</v>
      </c>
      <c r="H68" s="150" t="s">
        <v>2341</v>
      </c>
      <c r="I68" s="489">
        <v>1408032</v>
      </c>
      <c r="J68" s="489" t="s">
        <v>3109</v>
      </c>
      <c r="K68" s="148">
        <v>365</v>
      </c>
      <c r="L68" s="148">
        <v>24</v>
      </c>
      <c r="M68" s="148">
        <v>7</v>
      </c>
      <c r="N68" s="149" t="s">
        <v>3103</v>
      </c>
      <c r="O68" s="149" t="s">
        <v>3104</v>
      </c>
    </row>
    <row r="69" spans="1:16" ht="18.75" customHeight="1">
      <c r="A69" s="495"/>
      <c r="B69" s="487"/>
      <c r="C69" s="490"/>
      <c r="D69" s="146" t="s">
        <v>918</v>
      </c>
      <c r="E69" s="147">
        <v>1</v>
      </c>
      <c r="F69" s="155" t="s">
        <v>209</v>
      </c>
      <c r="G69" s="148">
        <v>1408032301</v>
      </c>
      <c r="H69" s="148" t="s">
        <v>2623</v>
      </c>
      <c r="I69" s="491"/>
      <c r="J69" s="491"/>
      <c r="K69" s="148">
        <v>184</v>
      </c>
      <c r="L69" s="148">
        <v>12</v>
      </c>
      <c r="M69" s="148">
        <v>7</v>
      </c>
      <c r="N69" s="149" t="s">
        <v>3110</v>
      </c>
      <c r="O69" s="149" t="s">
        <v>3111</v>
      </c>
    </row>
    <row r="70" spans="1:16">
      <c r="A70" s="495"/>
      <c r="B70" s="487"/>
      <c r="C70" s="490"/>
      <c r="D70" s="146" t="s">
        <v>918</v>
      </c>
      <c r="E70" s="147">
        <v>1</v>
      </c>
      <c r="F70" s="155" t="s">
        <v>212</v>
      </c>
      <c r="G70" s="148">
        <v>1408022201</v>
      </c>
      <c r="H70" s="148" t="s">
        <v>2613</v>
      </c>
      <c r="I70" s="148">
        <v>1408022</v>
      </c>
      <c r="J70" s="148" t="s">
        <v>213</v>
      </c>
      <c r="K70" s="148">
        <v>365</v>
      </c>
      <c r="L70" s="148">
        <v>24</v>
      </c>
      <c r="M70" s="148">
        <v>7</v>
      </c>
      <c r="N70" s="149" t="s">
        <v>3103</v>
      </c>
      <c r="O70" s="149" t="s">
        <v>3104</v>
      </c>
    </row>
    <row r="71" spans="1:16" ht="33.75" customHeight="1">
      <c r="A71" s="495"/>
      <c r="B71" s="487"/>
      <c r="C71" s="490"/>
      <c r="D71" s="146" t="s">
        <v>918</v>
      </c>
      <c r="E71" s="147">
        <v>1</v>
      </c>
      <c r="F71" s="155" t="s">
        <v>2121</v>
      </c>
      <c r="G71" s="148">
        <v>1408044201</v>
      </c>
      <c r="H71" s="148" t="s">
        <v>2788</v>
      </c>
      <c r="I71" s="148">
        <v>1408044</v>
      </c>
      <c r="J71" s="148" t="s">
        <v>211</v>
      </c>
      <c r="K71" s="148">
        <v>365</v>
      </c>
      <c r="L71" s="148">
        <v>24</v>
      </c>
      <c r="M71" s="148">
        <v>7</v>
      </c>
      <c r="N71" s="149" t="s">
        <v>3103</v>
      </c>
      <c r="O71" s="149" t="s">
        <v>3104</v>
      </c>
    </row>
    <row r="72" spans="1:16" ht="33.75" customHeight="1">
      <c r="A72" s="495"/>
      <c r="B72" s="487"/>
      <c r="C72" s="490"/>
      <c r="D72" s="146">
        <v>1</v>
      </c>
      <c r="E72" s="147" t="s">
        <v>918</v>
      </c>
      <c r="F72" s="486" t="s">
        <v>2881</v>
      </c>
      <c r="G72" s="148">
        <v>1434124401</v>
      </c>
      <c r="H72" s="148" t="s">
        <v>2343</v>
      </c>
      <c r="I72" s="489">
        <v>1434124</v>
      </c>
      <c r="J72" s="489" t="s">
        <v>78</v>
      </c>
      <c r="K72" s="148">
        <v>365</v>
      </c>
      <c r="L72" s="148">
        <v>24</v>
      </c>
      <c r="M72" s="148">
        <v>7</v>
      </c>
      <c r="N72" s="149" t="s">
        <v>3103</v>
      </c>
      <c r="O72" s="149" t="s">
        <v>3104</v>
      </c>
    </row>
    <row r="73" spans="1:16" ht="54" customHeight="1">
      <c r="A73" s="495"/>
      <c r="B73" s="487"/>
      <c r="C73" s="490"/>
      <c r="D73" s="146" t="s">
        <v>918</v>
      </c>
      <c r="E73" s="147">
        <v>1</v>
      </c>
      <c r="F73" s="488"/>
      <c r="G73" s="148">
        <v>1434124201</v>
      </c>
      <c r="H73" s="148" t="s">
        <v>2344</v>
      </c>
      <c r="I73" s="491"/>
      <c r="J73" s="491"/>
      <c r="K73" s="148">
        <v>365</v>
      </c>
      <c r="L73" s="148">
        <v>24</v>
      </c>
      <c r="M73" s="148">
        <v>7</v>
      </c>
      <c r="N73" s="149" t="s">
        <v>3103</v>
      </c>
      <c r="O73" s="149" t="s">
        <v>3104</v>
      </c>
    </row>
    <row r="74" spans="1:16" ht="48">
      <c r="A74" s="495"/>
      <c r="B74" s="487"/>
      <c r="C74" s="490"/>
      <c r="D74" s="146" t="s">
        <v>918</v>
      </c>
      <c r="E74" s="147">
        <v>1</v>
      </c>
      <c r="F74" s="155" t="s">
        <v>2119</v>
      </c>
      <c r="G74" s="148">
        <v>1434094201</v>
      </c>
      <c r="H74" s="148" t="s">
        <v>2345</v>
      </c>
      <c r="I74" s="148">
        <v>1434094</v>
      </c>
      <c r="J74" s="148" t="s">
        <v>79</v>
      </c>
      <c r="K74" s="148">
        <v>365</v>
      </c>
      <c r="L74" s="148">
        <v>24</v>
      </c>
      <c r="M74" s="148">
        <v>7</v>
      </c>
      <c r="N74" s="149" t="s">
        <v>3103</v>
      </c>
      <c r="O74" s="149" t="s">
        <v>3104</v>
      </c>
    </row>
    <row r="75" spans="1:16" ht="36">
      <c r="A75" s="495"/>
      <c r="B75" s="487"/>
      <c r="C75" s="490"/>
      <c r="D75" s="146" t="s">
        <v>918</v>
      </c>
      <c r="E75" s="147">
        <v>1</v>
      </c>
      <c r="F75" s="155" t="s">
        <v>2313</v>
      </c>
      <c r="G75" s="148">
        <v>1434114201</v>
      </c>
      <c r="H75" s="148" t="s">
        <v>2346</v>
      </c>
      <c r="I75" s="148">
        <v>1434114</v>
      </c>
      <c r="J75" s="148" t="s">
        <v>80</v>
      </c>
      <c r="K75" s="148">
        <v>365</v>
      </c>
      <c r="L75" s="148">
        <v>24</v>
      </c>
      <c r="M75" s="148">
        <v>7</v>
      </c>
      <c r="N75" s="149" t="s">
        <v>3103</v>
      </c>
      <c r="O75" s="149" t="s">
        <v>3104</v>
      </c>
    </row>
    <row r="76" spans="1:16" ht="25.5" customHeight="1">
      <c r="A76" s="495"/>
      <c r="B76" s="487"/>
      <c r="C76" s="490"/>
      <c r="D76" s="146">
        <v>1</v>
      </c>
      <c r="E76" s="147" t="s">
        <v>918</v>
      </c>
      <c r="F76" s="486" t="s">
        <v>617</v>
      </c>
      <c r="G76" s="148">
        <v>1421021401</v>
      </c>
      <c r="H76" s="149" t="s">
        <v>2336</v>
      </c>
      <c r="I76" s="489">
        <v>1421021</v>
      </c>
      <c r="J76" s="489" t="s">
        <v>1339</v>
      </c>
      <c r="K76" s="148">
        <v>365</v>
      </c>
      <c r="L76" s="148">
        <v>24</v>
      </c>
      <c r="M76" s="148">
        <v>7</v>
      </c>
      <c r="N76" s="149" t="s">
        <v>3103</v>
      </c>
      <c r="O76" s="149" t="s">
        <v>3104</v>
      </c>
    </row>
    <row r="77" spans="1:16" ht="25.5" customHeight="1">
      <c r="A77" s="495"/>
      <c r="B77" s="487"/>
      <c r="C77" s="490"/>
      <c r="D77" s="146" t="s">
        <v>918</v>
      </c>
      <c r="E77" s="147">
        <v>1</v>
      </c>
      <c r="F77" s="487"/>
      <c r="G77" s="148">
        <v>1421021201</v>
      </c>
      <c r="H77" s="149" t="s">
        <v>2337</v>
      </c>
      <c r="I77" s="490"/>
      <c r="J77" s="490"/>
      <c r="K77" s="148">
        <v>365</v>
      </c>
      <c r="L77" s="148">
        <v>24</v>
      </c>
      <c r="M77" s="148">
        <v>7</v>
      </c>
      <c r="N77" s="149" t="s">
        <v>3103</v>
      </c>
      <c r="O77" s="149" t="s">
        <v>3104</v>
      </c>
    </row>
    <row r="78" spans="1:16">
      <c r="A78" s="495"/>
      <c r="B78" s="487"/>
      <c r="C78" s="490"/>
      <c r="D78" s="146" t="s">
        <v>918</v>
      </c>
      <c r="E78" s="147">
        <v>1</v>
      </c>
      <c r="F78" s="487"/>
      <c r="G78" s="148">
        <v>1421021202</v>
      </c>
      <c r="H78" s="149" t="s">
        <v>2338</v>
      </c>
      <c r="I78" s="490"/>
      <c r="J78" s="490"/>
      <c r="K78" s="148">
        <v>365</v>
      </c>
      <c r="L78" s="148">
        <v>12</v>
      </c>
      <c r="M78" s="148">
        <v>7</v>
      </c>
      <c r="N78" s="149" t="s">
        <v>3103</v>
      </c>
      <c r="O78" s="149" t="s">
        <v>3104</v>
      </c>
      <c r="P78" s="137" t="s">
        <v>3112</v>
      </c>
    </row>
    <row r="79" spans="1:16" ht="48" customHeight="1">
      <c r="A79" s="495"/>
      <c r="B79" s="487"/>
      <c r="C79" s="490"/>
      <c r="D79" s="146" t="s">
        <v>918</v>
      </c>
      <c r="E79" s="147">
        <v>1</v>
      </c>
      <c r="F79" s="155" t="s">
        <v>618</v>
      </c>
      <c r="G79" s="148">
        <v>1421035201</v>
      </c>
      <c r="H79" s="149" t="s">
        <v>2611</v>
      </c>
      <c r="I79" s="148">
        <v>1421035</v>
      </c>
      <c r="J79" s="148" t="s">
        <v>1340</v>
      </c>
      <c r="K79" s="148">
        <v>365</v>
      </c>
      <c r="L79" s="148">
        <v>24</v>
      </c>
      <c r="M79" s="148">
        <v>7</v>
      </c>
      <c r="N79" s="149" t="s">
        <v>3103</v>
      </c>
      <c r="O79" s="149" t="s">
        <v>3104</v>
      </c>
    </row>
    <row r="80" spans="1:16" ht="48" customHeight="1">
      <c r="A80" s="495"/>
      <c r="B80" s="487"/>
      <c r="C80" s="490"/>
      <c r="D80" s="146" t="s">
        <v>918</v>
      </c>
      <c r="E80" s="147">
        <v>1</v>
      </c>
      <c r="F80" s="486" t="s">
        <v>2877</v>
      </c>
      <c r="G80" s="148">
        <v>1418044201</v>
      </c>
      <c r="H80" s="149" t="s">
        <v>2789</v>
      </c>
      <c r="I80" s="489">
        <v>1418044</v>
      </c>
      <c r="J80" s="489" t="s">
        <v>1341</v>
      </c>
      <c r="K80" s="148">
        <v>365</v>
      </c>
      <c r="L80" s="150">
        <v>24</v>
      </c>
      <c r="M80" s="150">
        <v>7</v>
      </c>
      <c r="N80" s="149" t="s">
        <v>3103</v>
      </c>
      <c r="O80" s="149" t="s">
        <v>3104</v>
      </c>
    </row>
    <row r="81" spans="1:15" ht="48.75" customHeight="1">
      <c r="A81" s="495"/>
      <c r="B81" s="487"/>
      <c r="C81" s="490"/>
      <c r="D81" s="146" t="s">
        <v>918</v>
      </c>
      <c r="E81" s="147">
        <v>1</v>
      </c>
      <c r="F81" s="488"/>
      <c r="G81" s="150">
        <v>1418044202</v>
      </c>
      <c r="H81" s="149" t="s">
        <v>2848</v>
      </c>
      <c r="I81" s="491"/>
      <c r="J81" s="491"/>
      <c r="K81" s="148">
        <v>365</v>
      </c>
      <c r="L81" s="150">
        <v>24</v>
      </c>
      <c r="M81" s="150">
        <v>7</v>
      </c>
      <c r="N81" s="149" t="s">
        <v>3103</v>
      </c>
      <c r="O81" s="149" t="s">
        <v>3104</v>
      </c>
    </row>
    <row r="82" spans="1:15" ht="38.25" customHeight="1">
      <c r="A82" s="495"/>
      <c r="B82" s="487"/>
      <c r="C82" s="490"/>
      <c r="D82" s="146" t="s">
        <v>918</v>
      </c>
      <c r="E82" s="147">
        <v>1</v>
      </c>
      <c r="F82" s="155" t="s">
        <v>619</v>
      </c>
      <c r="G82" s="148">
        <v>1418014201</v>
      </c>
      <c r="H82" s="149" t="s">
        <v>2790</v>
      </c>
      <c r="I82" s="148">
        <v>1418014</v>
      </c>
      <c r="J82" s="148" t="s">
        <v>227</v>
      </c>
      <c r="K82" s="148">
        <v>365</v>
      </c>
      <c r="L82" s="148">
        <v>24</v>
      </c>
      <c r="M82" s="148">
        <v>7</v>
      </c>
      <c r="N82" s="149" t="s">
        <v>3103</v>
      </c>
      <c r="O82" s="149" t="s">
        <v>3104</v>
      </c>
    </row>
    <row r="83" spans="1:15">
      <c r="A83" s="495"/>
      <c r="B83" s="487"/>
      <c r="C83" s="490"/>
      <c r="D83" s="146" t="s">
        <v>918</v>
      </c>
      <c r="E83" s="147">
        <v>1</v>
      </c>
      <c r="F83" s="155" t="s">
        <v>1495</v>
      </c>
      <c r="G83" s="148">
        <v>1418032201</v>
      </c>
      <c r="H83" s="149" t="s">
        <v>2791</v>
      </c>
      <c r="I83" s="148">
        <v>1418032</v>
      </c>
      <c r="J83" s="148" t="s">
        <v>228</v>
      </c>
      <c r="K83" s="148">
        <v>365</v>
      </c>
      <c r="L83" s="148">
        <v>24</v>
      </c>
      <c r="M83" s="148">
        <v>7</v>
      </c>
      <c r="N83" s="149" t="s">
        <v>3103</v>
      </c>
      <c r="O83" s="149" t="s">
        <v>3104</v>
      </c>
    </row>
    <row r="84" spans="1:15" ht="36">
      <c r="A84" s="495"/>
      <c r="B84" s="487"/>
      <c r="C84" s="490"/>
      <c r="D84" s="146" t="s">
        <v>918</v>
      </c>
      <c r="E84" s="147">
        <v>1</v>
      </c>
      <c r="F84" s="155" t="s">
        <v>1671</v>
      </c>
      <c r="G84" s="148">
        <v>1418064201</v>
      </c>
      <c r="H84" s="149" t="s">
        <v>2792</v>
      </c>
      <c r="I84" s="148">
        <v>1418064</v>
      </c>
      <c r="J84" s="148" t="s">
        <v>229</v>
      </c>
      <c r="K84" s="148">
        <v>365</v>
      </c>
      <c r="L84" s="148">
        <v>24</v>
      </c>
      <c r="M84" s="148">
        <v>7</v>
      </c>
      <c r="N84" s="149" t="s">
        <v>3103</v>
      </c>
      <c r="O84" s="149" t="s">
        <v>3104</v>
      </c>
    </row>
    <row r="85" spans="1:15" ht="62.25" customHeight="1">
      <c r="A85" s="158"/>
      <c r="B85" s="488"/>
      <c r="C85" s="491"/>
      <c r="D85" s="146" t="s">
        <v>918</v>
      </c>
      <c r="E85" s="147">
        <v>1</v>
      </c>
      <c r="F85" s="154" t="s">
        <v>2852</v>
      </c>
      <c r="G85" s="148">
        <v>1418024201</v>
      </c>
      <c r="H85" s="149" t="s">
        <v>2853</v>
      </c>
      <c r="I85" s="150">
        <v>1418024</v>
      </c>
      <c r="J85" s="150" t="s">
        <v>3113</v>
      </c>
      <c r="K85" s="148">
        <v>365</v>
      </c>
      <c r="L85" s="148">
        <v>24</v>
      </c>
      <c r="M85" s="148">
        <v>7</v>
      </c>
      <c r="N85" s="149" t="s">
        <v>3103</v>
      </c>
      <c r="O85" s="149" t="s">
        <v>3104</v>
      </c>
    </row>
    <row r="86" spans="1:15" ht="28.5" customHeight="1">
      <c r="A86" s="494" t="s">
        <v>2308</v>
      </c>
      <c r="B86" s="500" t="s">
        <v>3114</v>
      </c>
      <c r="C86" s="498" t="s">
        <v>2815</v>
      </c>
      <c r="D86" s="146">
        <v>1</v>
      </c>
      <c r="E86" s="147" t="s">
        <v>918</v>
      </c>
      <c r="F86" s="486" t="s">
        <v>214</v>
      </c>
      <c r="G86" s="148">
        <v>1462011401</v>
      </c>
      <c r="H86" s="148" t="s">
        <v>2395</v>
      </c>
      <c r="I86" s="489">
        <v>1462011</v>
      </c>
      <c r="J86" s="489" t="s">
        <v>215</v>
      </c>
      <c r="K86" s="148">
        <v>365</v>
      </c>
      <c r="L86" s="148">
        <v>24</v>
      </c>
      <c r="M86" s="148">
        <v>7</v>
      </c>
      <c r="N86" s="149" t="s">
        <v>3103</v>
      </c>
      <c r="O86" s="149" t="s">
        <v>3104</v>
      </c>
    </row>
    <row r="87" spans="1:15" ht="28.5" customHeight="1">
      <c r="A87" s="495"/>
      <c r="B87" s="501"/>
      <c r="C87" s="498"/>
      <c r="D87" s="146" t="s">
        <v>918</v>
      </c>
      <c r="E87" s="159">
        <v>1</v>
      </c>
      <c r="F87" s="488"/>
      <c r="G87" s="150">
        <v>1462011201</v>
      </c>
      <c r="H87" s="150" t="s">
        <v>2396</v>
      </c>
      <c r="I87" s="490"/>
      <c r="J87" s="491"/>
      <c r="K87" s="148">
        <v>365</v>
      </c>
      <c r="L87" s="148">
        <v>24</v>
      </c>
      <c r="M87" s="148">
        <v>7</v>
      </c>
      <c r="N87" s="149" t="s">
        <v>3103</v>
      </c>
      <c r="O87" s="149" t="s">
        <v>3104</v>
      </c>
    </row>
    <row r="88" spans="1:15" ht="36" customHeight="1">
      <c r="A88" s="495"/>
      <c r="B88" s="501"/>
      <c r="C88" s="498"/>
      <c r="D88" s="146" t="s">
        <v>918</v>
      </c>
      <c r="E88" s="147">
        <v>1</v>
      </c>
      <c r="F88" s="486" t="s">
        <v>30</v>
      </c>
      <c r="G88" s="148">
        <v>1462011202</v>
      </c>
      <c r="H88" s="148" t="s">
        <v>2617</v>
      </c>
      <c r="I88" s="490"/>
      <c r="J88" s="489" t="s">
        <v>895</v>
      </c>
      <c r="K88" s="148">
        <v>365</v>
      </c>
      <c r="L88" s="148">
        <v>24</v>
      </c>
      <c r="M88" s="148">
        <v>7</v>
      </c>
      <c r="N88" s="149" t="s">
        <v>3103</v>
      </c>
      <c r="O88" s="149" t="s">
        <v>3104</v>
      </c>
    </row>
    <row r="89" spans="1:15" ht="40.5" customHeight="1">
      <c r="A89" s="495"/>
      <c r="B89" s="501"/>
      <c r="C89" s="498"/>
      <c r="D89" s="146" t="s">
        <v>918</v>
      </c>
      <c r="E89" s="147">
        <v>1</v>
      </c>
      <c r="F89" s="488"/>
      <c r="G89" s="148">
        <v>1462011203</v>
      </c>
      <c r="H89" s="148" t="s">
        <v>2397</v>
      </c>
      <c r="I89" s="490"/>
      <c r="J89" s="491"/>
      <c r="K89" s="148">
        <v>365</v>
      </c>
      <c r="L89" s="148">
        <v>24</v>
      </c>
      <c r="M89" s="148">
        <v>7</v>
      </c>
      <c r="N89" s="149" t="s">
        <v>3103</v>
      </c>
      <c r="O89" s="149" t="s">
        <v>3104</v>
      </c>
    </row>
    <row r="90" spans="1:15" ht="35.25" customHeight="1">
      <c r="A90" s="495"/>
      <c r="B90" s="501"/>
      <c r="C90" s="498"/>
      <c r="D90" s="146" t="s">
        <v>918</v>
      </c>
      <c r="E90" s="147">
        <v>1</v>
      </c>
      <c r="F90" s="154" t="s">
        <v>1048</v>
      </c>
      <c r="G90" s="148">
        <v>1462011204</v>
      </c>
      <c r="H90" s="148" t="s">
        <v>2398</v>
      </c>
      <c r="I90" s="490"/>
      <c r="J90" s="150" t="s">
        <v>1047</v>
      </c>
      <c r="K90" s="148">
        <v>365</v>
      </c>
      <c r="L90" s="148">
        <v>24</v>
      </c>
      <c r="M90" s="148">
        <v>7</v>
      </c>
      <c r="N90" s="149" t="s">
        <v>3103</v>
      </c>
      <c r="O90" s="149" t="s">
        <v>3104</v>
      </c>
    </row>
    <row r="91" spans="1:15" ht="35.25" customHeight="1">
      <c r="A91" s="495"/>
      <c r="B91" s="501"/>
      <c r="C91" s="498"/>
      <c r="D91" s="146" t="s">
        <v>918</v>
      </c>
      <c r="E91" s="147">
        <v>1</v>
      </c>
      <c r="F91" s="155" t="s">
        <v>607</v>
      </c>
      <c r="G91" s="148">
        <v>1419142201</v>
      </c>
      <c r="H91" s="148" t="s">
        <v>2376</v>
      </c>
      <c r="I91" s="148">
        <v>1419142</v>
      </c>
      <c r="J91" s="148" t="s">
        <v>216</v>
      </c>
      <c r="K91" s="148">
        <v>365</v>
      </c>
      <c r="L91" s="148">
        <v>24</v>
      </c>
      <c r="M91" s="148">
        <v>7</v>
      </c>
      <c r="N91" s="149" t="s">
        <v>3103</v>
      </c>
      <c r="O91" s="149" t="s">
        <v>3104</v>
      </c>
    </row>
    <row r="92" spans="1:15" ht="61.5" customHeight="1">
      <c r="A92" s="495"/>
      <c r="B92" s="501"/>
      <c r="C92" s="498"/>
      <c r="D92" s="146" t="s">
        <v>918</v>
      </c>
      <c r="E92" s="147">
        <v>1</v>
      </c>
      <c r="F92" s="155" t="s">
        <v>452</v>
      </c>
      <c r="G92" s="148">
        <v>1419064201</v>
      </c>
      <c r="H92" s="148" t="s">
        <v>2377</v>
      </c>
      <c r="I92" s="148">
        <v>1419064</v>
      </c>
      <c r="J92" s="148" t="s">
        <v>217</v>
      </c>
      <c r="K92" s="148">
        <v>365</v>
      </c>
      <c r="L92" s="148">
        <v>24</v>
      </c>
      <c r="M92" s="148">
        <v>7</v>
      </c>
      <c r="N92" s="149" t="s">
        <v>3103</v>
      </c>
      <c r="O92" s="149" t="s">
        <v>3104</v>
      </c>
    </row>
    <row r="93" spans="1:15" ht="90.75" customHeight="1">
      <c r="A93" s="495"/>
      <c r="B93" s="501"/>
      <c r="C93" s="498"/>
      <c r="D93" s="146" t="s">
        <v>918</v>
      </c>
      <c r="E93" s="147">
        <v>1</v>
      </c>
      <c r="F93" s="155" t="s">
        <v>2151</v>
      </c>
      <c r="G93" s="148">
        <v>1419154201</v>
      </c>
      <c r="H93" s="148" t="s">
        <v>3115</v>
      </c>
      <c r="I93" s="148">
        <v>1419154</v>
      </c>
      <c r="J93" s="148" t="s">
        <v>218</v>
      </c>
      <c r="K93" s="148">
        <v>365</v>
      </c>
      <c r="L93" s="148">
        <v>24</v>
      </c>
      <c r="M93" s="148">
        <v>7</v>
      </c>
      <c r="N93" s="149" t="s">
        <v>3103</v>
      </c>
      <c r="O93" s="149" t="s">
        <v>3104</v>
      </c>
    </row>
    <row r="94" spans="1:15" ht="56.25" customHeight="1">
      <c r="A94" s="495"/>
      <c r="B94" s="501"/>
      <c r="C94" s="498"/>
      <c r="D94" s="146">
        <v>1</v>
      </c>
      <c r="E94" s="147" t="s">
        <v>918</v>
      </c>
      <c r="F94" s="486" t="s">
        <v>219</v>
      </c>
      <c r="G94" s="148">
        <v>1404011401</v>
      </c>
      <c r="H94" s="148" t="s">
        <v>2379</v>
      </c>
      <c r="I94" s="148">
        <v>1404011</v>
      </c>
      <c r="J94" s="489" t="s">
        <v>753</v>
      </c>
      <c r="K94" s="148">
        <v>365</v>
      </c>
      <c r="L94" s="148">
        <v>24</v>
      </c>
      <c r="M94" s="148">
        <v>7</v>
      </c>
      <c r="N94" s="149" t="s">
        <v>3103</v>
      </c>
      <c r="O94" s="149" t="s">
        <v>3104</v>
      </c>
    </row>
    <row r="95" spans="1:15" ht="53.25" customHeight="1">
      <c r="A95" s="495"/>
      <c r="B95" s="501"/>
      <c r="C95" s="498"/>
      <c r="D95" s="146" t="s">
        <v>918</v>
      </c>
      <c r="E95" s="147">
        <v>1</v>
      </c>
      <c r="F95" s="488"/>
      <c r="G95" s="148">
        <v>1404011201</v>
      </c>
      <c r="H95" s="148" t="s">
        <v>2380</v>
      </c>
      <c r="I95" s="148">
        <v>1404011</v>
      </c>
      <c r="J95" s="491"/>
      <c r="K95" s="148">
        <v>365</v>
      </c>
      <c r="L95" s="148">
        <v>24</v>
      </c>
      <c r="M95" s="148">
        <v>7</v>
      </c>
      <c r="N95" s="149" t="s">
        <v>3103</v>
      </c>
      <c r="O95" s="149" t="s">
        <v>3104</v>
      </c>
    </row>
    <row r="96" spans="1:15" ht="45.75" customHeight="1">
      <c r="A96" s="495"/>
      <c r="B96" s="501"/>
      <c r="C96" s="498"/>
      <c r="D96" s="146">
        <v>1</v>
      </c>
      <c r="E96" s="147" t="s">
        <v>918</v>
      </c>
      <c r="F96" s="486" t="s">
        <v>453</v>
      </c>
      <c r="G96" s="148">
        <v>1427011401</v>
      </c>
      <c r="H96" s="148" t="s">
        <v>2381</v>
      </c>
      <c r="I96" s="498">
        <v>1427011</v>
      </c>
      <c r="J96" s="498" t="s">
        <v>1692</v>
      </c>
      <c r="K96" s="148">
        <v>365</v>
      </c>
      <c r="L96" s="148">
        <v>24</v>
      </c>
      <c r="M96" s="148">
        <v>7</v>
      </c>
      <c r="N96" s="149" t="s">
        <v>3103</v>
      </c>
      <c r="O96" s="149" t="s">
        <v>3104</v>
      </c>
    </row>
    <row r="97" spans="1:15" ht="45.75" customHeight="1">
      <c r="A97" s="495"/>
      <c r="B97" s="501"/>
      <c r="C97" s="498"/>
      <c r="D97" s="146" t="s">
        <v>918</v>
      </c>
      <c r="E97" s="147">
        <v>1</v>
      </c>
      <c r="F97" s="488"/>
      <c r="G97" s="148">
        <v>1427011201</v>
      </c>
      <c r="H97" s="148" t="s">
        <v>2382</v>
      </c>
      <c r="I97" s="498"/>
      <c r="J97" s="498"/>
      <c r="K97" s="148">
        <v>365</v>
      </c>
      <c r="L97" s="148">
        <v>24</v>
      </c>
      <c r="M97" s="148">
        <v>7</v>
      </c>
      <c r="N97" s="149" t="s">
        <v>3103</v>
      </c>
      <c r="O97" s="149" t="s">
        <v>3104</v>
      </c>
    </row>
    <row r="98" spans="1:15" ht="63" customHeight="1">
      <c r="A98" s="495"/>
      <c r="B98" s="501"/>
      <c r="C98" s="498"/>
      <c r="D98" s="146">
        <v>1</v>
      </c>
      <c r="E98" s="147" t="s">
        <v>918</v>
      </c>
      <c r="F98" s="155" t="s">
        <v>138</v>
      </c>
      <c r="G98" s="148">
        <v>1437064401</v>
      </c>
      <c r="H98" s="148" t="s">
        <v>2383</v>
      </c>
      <c r="I98" s="148">
        <v>1437064</v>
      </c>
      <c r="J98" s="148" t="s">
        <v>1693</v>
      </c>
      <c r="K98" s="148">
        <v>365</v>
      </c>
      <c r="L98" s="148">
        <v>24</v>
      </c>
      <c r="M98" s="148">
        <v>7</v>
      </c>
      <c r="N98" s="149" t="s">
        <v>3103</v>
      </c>
      <c r="O98" s="149" t="s">
        <v>3104</v>
      </c>
    </row>
    <row r="99" spans="1:15" ht="64.5" customHeight="1">
      <c r="A99" s="495"/>
      <c r="B99" s="501"/>
      <c r="C99" s="498"/>
      <c r="D99" s="146" t="s">
        <v>918</v>
      </c>
      <c r="E99" s="147">
        <v>1</v>
      </c>
      <c r="F99" s="155" t="s">
        <v>139</v>
      </c>
      <c r="G99" s="148">
        <v>1437014201</v>
      </c>
      <c r="H99" s="148" t="s">
        <v>2384</v>
      </c>
      <c r="I99" s="148">
        <v>1437014</v>
      </c>
      <c r="J99" s="148" t="s">
        <v>1698</v>
      </c>
      <c r="K99" s="148">
        <v>365</v>
      </c>
      <c r="L99" s="148">
        <v>24</v>
      </c>
      <c r="M99" s="148">
        <v>7</v>
      </c>
      <c r="N99" s="149" t="s">
        <v>3103</v>
      </c>
      <c r="O99" s="149" t="s">
        <v>3104</v>
      </c>
    </row>
    <row r="100" spans="1:15" ht="63" customHeight="1">
      <c r="A100" s="495"/>
      <c r="B100" s="501"/>
      <c r="C100" s="498"/>
      <c r="D100" s="146">
        <v>1</v>
      </c>
      <c r="E100" s="147" t="s">
        <v>918</v>
      </c>
      <c r="F100" s="486" t="s">
        <v>140</v>
      </c>
      <c r="G100" s="148">
        <v>1420011401</v>
      </c>
      <c r="H100" s="148" t="s">
        <v>2385</v>
      </c>
      <c r="I100" s="489">
        <v>1420011</v>
      </c>
      <c r="J100" s="489" t="s">
        <v>1728</v>
      </c>
      <c r="K100" s="148">
        <v>365</v>
      </c>
      <c r="L100" s="148">
        <v>24</v>
      </c>
      <c r="M100" s="148">
        <v>7</v>
      </c>
      <c r="N100" s="149" t="s">
        <v>3103</v>
      </c>
      <c r="O100" s="149" t="s">
        <v>3104</v>
      </c>
    </row>
    <row r="101" spans="1:15" ht="47.25" customHeight="1">
      <c r="A101" s="495"/>
      <c r="B101" s="501"/>
      <c r="C101" s="498"/>
      <c r="D101" s="146" t="s">
        <v>918</v>
      </c>
      <c r="E101" s="147">
        <v>1</v>
      </c>
      <c r="F101" s="488"/>
      <c r="G101" s="148">
        <v>1420011201</v>
      </c>
      <c r="H101" s="153" t="s">
        <v>2386</v>
      </c>
      <c r="I101" s="491"/>
      <c r="J101" s="491"/>
      <c r="K101" s="148">
        <v>365</v>
      </c>
      <c r="L101" s="148">
        <v>24</v>
      </c>
      <c r="M101" s="148">
        <v>7</v>
      </c>
      <c r="N101" s="149" t="s">
        <v>3103</v>
      </c>
      <c r="O101" s="149" t="s">
        <v>3104</v>
      </c>
    </row>
    <row r="102" spans="1:15" ht="27" customHeight="1">
      <c r="A102" s="495"/>
      <c r="B102" s="501"/>
      <c r="C102" s="498"/>
      <c r="D102" s="146" t="s">
        <v>918</v>
      </c>
      <c r="E102" s="147">
        <v>1</v>
      </c>
      <c r="F102" s="155" t="s">
        <v>141</v>
      </c>
      <c r="G102" s="148">
        <v>1420082201</v>
      </c>
      <c r="H102" s="148" t="s">
        <v>2387</v>
      </c>
      <c r="I102" s="148">
        <v>1420082</v>
      </c>
      <c r="J102" s="148" t="s">
        <v>1699</v>
      </c>
      <c r="K102" s="148">
        <v>365</v>
      </c>
      <c r="L102" s="148">
        <v>12</v>
      </c>
      <c r="M102" s="148">
        <v>7</v>
      </c>
      <c r="N102" s="149" t="s">
        <v>3103</v>
      </c>
      <c r="O102" s="149" t="s">
        <v>3104</v>
      </c>
    </row>
    <row r="103" spans="1:15" ht="36">
      <c r="A103" s="495"/>
      <c r="B103" s="501"/>
      <c r="C103" s="498"/>
      <c r="D103" s="146" t="s">
        <v>918</v>
      </c>
      <c r="E103" s="147">
        <v>1</v>
      </c>
      <c r="F103" s="155" t="s">
        <v>142</v>
      </c>
      <c r="G103" s="148">
        <v>1402034201</v>
      </c>
      <c r="H103" s="148" t="s">
        <v>2388</v>
      </c>
      <c r="I103" s="148">
        <v>1402034</v>
      </c>
      <c r="J103" s="148" t="s">
        <v>1700</v>
      </c>
      <c r="K103" s="148">
        <v>365</v>
      </c>
      <c r="L103" s="148">
        <v>24</v>
      </c>
      <c r="M103" s="148">
        <v>7</v>
      </c>
      <c r="N103" s="149" t="s">
        <v>3103</v>
      </c>
      <c r="O103" s="149" t="s">
        <v>3104</v>
      </c>
    </row>
    <row r="104" spans="1:15" ht="53.25" customHeight="1">
      <c r="A104" s="495"/>
      <c r="B104" s="501"/>
      <c r="C104" s="498"/>
      <c r="D104" s="146" t="s">
        <v>918</v>
      </c>
      <c r="E104" s="147">
        <v>1</v>
      </c>
      <c r="F104" s="160" t="s">
        <v>1050</v>
      </c>
      <c r="G104" s="148">
        <v>1420021201</v>
      </c>
      <c r="H104" s="148" t="s">
        <v>2618</v>
      </c>
      <c r="I104" s="148">
        <v>1420021</v>
      </c>
      <c r="J104" s="150" t="s">
        <v>1049</v>
      </c>
      <c r="K104" s="148">
        <v>365</v>
      </c>
      <c r="L104" s="148">
        <v>24</v>
      </c>
      <c r="M104" s="148">
        <v>7</v>
      </c>
      <c r="N104" s="149" t="s">
        <v>3103</v>
      </c>
      <c r="O104" s="149" t="s">
        <v>3104</v>
      </c>
    </row>
    <row r="105" spans="1:15" ht="46.5" customHeight="1">
      <c r="A105" s="495"/>
      <c r="B105" s="501"/>
      <c r="C105" s="498"/>
      <c r="D105" s="146">
        <v>1</v>
      </c>
      <c r="E105" s="147" t="s">
        <v>918</v>
      </c>
      <c r="F105" s="154" t="s">
        <v>2311</v>
      </c>
      <c r="G105" s="161">
        <v>1414011401</v>
      </c>
      <c r="H105" s="149" t="s">
        <v>2389</v>
      </c>
      <c r="I105" s="150">
        <v>1414011</v>
      </c>
      <c r="J105" s="150" t="s">
        <v>756</v>
      </c>
      <c r="K105" s="148">
        <v>365</v>
      </c>
      <c r="L105" s="148">
        <v>24</v>
      </c>
      <c r="M105" s="148">
        <v>7</v>
      </c>
      <c r="N105" s="149" t="s">
        <v>3103</v>
      </c>
      <c r="O105" s="149" t="s">
        <v>3104</v>
      </c>
    </row>
    <row r="106" spans="1:15">
      <c r="A106" s="495"/>
      <c r="B106" s="501"/>
      <c r="C106" s="498"/>
      <c r="D106" s="146" t="s">
        <v>918</v>
      </c>
      <c r="E106" s="147">
        <v>1</v>
      </c>
      <c r="F106" s="155" t="s">
        <v>909</v>
      </c>
      <c r="G106" s="148">
        <v>1414022201</v>
      </c>
      <c r="H106" s="149" t="s">
        <v>2390</v>
      </c>
      <c r="I106" s="148">
        <v>1414022</v>
      </c>
      <c r="J106" s="148" t="s">
        <v>1206</v>
      </c>
      <c r="K106" s="148">
        <v>365</v>
      </c>
      <c r="L106" s="148">
        <v>24</v>
      </c>
      <c r="M106" s="148">
        <v>7</v>
      </c>
      <c r="N106" s="149" t="s">
        <v>3103</v>
      </c>
      <c r="O106" s="149" t="s">
        <v>3104</v>
      </c>
    </row>
    <row r="107" spans="1:15" ht="36">
      <c r="A107" s="495"/>
      <c r="B107" s="501"/>
      <c r="C107" s="498"/>
      <c r="D107" s="146" t="s">
        <v>918</v>
      </c>
      <c r="E107" s="147">
        <v>1</v>
      </c>
      <c r="F107" s="155" t="s">
        <v>501</v>
      </c>
      <c r="G107" s="148">
        <v>1414064201</v>
      </c>
      <c r="H107" s="149" t="s">
        <v>2391</v>
      </c>
      <c r="I107" s="148">
        <v>1414064</v>
      </c>
      <c r="J107" s="148" t="s">
        <v>1205</v>
      </c>
      <c r="K107" s="148">
        <v>365</v>
      </c>
      <c r="L107" s="148">
        <v>24</v>
      </c>
      <c r="M107" s="148">
        <v>7</v>
      </c>
      <c r="N107" s="149" t="s">
        <v>3103</v>
      </c>
      <c r="O107" s="149" t="s">
        <v>3104</v>
      </c>
    </row>
    <row r="108" spans="1:15" ht="48">
      <c r="A108" s="495"/>
      <c r="B108" s="501"/>
      <c r="C108" s="498"/>
      <c r="D108" s="146" t="s">
        <v>918</v>
      </c>
      <c r="E108" s="147">
        <v>1</v>
      </c>
      <c r="F108" s="160" t="s">
        <v>1043</v>
      </c>
      <c r="G108" s="148">
        <v>1414044201</v>
      </c>
      <c r="H108" s="149" t="s">
        <v>2620</v>
      </c>
      <c r="I108" s="153">
        <v>1414044</v>
      </c>
      <c r="J108" s="150" t="s">
        <v>1044</v>
      </c>
      <c r="K108" s="148">
        <v>365</v>
      </c>
      <c r="L108" s="148">
        <v>24</v>
      </c>
      <c r="M108" s="148">
        <v>7</v>
      </c>
      <c r="N108" s="149" t="s">
        <v>3103</v>
      </c>
      <c r="O108" s="149" t="s">
        <v>3104</v>
      </c>
    </row>
    <row r="109" spans="1:15" ht="60" customHeight="1">
      <c r="A109" s="495"/>
      <c r="B109" s="501"/>
      <c r="C109" s="498"/>
      <c r="D109" s="146">
        <v>1</v>
      </c>
      <c r="E109" s="147" t="s">
        <v>918</v>
      </c>
      <c r="F109" s="486" t="s">
        <v>143</v>
      </c>
      <c r="G109" s="148">
        <v>1402011401</v>
      </c>
      <c r="H109" s="148" t="s">
        <v>2392</v>
      </c>
      <c r="I109" s="489">
        <v>1402011</v>
      </c>
      <c r="J109" s="489" t="s">
        <v>749</v>
      </c>
      <c r="K109" s="148">
        <v>365</v>
      </c>
      <c r="L109" s="148">
        <v>24</v>
      </c>
      <c r="M109" s="148">
        <v>7</v>
      </c>
      <c r="N109" s="149" t="s">
        <v>3103</v>
      </c>
      <c r="O109" s="149" t="s">
        <v>3104</v>
      </c>
    </row>
    <row r="110" spans="1:15" ht="35.25" customHeight="1">
      <c r="A110" s="495"/>
      <c r="B110" s="501"/>
      <c r="C110" s="498"/>
      <c r="D110" s="146" t="s">
        <v>918</v>
      </c>
      <c r="E110" s="147">
        <v>1</v>
      </c>
      <c r="F110" s="488"/>
      <c r="G110" s="148">
        <v>1402011201</v>
      </c>
      <c r="H110" s="148" t="s">
        <v>2393</v>
      </c>
      <c r="I110" s="491"/>
      <c r="J110" s="491"/>
      <c r="K110" s="148">
        <v>365</v>
      </c>
      <c r="L110" s="148">
        <v>24</v>
      </c>
      <c r="M110" s="148">
        <v>7</v>
      </c>
      <c r="N110" s="149" t="s">
        <v>3103</v>
      </c>
      <c r="O110" s="149" t="s">
        <v>3104</v>
      </c>
    </row>
    <row r="111" spans="1:15" ht="53.25" customHeight="1">
      <c r="A111" s="495"/>
      <c r="B111" s="501"/>
      <c r="C111" s="498"/>
      <c r="D111" s="146" t="s">
        <v>918</v>
      </c>
      <c r="E111" s="147">
        <v>1</v>
      </c>
      <c r="F111" s="155" t="s">
        <v>144</v>
      </c>
      <c r="G111" s="148">
        <v>1402042201</v>
      </c>
      <c r="H111" s="148" t="s">
        <v>2394</v>
      </c>
      <c r="I111" s="148">
        <v>1402042</v>
      </c>
      <c r="J111" s="148" t="s">
        <v>3116</v>
      </c>
      <c r="K111" s="148">
        <v>365</v>
      </c>
      <c r="L111" s="148">
        <v>24</v>
      </c>
      <c r="M111" s="148">
        <v>7</v>
      </c>
      <c r="N111" s="149" t="s">
        <v>3103</v>
      </c>
      <c r="O111" s="149" t="s">
        <v>3104</v>
      </c>
    </row>
    <row r="112" spans="1:15" ht="60" customHeight="1">
      <c r="A112" s="495"/>
      <c r="B112" s="501"/>
      <c r="C112" s="498"/>
      <c r="D112" s="146">
        <v>1</v>
      </c>
      <c r="E112" s="147" t="s">
        <v>918</v>
      </c>
      <c r="F112" s="486" t="s">
        <v>2029</v>
      </c>
      <c r="G112" s="148">
        <v>1413011401</v>
      </c>
      <c r="H112" s="148" t="s">
        <v>2373</v>
      </c>
      <c r="I112" s="489">
        <v>1413011</v>
      </c>
      <c r="J112" s="489" t="s">
        <v>755</v>
      </c>
      <c r="K112" s="148">
        <v>365</v>
      </c>
      <c r="L112" s="148">
        <v>24</v>
      </c>
      <c r="M112" s="148">
        <v>7</v>
      </c>
      <c r="N112" s="149" t="s">
        <v>3103</v>
      </c>
      <c r="O112" s="149" t="s">
        <v>3104</v>
      </c>
    </row>
    <row r="113" spans="1:15" ht="60" customHeight="1">
      <c r="A113" s="495"/>
      <c r="B113" s="501"/>
      <c r="C113" s="498"/>
      <c r="D113" s="146" t="s">
        <v>918</v>
      </c>
      <c r="E113" s="147">
        <v>1</v>
      </c>
      <c r="F113" s="488"/>
      <c r="G113" s="148">
        <v>1413011201</v>
      </c>
      <c r="H113" s="148" t="s">
        <v>2374</v>
      </c>
      <c r="I113" s="491"/>
      <c r="J113" s="491"/>
      <c r="K113" s="148">
        <v>365</v>
      </c>
      <c r="L113" s="148">
        <v>24</v>
      </c>
      <c r="M113" s="148">
        <v>7</v>
      </c>
      <c r="N113" s="149" t="s">
        <v>3103</v>
      </c>
      <c r="O113" s="149" t="s">
        <v>3104</v>
      </c>
    </row>
    <row r="114" spans="1:15" ht="30.75" customHeight="1">
      <c r="A114" s="495"/>
      <c r="B114" s="501"/>
      <c r="C114" s="498"/>
      <c r="D114" s="146" t="s">
        <v>918</v>
      </c>
      <c r="E114" s="147">
        <v>1</v>
      </c>
      <c r="F114" s="155" t="s">
        <v>2030</v>
      </c>
      <c r="G114" s="148">
        <v>1413052201</v>
      </c>
      <c r="H114" s="148" t="s">
        <v>2375</v>
      </c>
      <c r="I114" s="148">
        <v>1413052</v>
      </c>
      <c r="J114" s="148" t="s">
        <v>1204</v>
      </c>
      <c r="K114" s="148">
        <v>365</v>
      </c>
      <c r="L114" s="148">
        <v>24</v>
      </c>
      <c r="M114" s="148">
        <v>7</v>
      </c>
      <c r="N114" s="149" t="s">
        <v>3103</v>
      </c>
      <c r="O114" s="149" t="s">
        <v>3104</v>
      </c>
    </row>
    <row r="115" spans="1:15" ht="52.5" customHeight="1">
      <c r="A115" s="495"/>
      <c r="B115" s="501"/>
      <c r="C115" s="498"/>
      <c r="D115" s="146">
        <v>1</v>
      </c>
      <c r="E115" s="147" t="s">
        <v>918</v>
      </c>
      <c r="F115" s="496" t="s">
        <v>2510</v>
      </c>
      <c r="G115" s="148">
        <v>1428011401</v>
      </c>
      <c r="H115" s="149" t="s">
        <v>3079</v>
      </c>
      <c r="I115" s="498">
        <v>1428011</v>
      </c>
      <c r="J115" s="498" t="s">
        <v>1027</v>
      </c>
      <c r="K115" s="148">
        <v>365</v>
      </c>
      <c r="L115" s="148">
        <v>24</v>
      </c>
      <c r="M115" s="148">
        <v>7</v>
      </c>
      <c r="N115" s="149" t="s">
        <v>3103</v>
      </c>
      <c r="O115" s="149" t="s">
        <v>3104</v>
      </c>
    </row>
    <row r="116" spans="1:15" ht="52.5" customHeight="1">
      <c r="A116" s="495"/>
      <c r="B116" s="501"/>
      <c r="C116" s="498"/>
      <c r="D116" s="146" t="s">
        <v>918</v>
      </c>
      <c r="E116" s="147">
        <v>1</v>
      </c>
      <c r="F116" s="496"/>
      <c r="G116" s="148">
        <v>1428011201</v>
      </c>
      <c r="H116" s="149" t="s">
        <v>2793</v>
      </c>
      <c r="I116" s="498"/>
      <c r="J116" s="498"/>
      <c r="K116" s="148">
        <v>365</v>
      </c>
      <c r="L116" s="148">
        <v>24</v>
      </c>
      <c r="M116" s="148">
        <v>7</v>
      </c>
      <c r="N116" s="149" t="s">
        <v>3103</v>
      </c>
      <c r="O116" s="149" t="s">
        <v>3104</v>
      </c>
    </row>
    <row r="117" spans="1:15" ht="39" customHeight="1">
      <c r="A117" s="499"/>
      <c r="B117" s="502"/>
      <c r="C117" s="498"/>
      <c r="D117" s="146" t="s">
        <v>918</v>
      </c>
      <c r="E117" s="147">
        <v>1</v>
      </c>
      <c r="F117" s="155" t="s">
        <v>867</v>
      </c>
      <c r="G117" s="148">
        <v>1428032201</v>
      </c>
      <c r="H117" s="149" t="s">
        <v>2794</v>
      </c>
      <c r="I117" s="148">
        <v>1428032</v>
      </c>
      <c r="J117" s="148" t="s">
        <v>622</v>
      </c>
      <c r="K117" s="148">
        <v>365</v>
      </c>
      <c r="L117" s="148">
        <v>24</v>
      </c>
      <c r="M117" s="148">
        <v>7</v>
      </c>
      <c r="N117" s="149" t="s">
        <v>3103</v>
      </c>
      <c r="O117" s="149" t="s">
        <v>3104</v>
      </c>
    </row>
    <row r="118" spans="1:15" ht="12" customHeight="1">
      <c r="A118" s="494" t="s">
        <v>2309</v>
      </c>
      <c r="B118" s="500" t="s">
        <v>3117</v>
      </c>
      <c r="C118" s="498" t="s">
        <v>2816</v>
      </c>
      <c r="D118" s="146">
        <v>1</v>
      </c>
      <c r="E118" s="147" t="s">
        <v>918</v>
      </c>
      <c r="F118" s="486" t="s">
        <v>502</v>
      </c>
      <c r="G118" s="148">
        <v>1463011401</v>
      </c>
      <c r="H118" s="148" t="s">
        <v>2399</v>
      </c>
      <c r="I118" s="489">
        <v>1463011</v>
      </c>
      <c r="J118" s="489" t="s">
        <v>898</v>
      </c>
      <c r="K118" s="148">
        <v>365</v>
      </c>
      <c r="L118" s="148">
        <v>24</v>
      </c>
      <c r="M118" s="148">
        <v>7</v>
      </c>
      <c r="N118" s="149" t="s">
        <v>3103</v>
      </c>
      <c r="O118" s="149" t="s">
        <v>3104</v>
      </c>
    </row>
    <row r="119" spans="1:15">
      <c r="A119" s="495"/>
      <c r="B119" s="501"/>
      <c r="C119" s="498"/>
      <c r="D119" s="146" t="s">
        <v>918</v>
      </c>
      <c r="E119" s="147">
        <v>1</v>
      </c>
      <c r="F119" s="487"/>
      <c r="G119" s="148">
        <v>1463011201</v>
      </c>
      <c r="H119" s="148" t="s">
        <v>2400</v>
      </c>
      <c r="I119" s="490"/>
      <c r="J119" s="490"/>
      <c r="K119" s="148">
        <v>365</v>
      </c>
      <c r="L119" s="148">
        <v>24</v>
      </c>
      <c r="M119" s="148">
        <v>7</v>
      </c>
      <c r="N119" s="149" t="s">
        <v>3103</v>
      </c>
      <c r="O119" s="149" t="s">
        <v>3104</v>
      </c>
    </row>
    <row r="120" spans="1:15">
      <c r="A120" s="495"/>
      <c r="B120" s="501"/>
      <c r="C120" s="498"/>
      <c r="D120" s="146" t="s">
        <v>918</v>
      </c>
      <c r="E120" s="147">
        <v>1</v>
      </c>
      <c r="F120" s="487"/>
      <c r="G120" s="148">
        <v>1463011202</v>
      </c>
      <c r="H120" s="148" t="s">
        <v>2401</v>
      </c>
      <c r="I120" s="490"/>
      <c r="J120" s="490"/>
      <c r="K120" s="148">
        <v>365</v>
      </c>
      <c r="L120" s="148">
        <v>24</v>
      </c>
      <c r="M120" s="148">
        <v>7</v>
      </c>
      <c r="N120" s="149" t="s">
        <v>3103</v>
      </c>
      <c r="O120" s="149" t="s">
        <v>3104</v>
      </c>
    </row>
    <row r="121" spans="1:15">
      <c r="A121" s="495"/>
      <c r="B121" s="501"/>
      <c r="C121" s="498"/>
      <c r="D121" s="146" t="s">
        <v>918</v>
      </c>
      <c r="E121" s="147">
        <v>1</v>
      </c>
      <c r="F121" s="487"/>
      <c r="G121" s="148">
        <v>1463011208</v>
      </c>
      <c r="H121" s="148" t="s">
        <v>2849</v>
      </c>
      <c r="I121" s="490"/>
      <c r="J121" s="490"/>
      <c r="K121" s="148">
        <v>365</v>
      </c>
      <c r="L121" s="148">
        <v>24</v>
      </c>
      <c r="M121" s="148">
        <v>7</v>
      </c>
      <c r="N121" s="149" t="s">
        <v>3103</v>
      </c>
      <c r="O121" s="149" t="s">
        <v>3104</v>
      </c>
    </row>
    <row r="122" spans="1:15">
      <c r="A122" s="495"/>
      <c r="B122" s="501"/>
      <c r="C122" s="498"/>
      <c r="D122" s="146" t="s">
        <v>918</v>
      </c>
      <c r="E122" s="147">
        <v>1</v>
      </c>
      <c r="F122" s="496" t="s">
        <v>503</v>
      </c>
      <c r="G122" s="148">
        <v>1463011204</v>
      </c>
      <c r="H122" s="148" t="s">
        <v>2403</v>
      </c>
      <c r="I122" s="490"/>
      <c r="J122" s="498" t="s">
        <v>1207</v>
      </c>
      <c r="K122" s="148">
        <v>365</v>
      </c>
      <c r="L122" s="148">
        <v>24</v>
      </c>
      <c r="M122" s="148">
        <v>7</v>
      </c>
      <c r="N122" s="149" t="s">
        <v>3103</v>
      </c>
      <c r="O122" s="149" t="s">
        <v>3104</v>
      </c>
    </row>
    <row r="123" spans="1:15">
      <c r="A123" s="495"/>
      <c r="B123" s="501"/>
      <c r="C123" s="498"/>
      <c r="D123" s="146" t="s">
        <v>918</v>
      </c>
      <c r="E123" s="147">
        <v>1</v>
      </c>
      <c r="F123" s="496"/>
      <c r="G123" s="148">
        <v>1463011205</v>
      </c>
      <c r="H123" s="148" t="s">
        <v>2404</v>
      </c>
      <c r="I123" s="490"/>
      <c r="J123" s="498"/>
      <c r="K123" s="148">
        <v>365</v>
      </c>
      <c r="L123" s="148">
        <v>12</v>
      </c>
      <c r="M123" s="148">
        <v>7</v>
      </c>
      <c r="N123" s="149" t="s">
        <v>3103</v>
      </c>
      <c r="O123" s="149" t="s">
        <v>3104</v>
      </c>
    </row>
    <row r="124" spans="1:15">
      <c r="A124" s="495"/>
      <c r="B124" s="501"/>
      <c r="C124" s="498"/>
      <c r="D124" s="146" t="s">
        <v>918</v>
      </c>
      <c r="E124" s="147">
        <v>1</v>
      </c>
      <c r="F124" s="155" t="s">
        <v>503</v>
      </c>
      <c r="G124" s="148">
        <v>1463011203</v>
      </c>
      <c r="H124" s="148" t="s">
        <v>2402</v>
      </c>
      <c r="I124" s="490"/>
      <c r="J124" s="148" t="s">
        <v>2924</v>
      </c>
      <c r="K124" s="148">
        <v>365</v>
      </c>
      <c r="L124" s="148">
        <v>24</v>
      </c>
      <c r="M124" s="148">
        <v>7</v>
      </c>
      <c r="N124" s="149" t="s">
        <v>3103</v>
      </c>
      <c r="O124" s="149" t="s">
        <v>3104</v>
      </c>
    </row>
    <row r="125" spans="1:15">
      <c r="A125" s="495"/>
      <c r="B125" s="501"/>
      <c r="C125" s="498"/>
      <c r="D125" s="146" t="s">
        <v>918</v>
      </c>
      <c r="E125" s="147">
        <v>1</v>
      </c>
      <c r="F125" s="155" t="s">
        <v>503</v>
      </c>
      <c r="G125" s="148">
        <v>1463011206</v>
      </c>
      <c r="H125" s="148" t="s">
        <v>2412</v>
      </c>
      <c r="I125" s="490"/>
      <c r="J125" s="148" t="s">
        <v>2923</v>
      </c>
      <c r="K125" s="148">
        <v>365</v>
      </c>
      <c r="L125" s="148">
        <v>24</v>
      </c>
      <c r="M125" s="148">
        <v>7</v>
      </c>
      <c r="N125" s="149" t="s">
        <v>3103</v>
      </c>
      <c r="O125" s="149" t="s">
        <v>3104</v>
      </c>
    </row>
    <row r="126" spans="1:15" ht="24" customHeight="1">
      <c r="A126" s="495"/>
      <c r="B126" s="501"/>
      <c r="C126" s="498"/>
      <c r="D126" s="146" t="s">
        <v>918</v>
      </c>
      <c r="E126" s="147">
        <v>1</v>
      </c>
      <c r="F126" s="486" t="s">
        <v>620</v>
      </c>
      <c r="G126" s="148">
        <v>1463011207</v>
      </c>
      <c r="H126" s="148" t="s">
        <v>2621</v>
      </c>
      <c r="I126" s="490"/>
      <c r="J126" s="489" t="s">
        <v>3010</v>
      </c>
      <c r="K126" s="148">
        <v>365</v>
      </c>
      <c r="L126" s="148">
        <v>24</v>
      </c>
      <c r="M126" s="148">
        <v>7</v>
      </c>
      <c r="N126" s="149" t="s">
        <v>3103</v>
      </c>
      <c r="O126" s="149" t="s">
        <v>3104</v>
      </c>
    </row>
    <row r="127" spans="1:15">
      <c r="A127" s="495"/>
      <c r="B127" s="501"/>
      <c r="C127" s="498"/>
      <c r="D127" s="146" t="s">
        <v>918</v>
      </c>
      <c r="E127" s="147">
        <v>1</v>
      </c>
      <c r="F127" s="488"/>
      <c r="G127" s="150">
        <v>1463011209</v>
      </c>
      <c r="H127" s="150" t="s">
        <v>2855</v>
      </c>
      <c r="I127" s="491"/>
      <c r="J127" s="491"/>
      <c r="K127" s="148">
        <v>365</v>
      </c>
      <c r="L127" s="148">
        <v>12</v>
      </c>
      <c r="M127" s="148">
        <v>7</v>
      </c>
      <c r="N127" s="149" t="s">
        <v>3103</v>
      </c>
      <c r="O127" s="149" t="s">
        <v>3104</v>
      </c>
    </row>
    <row r="128" spans="1:15">
      <c r="A128" s="495"/>
      <c r="B128" s="501"/>
      <c r="C128" s="498"/>
      <c r="D128" s="146">
        <v>1</v>
      </c>
      <c r="E128" s="147" t="s">
        <v>918</v>
      </c>
      <c r="F128" s="154" t="s">
        <v>1208</v>
      </c>
      <c r="G128" s="148">
        <v>1425052401</v>
      </c>
      <c r="H128" s="150" t="s">
        <v>2407</v>
      </c>
      <c r="I128" s="150">
        <v>1425052</v>
      </c>
      <c r="J128" s="150" t="s">
        <v>1209</v>
      </c>
      <c r="K128" s="148">
        <v>365</v>
      </c>
      <c r="L128" s="148">
        <v>24</v>
      </c>
      <c r="M128" s="148">
        <v>7</v>
      </c>
      <c r="N128" s="149" t="s">
        <v>3103</v>
      </c>
      <c r="O128" s="149" t="s">
        <v>3104</v>
      </c>
    </row>
    <row r="129" spans="1:15" ht="36">
      <c r="A129" s="495"/>
      <c r="B129" s="501"/>
      <c r="C129" s="498"/>
      <c r="D129" s="146"/>
      <c r="E129" s="147">
        <v>1</v>
      </c>
      <c r="F129" s="155" t="s">
        <v>1210</v>
      </c>
      <c r="G129" s="148">
        <v>1425092201</v>
      </c>
      <c r="H129" s="148" t="s">
        <v>2417</v>
      </c>
      <c r="I129" s="148">
        <v>1425092</v>
      </c>
      <c r="J129" s="150" t="s">
        <v>1793</v>
      </c>
      <c r="K129" s="148">
        <v>365</v>
      </c>
      <c r="L129" s="148">
        <v>24</v>
      </c>
      <c r="M129" s="148">
        <v>7</v>
      </c>
      <c r="N129" s="149" t="s">
        <v>3103</v>
      </c>
      <c r="O129" s="149" t="s">
        <v>3104</v>
      </c>
    </row>
    <row r="130" spans="1:15" ht="32.25" customHeight="1">
      <c r="A130" s="495"/>
      <c r="B130" s="501"/>
      <c r="C130" s="498"/>
      <c r="D130" s="146">
        <v>1</v>
      </c>
      <c r="E130" s="147" t="s">
        <v>918</v>
      </c>
      <c r="F130" s="155" t="s">
        <v>1755</v>
      </c>
      <c r="G130" s="148">
        <v>1425011401</v>
      </c>
      <c r="H130" s="150" t="s">
        <v>2418</v>
      </c>
      <c r="I130" s="150">
        <v>1425011</v>
      </c>
      <c r="J130" s="150" t="s">
        <v>441</v>
      </c>
      <c r="K130" s="148">
        <v>365</v>
      </c>
      <c r="L130" s="148">
        <v>24</v>
      </c>
      <c r="M130" s="148">
        <v>7</v>
      </c>
      <c r="N130" s="149" t="s">
        <v>3103</v>
      </c>
      <c r="O130" s="149" t="s">
        <v>3104</v>
      </c>
    </row>
    <row r="131" spans="1:15" ht="24">
      <c r="A131" s="495"/>
      <c r="B131" s="501"/>
      <c r="C131" s="498"/>
      <c r="D131" s="146" t="s">
        <v>918</v>
      </c>
      <c r="E131" s="147">
        <v>1</v>
      </c>
      <c r="F131" s="157" t="s">
        <v>442</v>
      </c>
      <c r="G131" s="148">
        <v>1425022201</v>
      </c>
      <c r="H131" s="148" t="s">
        <v>2419</v>
      </c>
      <c r="I131" s="148">
        <v>1425022</v>
      </c>
      <c r="J131" s="148" t="s">
        <v>1794</v>
      </c>
      <c r="K131" s="148">
        <v>365</v>
      </c>
      <c r="L131" s="148">
        <v>24</v>
      </c>
      <c r="M131" s="148">
        <v>7</v>
      </c>
      <c r="N131" s="149" t="s">
        <v>3103</v>
      </c>
      <c r="O131" s="149" t="s">
        <v>3104</v>
      </c>
    </row>
    <row r="132" spans="1:15" ht="36">
      <c r="A132" s="495"/>
      <c r="B132" s="501"/>
      <c r="C132" s="498"/>
      <c r="D132" s="146">
        <v>1</v>
      </c>
      <c r="E132" s="147" t="s">
        <v>918</v>
      </c>
      <c r="F132" s="155" t="s">
        <v>204</v>
      </c>
      <c r="G132" s="148">
        <v>1425034401</v>
      </c>
      <c r="H132" s="148" t="s">
        <v>2420</v>
      </c>
      <c r="I132" s="148">
        <v>1425034</v>
      </c>
      <c r="J132" s="148" t="s">
        <v>443</v>
      </c>
      <c r="K132" s="148">
        <v>365</v>
      </c>
      <c r="L132" s="148">
        <v>24</v>
      </c>
      <c r="M132" s="148">
        <v>7</v>
      </c>
      <c r="N132" s="149" t="s">
        <v>3103</v>
      </c>
      <c r="O132" s="149" t="s">
        <v>3104</v>
      </c>
    </row>
    <row r="133" spans="1:15" ht="36">
      <c r="A133" s="495"/>
      <c r="B133" s="501"/>
      <c r="C133" s="498"/>
      <c r="D133" s="146" t="s">
        <v>918</v>
      </c>
      <c r="E133" s="147">
        <v>1</v>
      </c>
      <c r="F133" s="155" t="s">
        <v>1326</v>
      </c>
      <c r="G133" s="148">
        <v>1425104201</v>
      </c>
      <c r="H133" s="148" t="s">
        <v>2421</v>
      </c>
      <c r="I133" s="148">
        <v>1425104</v>
      </c>
      <c r="J133" s="148" t="s">
        <v>444</v>
      </c>
      <c r="K133" s="148">
        <v>365</v>
      </c>
      <c r="L133" s="148">
        <v>24</v>
      </c>
      <c r="M133" s="148">
        <v>7</v>
      </c>
      <c r="N133" s="149" t="s">
        <v>3103</v>
      </c>
      <c r="O133" s="149" t="s">
        <v>3104</v>
      </c>
    </row>
    <row r="134" spans="1:15" ht="64.5" customHeight="1">
      <c r="A134" s="495"/>
      <c r="B134" s="501"/>
      <c r="C134" s="498"/>
      <c r="D134" s="146" t="s">
        <v>918</v>
      </c>
      <c r="E134" s="147">
        <v>1</v>
      </c>
      <c r="F134" s="160" t="s">
        <v>1566</v>
      </c>
      <c r="G134" s="148">
        <v>1430054201</v>
      </c>
      <c r="H134" s="148" t="s">
        <v>3118</v>
      </c>
      <c r="I134" s="148">
        <v>1430054</v>
      </c>
      <c r="J134" s="150" t="s">
        <v>445</v>
      </c>
      <c r="K134" s="148">
        <v>365</v>
      </c>
      <c r="L134" s="148">
        <v>24</v>
      </c>
      <c r="M134" s="148">
        <v>7</v>
      </c>
      <c r="N134" s="149" t="s">
        <v>3103</v>
      </c>
      <c r="O134" s="149" t="s">
        <v>3104</v>
      </c>
    </row>
    <row r="135" spans="1:15" ht="24">
      <c r="A135" s="495"/>
      <c r="B135" s="501"/>
      <c r="C135" s="498"/>
      <c r="D135" s="146" t="s">
        <v>918</v>
      </c>
      <c r="E135" s="147">
        <v>1</v>
      </c>
      <c r="F135" s="155" t="s">
        <v>1327</v>
      </c>
      <c r="G135" s="148">
        <v>1425112201</v>
      </c>
      <c r="H135" s="148" t="s">
        <v>2423</v>
      </c>
      <c r="I135" s="148">
        <v>1425112</v>
      </c>
      <c r="J135" s="148" t="s">
        <v>504</v>
      </c>
      <c r="K135" s="148">
        <v>365</v>
      </c>
      <c r="L135" s="148">
        <v>24</v>
      </c>
      <c r="M135" s="148">
        <v>7</v>
      </c>
      <c r="N135" s="149" t="s">
        <v>3103</v>
      </c>
      <c r="O135" s="149" t="s">
        <v>3104</v>
      </c>
    </row>
    <row r="136" spans="1:15">
      <c r="A136" s="495"/>
      <c r="B136" s="501"/>
      <c r="C136" s="498"/>
      <c r="D136" s="146" t="s">
        <v>918</v>
      </c>
      <c r="E136" s="147">
        <v>1</v>
      </c>
      <c r="F136" s="155" t="s">
        <v>505</v>
      </c>
      <c r="G136" s="148">
        <v>1430012201</v>
      </c>
      <c r="H136" s="148" t="s">
        <v>2424</v>
      </c>
      <c r="I136" s="148">
        <v>1430012</v>
      </c>
      <c r="J136" s="148" t="s">
        <v>50</v>
      </c>
      <c r="K136" s="148">
        <v>365</v>
      </c>
      <c r="L136" s="148">
        <v>24</v>
      </c>
      <c r="M136" s="148">
        <v>7</v>
      </c>
      <c r="N136" s="149" t="s">
        <v>3103</v>
      </c>
      <c r="O136" s="149" t="s">
        <v>3104</v>
      </c>
    </row>
    <row r="137" spans="1:15" ht="69" customHeight="1">
      <c r="A137" s="495"/>
      <c r="B137" s="501"/>
      <c r="C137" s="498"/>
      <c r="D137" s="146">
        <v>1</v>
      </c>
      <c r="E137" s="147" t="s">
        <v>918</v>
      </c>
      <c r="F137" s="155" t="s">
        <v>1730</v>
      </c>
      <c r="G137" s="148">
        <v>1407054401</v>
      </c>
      <c r="H137" s="148" t="s">
        <v>2425</v>
      </c>
      <c r="I137" s="148">
        <v>1407054</v>
      </c>
      <c r="J137" s="148" t="s">
        <v>51</v>
      </c>
      <c r="K137" s="148">
        <v>365</v>
      </c>
      <c r="L137" s="148">
        <v>24</v>
      </c>
      <c r="M137" s="148">
        <v>7</v>
      </c>
      <c r="N137" s="149" t="s">
        <v>3103</v>
      </c>
      <c r="O137" s="149" t="s">
        <v>3104</v>
      </c>
    </row>
    <row r="138" spans="1:15" ht="45" customHeight="1">
      <c r="A138" s="495"/>
      <c r="B138" s="501"/>
      <c r="C138" s="498"/>
      <c r="D138" s="146" t="s">
        <v>918</v>
      </c>
      <c r="E138" s="147">
        <v>1</v>
      </c>
      <c r="F138" s="154" t="s">
        <v>1731</v>
      </c>
      <c r="G138" s="148">
        <v>1407055201</v>
      </c>
      <c r="H138" s="148" t="s">
        <v>2426</v>
      </c>
      <c r="I138" s="148">
        <v>1407055</v>
      </c>
      <c r="J138" s="148" t="s">
        <v>3097</v>
      </c>
      <c r="K138" s="148">
        <v>365</v>
      </c>
      <c r="L138" s="148">
        <v>24</v>
      </c>
      <c r="M138" s="148">
        <v>7</v>
      </c>
      <c r="N138" s="149" t="s">
        <v>3103</v>
      </c>
      <c r="O138" s="149" t="s">
        <v>3104</v>
      </c>
    </row>
    <row r="139" spans="1:15" ht="29.25" customHeight="1">
      <c r="A139" s="495"/>
      <c r="B139" s="501"/>
      <c r="C139" s="498"/>
      <c r="D139" s="146" t="s">
        <v>918</v>
      </c>
      <c r="E139" s="147">
        <v>1</v>
      </c>
      <c r="F139" s="155" t="s">
        <v>66</v>
      </c>
      <c r="G139" s="148">
        <v>1407022201</v>
      </c>
      <c r="H139" s="148" t="s">
        <v>2427</v>
      </c>
      <c r="I139" s="148">
        <v>1407022</v>
      </c>
      <c r="J139" s="148" t="s">
        <v>1032</v>
      </c>
      <c r="K139" s="148">
        <v>365</v>
      </c>
      <c r="L139" s="148">
        <v>24</v>
      </c>
      <c r="M139" s="148">
        <v>7</v>
      </c>
      <c r="N139" s="149" t="s">
        <v>3103</v>
      </c>
      <c r="O139" s="149" t="s">
        <v>3104</v>
      </c>
    </row>
    <row r="140" spans="1:15" ht="39" customHeight="1">
      <c r="A140" s="495"/>
      <c r="B140" s="501"/>
      <c r="C140" s="498"/>
      <c r="D140" s="146" t="s">
        <v>918</v>
      </c>
      <c r="E140" s="147">
        <v>1</v>
      </c>
      <c r="F140" s="486" t="s">
        <v>1567</v>
      </c>
      <c r="G140" s="148">
        <v>1409034201</v>
      </c>
      <c r="H140" s="148" t="s">
        <v>2428</v>
      </c>
      <c r="I140" s="489">
        <v>1409034</v>
      </c>
      <c r="J140" s="489" t="s">
        <v>52</v>
      </c>
      <c r="K140" s="148">
        <v>365</v>
      </c>
      <c r="L140" s="148">
        <v>24</v>
      </c>
      <c r="M140" s="148">
        <v>7</v>
      </c>
      <c r="N140" s="149" t="s">
        <v>3103</v>
      </c>
      <c r="O140" s="149" t="s">
        <v>3104</v>
      </c>
    </row>
    <row r="141" spans="1:15" ht="39" customHeight="1">
      <c r="A141" s="495"/>
      <c r="B141" s="501"/>
      <c r="C141" s="498"/>
      <c r="D141" s="146" t="s">
        <v>918</v>
      </c>
      <c r="E141" s="147">
        <v>1</v>
      </c>
      <c r="F141" s="488"/>
      <c r="G141" s="148">
        <v>1409034202</v>
      </c>
      <c r="H141" s="148" t="s">
        <v>2795</v>
      </c>
      <c r="I141" s="491"/>
      <c r="J141" s="491"/>
      <c r="K141" s="148">
        <v>365</v>
      </c>
      <c r="L141" s="148">
        <v>12</v>
      </c>
      <c r="M141" s="148">
        <v>7</v>
      </c>
      <c r="N141" s="149" t="s">
        <v>3103</v>
      </c>
      <c r="O141" s="149" t="s">
        <v>3104</v>
      </c>
    </row>
    <row r="142" spans="1:15" ht="60">
      <c r="A142" s="495"/>
      <c r="B142" s="501"/>
      <c r="C142" s="498"/>
      <c r="D142" s="146" t="s">
        <v>918</v>
      </c>
      <c r="E142" s="147">
        <v>1</v>
      </c>
      <c r="F142" s="155" t="s">
        <v>1568</v>
      </c>
      <c r="G142" s="148">
        <v>1436054201</v>
      </c>
      <c r="H142" s="148" t="s">
        <v>2796</v>
      </c>
      <c r="I142" s="148">
        <v>1436054</v>
      </c>
      <c r="J142" s="148" t="s">
        <v>53</v>
      </c>
      <c r="K142" s="148">
        <v>365</v>
      </c>
      <c r="L142" s="148">
        <v>24</v>
      </c>
      <c r="M142" s="148">
        <v>7</v>
      </c>
      <c r="N142" s="149" t="s">
        <v>3103</v>
      </c>
      <c r="O142" s="149" t="s">
        <v>3104</v>
      </c>
    </row>
    <row r="143" spans="1:15" ht="24">
      <c r="A143" s="495"/>
      <c r="B143" s="501"/>
      <c r="C143" s="498"/>
      <c r="D143" s="146" t="s">
        <v>918</v>
      </c>
      <c r="E143" s="147">
        <v>1</v>
      </c>
      <c r="F143" s="155" t="s">
        <v>1569</v>
      </c>
      <c r="G143" s="148">
        <v>1436022201</v>
      </c>
      <c r="H143" s="148" t="s">
        <v>2406</v>
      </c>
      <c r="I143" s="148">
        <v>1436022</v>
      </c>
      <c r="J143" s="148" t="s">
        <v>1202</v>
      </c>
      <c r="K143" s="148">
        <v>365</v>
      </c>
      <c r="L143" s="148">
        <v>24</v>
      </c>
      <c r="M143" s="148">
        <v>7</v>
      </c>
      <c r="N143" s="149" t="s">
        <v>3103</v>
      </c>
      <c r="O143" s="149" t="s">
        <v>3104</v>
      </c>
    </row>
    <row r="144" spans="1:15" ht="42.75" customHeight="1">
      <c r="A144" s="495"/>
      <c r="B144" s="501"/>
      <c r="C144" s="498"/>
      <c r="D144" s="146">
        <v>1</v>
      </c>
      <c r="E144" s="147" t="s">
        <v>918</v>
      </c>
      <c r="F144" s="496" t="s">
        <v>1476</v>
      </c>
      <c r="G144" s="148">
        <v>1406054401</v>
      </c>
      <c r="H144" s="148" t="s">
        <v>2408</v>
      </c>
      <c r="I144" s="489">
        <v>1406054</v>
      </c>
      <c r="J144" s="489" t="s">
        <v>1203</v>
      </c>
      <c r="K144" s="148">
        <v>365</v>
      </c>
      <c r="L144" s="148">
        <v>24</v>
      </c>
      <c r="M144" s="148">
        <v>7</v>
      </c>
      <c r="N144" s="149" t="s">
        <v>3103</v>
      </c>
      <c r="O144" s="149" t="s">
        <v>3104</v>
      </c>
    </row>
    <row r="145" spans="1:15" ht="42.75" customHeight="1">
      <c r="A145" s="495"/>
      <c r="B145" s="501"/>
      <c r="C145" s="498"/>
      <c r="D145" s="146" t="s">
        <v>918</v>
      </c>
      <c r="E145" s="147">
        <v>1</v>
      </c>
      <c r="F145" s="496"/>
      <c r="G145" s="148">
        <v>1406054201</v>
      </c>
      <c r="H145" s="148" t="s">
        <v>2409</v>
      </c>
      <c r="I145" s="491"/>
      <c r="J145" s="491"/>
      <c r="K145" s="148">
        <v>365</v>
      </c>
      <c r="L145" s="148">
        <v>24</v>
      </c>
      <c r="M145" s="148">
        <v>7</v>
      </c>
      <c r="N145" s="149" t="s">
        <v>3103</v>
      </c>
      <c r="O145" s="149" t="s">
        <v>3104</v>
      </c>
    </row>
    <row r="146" spans="1:15" ht="55.5" customHeight="1">
      <c r="A146" s="495"/>
      <c r="B146" s="501"/>
      <c r="C146" s="498"/>
      <c r="D146" s="146" t="s">
        <v>918</v>
      </c>
      <c r="E146" s="147">
        <v>1</v>
      </c>
      <c r="F146" s="154" t="s">
        <v>1477</v>
      </c>
      <c r="G146" s="148">
        <v>1406114201</v>
      </c>
      <c r="H146" s="150" t="s">
        <v>2797</v>
      </c>
      <c r="I146" s="150">
        <v>1406114</v>
      </c>
      <c r="J146" s="150" t="s">
        <v>1724</v>
      </c>
      <c r="K146" s="148">
        <v>365</v>
      </c>
      <c r="L146" s="148">
        <v>24</v>
      </c>
      <c r="M146" s="148">
        <v>7</v>
      </c>
      <c r="N146" s="149" t="s">
        <v>3103</v>
      </c>
      <c r="O146" s="149" t="s">
        <v>3104</v>
      </c>
    </row>
    <row r="147" spans="1:15" ht="97.5" customHeight="1">
      <c r="A147" s="495"/>
      <c r="B147" s="501"/>
      <c r="C147" s="498"/>
      <c r="D147" s="146" t="s">
        <v>918</v>
      </c>
      <c r="E147" s="147">
        <v>1</v>
      </c>
      <c r="F147" s="154" t="s">
        <v>1478</v>
      </c>
      <c r="G147" s="148">
        <v>1406084201</v>
      </c>
      <c r="H147" s="148" t="s">
        <v>3119</v>
      </c>
      <c r="I147" s="150">
        <v>1406084</v>
      </c>
      <c r="J147" s="150" t="s">
        <v>1725</v>
      </c>
      <c r="K147" s="148">
        <v>365</v>
      </c>
      <c r="L147" s="148">
        <v>24</v>
      </c>
      <c r="M147" s="148">
        <v>7</v>
      </c>
      <c r="N147" s="149" t="s">
        <v>3103</v>
      </c>
      <c r="O147" s="149" t="s">
        <v>3104</v>
      </c>
    </row>
    <row r="148" spans="1:15" ht="69" customHeight="1">
      <c r="A148" s="495"/>
      <c r="B148" s="501"/>
      <c r="C148" s="498"/>
      <c r="D148" s="146" t="s">
        <v>918</v>
      </c>
      <c r="E148" s="147">
        <v>1</v>
      </c>
      <c r="F148" s="155" t="s">
        <v>450</v>
      </c>
      <c r="G148" s="148">
        <v>1406074201</v>
      </c>
      <c r="H148" s="148" t="s">
        <v>2410</v>
      </c>
      <c r="I148" s="148">
        <v>1406074</v>
      </c>
      <c r="J148" s="148" t="s">
        <v>1726</v>
      </c>
      <c r="K148" s="148">
        <v>365</v>
      </c>
      <c r="L148" s="148">
        <v>24</v>
      </c>
      <c r="M148" s="148">
        <v>7</v>
      </c>
      <c r="N148" s="149" t="s">
        <v>3103</v>
      </c>
      <c r="O148" s="149" t="s">
        <v>3104</v>
      </c>
    </row>
    <row r="149" spans="1:15" ht="72" customHeight="1">
      <c r="A149" s="495"/>
      <c r="B149" s="501"/>
      <c r="C149" s="498"/>
      <c r="D149" s="146">
        <v>1</v>
      </c>
      <c r="E149" s="147" t="s">
        <v>918</v>
      </c>
      <c r="F149" s="486" t="s">
        <v>451</v>
      </c>
      <c r="G149" s="148">
        <v>1401014401</v>
      </c>
      <c r="H149" s="148" t="s">
        <v>2413</v>
      </c>
      <c r="I149" s="489">
        <v>1401014</v>
      </c>
      <c r="J149" s="489" t="s">
        <v>1727</v>
      </c>
      <c r="K149" s="148">
        <v>365</v>
      </c>
      <c r="L149" s="148">
        <v>24</v>
      </c>
      <c r="M149" s="148">
        <v>7</v>
      </c>
      <c r="N149" s="149" t="s">
        <v>3103</v>
      </c>
      <c r="O149" s="149" t="s">
        <v>3104</v>
      </c>
    </row>
    <row r="150" spans="1:15" ht="61.5" customHeight="1">
      <c r="A150" s="495"/>
      <c r="B150" s="501"/>
      <c r="C150" s="498"/>
      <c r="D150" s="146" t="s">
        <v>918</v>
      </c>
      <c r="E150" s="147">
        <v>1</v>
      </c>
      <c r="F150" s="487"/>
      <c r="G150" s="148">
        <v>1401014201</v>
      </c>
      <c r="H150" s="148" t="s">
        <v>2414</v>
      </c>
      <c r="I150" s="490"/>
      <c r="J150" s="490"/>
      <c r="K150" s="148">
        <v>365</v>
      </c>
      <c r="L150" s="148">
        <v>12</v>
      </c>
      <c r="M150" s="148">
        <v>7</v>
      </c>
      <c r="N150" s="149" t="s">
        <v>3103</v>
      </c>
      <c r="O150" s="149" t="s">
        <v>3104</v>
      </c>
    </row>
    <row r="151" spans="1:15" ht="45" customHeight="1">
      <c r="A151" s="495"/>
      <c r="B151" s="501"/>
      <c r="C151" s="498"/>
      <c r="D151" s="146">
        <v>1</v>
      </c>
      <c r="E151" s="147" t="s">
        <v>918</v>
      </c>
      <c r="F151" s="486" t="s">
        <v>170</v>
      </c>
      <c r="G151" s="148">
        <v>1423064401</v>
      </c>
      <c r="H151" s="148" t="s">
        <v>2415</v>
      </c>
      <c r="I151" s="489">
        <v>1423064</v>
      </c>
      <c r="J151" s="489" t="s">
        <v>492</v>
      </c>
      <c r="K151" s="148">
        <v>365</v>
      </c>
      <c r="L151" s="148">
        <v>24</v>
      </c>
      <c r="M151" s="148">
        <v>7</v>
      </c>
      <c r="N151" s="149" t="s">
        <v>3103</v>
      </c>
      <c r="O151" s="149" t="s">
        <v>3104</v>
      </c>
    </row>
    <row r="152" spans="1:15" ht="45" customHeight="1">
      <c r="A152" s="495"/>
      <c r="B152" s="501"/>
      <c r="C152" s="498"/>
      <c r="D152" s="146" t="s">
        <v>918</v>
      </c>
      <c r="E152" s="147">
        <v>1</v>
      </c>
      <c r="F152" s="488"/>
      <c r="G152" s="148">
        <v>1423064201</v>
      </c>
      <c r="H152" s="148" t="s">
        <v>2416</v>
      </c>
      <c r="I152" s="491"/>
      <c r="J152" s="491"/>
      <c r="K152" s="148">
        <v>365</v>
      </c>
      <c r="L152" s="148">
        <v>12</v>
      </c>
      <c r="M152" s="148">
        <v>7</v>
      </c>
      <c r="N152" s="149" t="s">
        <v>3103</v>
      </c>
      <c r="O152" s="149" t="s">
        <v>3104</v>
      </c>
    </row>
    <row r="153" spans="1:15" ht="26.25" customHeight="1">
      <c r="A153" s="495"/>
      <c r="B153" s="501"/>
      <c r="C153" s="498"/>
      <c r="D153" s="146">
        <v>1</v>
      </c>
      <c r="E153" s="147" t="s">
        <v>918</v>
      </c>
      <c r="F153" s="486" t="s">
        <v>615</v>
      </c>
      <c r="G153" s="148">
        <v>1438011401</v>
      </c>
      <c r="H153" s="149" t="s">
        <v>2798</v>
      </c>
      <c r="I153" s="489">
        <v>1438011</v>
      </c>
      <c r="J153" s="489" t="s">
        <v>296</v>
      </c>
      <c r="K153" s="148">
        <v>365</v>
      </c>
      <c r="L153" s="148">
        <v>24</v>
      </c>
      <c r="M153" s="148">
        <v>7</v>
      </c>
      <c r="N153" s="149" t="s">
        <v>3103</v>
      </c>
      <c r="O153" s="149" t="s">
        <v>3104</v>
      </c>
    </row>
    <row r="154" spans="1:15" ht="26.25" customHeight="1">
      <c r="A154" s="495"/>
      <c r="B154" s="501"/>
      <c r="C154" s="498"/>
      <c r="D154" s="146" t="s">
        <v>918</v>
      </c>
      <c r="E154" s="147">
        <v>1</v>
      </c>
      <c r="F154" s="487"/>
      <c r="G154" s="148">
        <v>1438011201</v>
      </c>
      <c r="H154" s="149" t="s">
        <v>2799</v>
      </c>
      <c r="I154" s="490"/>
      <c r="J154" s="490"/>
      <c r="K154" s="148">
        <v>365</v>
      </c>
      <c r="L154" s="148">
        <v>24</v>
      </c>
      <c r="M154" s="148">
        <v>7</v>
      </c>
      <c r="N154" s="149" t="s">
        <v>3103</v>
      </c>
      <c r="O154" s="149" t="s">
        <v>3104</v>
      </c>
    </row>
    <row r="155" spans="1:15" ht="55.5" customHeight="1">
      <c r="A155" s="495"/>
      <c r="B155" s="501"/>
      <c r="C155" s="498"/>
      <c r="D155" s="146" t="s">
        <v>918</v>
      </c>
      <c r="E155" s="147">
        <v>1</v>
      </c>
      <c r="F155" s="155" t="s">
        <v>616</v>
      </c>
      <c r="G155" s="148">
        <v>1438024201</v>
      </c>
      <c r="H155" s="149" t="s">
        <v>2800</v>
      </c>
      <c r="I155" s="148">
        <v>1438024</v>
      </c>
      <c r="J155" s="148" t="s">
        <v>1338</v>
      </c>
      <c r="K155" s="148">
        <v>365</v>
      </c>
      <c r="L155" s="148">
        <v>24</v>
      </c>
      <c r="M155" s="148">
        <v>7</v>
      </c>
      <c r="N155" s="149" t="s">
        <v>3103</v>
      </c>
      <c r="O155" s="149" t="s">
        <v>3104</v>
      </c>
    </row>
    <row r="156" spans="1:15" ht="36" customHeight="1">
      <c r="A156" s="495"/>
      <c r="B156" s="501"/>
      <c r="C156" s="498"/>
      <c r="D156" s="146" t="s">
        <v>918</v>
      </c>
      <c r="E156" s="147">
        <v>1</v>
      </c>
      <c r="F156" s="154" t="s">
        <v>613</v>
      </c>
      <c r="G156" s="148">
        <v>1405044201</v>
      </c>
      <c r="H156" s="149" t="s">
        <v>2801</v>
      </c>
      <c r="I156" s="150">
        <v>1405044</v>
      </c>
      <c r="J156" s="150" t="s">
        <v>623</v>
      </c>
      <c r="K156" s="148">
        <v>365</v>
      </c>
      <c r="L156" s="148">
        <v>24</v>
      </c>
      <c r="M156" s="148">
        <v>7</v>
      </c>
      <c r="N156" s="149" t="s">
        <v>3103</v>
      </c>
      <c r="O156" s="149" t="s">
        <v>3104</v>
      </c>
    </row>
    <row r="157" spans="1:15" ht="40.5" customHeight="1">
      <c r="A157" s="495"/>
      <c r="B157" s="501"/>
      <c r="C157" s="498"/>
      <c r="D157" s="146" t="s">
        <v>918</v>
      </c>
      <c r="E157" s="147">
        <v>1</v>
      </c>
      <c r="F157" s="155" t="s">
        <v>614</v>
      </c>
      <c r="G157" s="148">
        <v>1405011201</v>
      </c>
      <c r="H157" s="149" t="s">
        <v>2827</v>
      </c>
      <c r="I157" s="148">
        <v>1405011</v>
      </c>
      <c r="J157" s="148" t="s">
        <v>624</v>
      </c>
      <c r="K157" s="148">
        <v>365</v>
      </c>
      <c r="L157" s="148">
        <v>24</v>
      </c>
      <c r="M157" s="148">
        <v>7</v>
      </c>
      <c r="N157" s="149" t="s">
        <v>3103</v>
      </c>
      <c r="O157" s="149" t="s">
        <v>3104</v>
      </c>
    </row>
    <row r="158" spans="1:15" ht="31.5" customHeight="1">
      <c r="A158" s="495"/>
      <c r="B158" s="501"/>
      <c r="C158" s="498"/>
      <c r="D158" s="146">
        <v>1</v>
      </c>
      <c r="E158" s="147" t="s">
        <v>918</v>
      </c>
      <c r="F158" s="486" t="s">
        <v>2493</v>
      </c>
      <c r="G158" s="148">
        <v>1432014401</v>
      </c>
      <c r="H158" s="148" t="s">
        <v>2512</v>
      </c>
      <c r="I158" s="489">
        <v>1432014</v>
      </c>
      <c r="J158" s="489" t="s">
        <v>81</v>
      </c>
      <c r="K158" s="148">
        <v>365</v>
      </c>
      <c r="L158" s="148">
        <v>24</v>
      </c>
      <c r="M158" s="148">
        <v>7</v>
      </c>
      <c r="N158" s="149" t="s">
        <v>3103</v>
      </c>
      <c r="O158" s="149" t="s">
        <v>3104</v>
      </c>
    </row>
    <row r="159" spans="1:15" ht="31.5" customHeight="1">
      <c r="A159" s="495"/>
      <c r="B159" s="501"/>
      <c r="C159" s="498"/>
      <c r="D159" s="146"/>
      <c r="E159" s="147">
        <v>1</v>
      </c>
      <c r="F159" s="488"/>
      <c r="G159" s="148">
        <v>1432014201</v>
      </c>
      <c r="H159" s="148" t="s">
        <v>2511</v>
      </c>
      <c r="I159" s="491"/>
      <c r="J159" s="491"/>
      <c r="K159" s="148">
        <v>365</v>
      </c>
      <c r="L159" s="148">
        <v>12</v>
      </c>
      <c r="M159" s="148">
        <v>7</v>
      </c>
      <c r="N159" s="149" t="s">
        <v>3103</v>
      </c>
      <c r="O159" s="149" t="s">
        <v>3104</v>
      </c>
    </row>
    <row r="160" spans="1:15" ht="48" customHeight="1">
      <c r="A160" s="495"/>
      <c r="B160" s="501"/>
      <c r="C160" s="498"/>
      <c r="D160" s="146" t="s">
        <v>918</v>
      </c>
      <c r="E160" s="147">
        <v>1</v>
      </c>
      <c r="F160" s="155" t="s">
        <v>2120</v>
      </c>
      <c r="G160" s="148">
        <v>1432064201</v>
      </c>
      <c r="H160" s="148" t="s">
        <v>2802</v>
      </c>
      <c r="I160" s="148">
        <v>1432064</v>
      </c>
      <c r="J160" s="148" t="s">
        <v>205</v>
      </c>
      <c r="K160" s="148">
        <v>365</v>
      </c>
      <c r="L160" s="148">
        <v>24</v>
      </c>
      <c r="M160" s="148">
        <v>7</v>
      </c>
      <c r="N160" s="149" t="s">
        <v>3103</v>
      </c>
      <c r="O160" s="149" t="s">
        <v>3104</v>
      </c>
    </row>
    <row r="161" spans="1:15" ht="33.75" customHeight="1">
      <c r="A161" s="495"/>
      <c r="B161" s="501"/>
      <c r="C161" s="498"/>
      <c r="D161" s="146" t="s">
        <v>918</v>
      </c>
      <c r="E161" s="147">
        <v>1</v>
      </c>
      <c r="F161" s="155" t="s">
        <v>1400</v>
      </c>
      <c r="G161" s="148">
        <v>1432072201</v>
      </c>
      <c r="H161" s="148" t="s">
        <v>2803</v>
      </c>
      <c r="I161" s="148">
        <v>1432072</v>
      </c>
      <c r="J161" s="148" t="s">
        <v>206</v>
      </c>
      <c r="K161" s="148">
        <v>365</v>
      </c>
      <c r="L161" s="148">
        <v>24</v>
      </c>
      <c r="M161" s="148">
        <v>7</v>
      </c>
      <c r="N161" s="149" t="s">
        <v>3103</v>
      </c>
      <c r="O161" s="149" t="s">
        <v>3104</v>
      </c>
    </row>
    <row r="162" spans="1:15" ht="36">
      <c r="A162" s="499"/>
      <c r="B162" s="502"/>
      <c r="C162" s="498"/>
      <c r="D162" s="146" t="s">
        <v>918</v>
      </c>
      <c r="E162" s="147">
        <v>1</v>
      </c>
      <c r="F162" s="160" t="s">
        <v>2310</v>
      </c>
      <c r="G162" s="148">
        <v>1432054201</v>
      </c>
      <c r="H162" s="153" t="s">
        <v>2804</v>
      </c>
      <c r="I162" s="153"/>
      <c r="J162" s="150" t="s">
        <v>1046</v>
      </c>
      <c r="K162" s="148">
        <v>365</v>
      </c>
      <c r="L162" s="148">
        <v>24</v>
      </c>
      <c r="M162" s="148">
        <v>7</v>
      </c>
      <c r="N162" s="149" t="s">
        <v>3103</v>
      </c>
      <c r="O162" s="149" t="s">
        <v>3104</v>
      </c>
    </row>
    <row r="163" spans="1:15" ht="46.5" customHeight="1">
      <c r="A163" s="494" t="s">
        <v>3099</v>
      </c>
      <c r="B163" s="503" t="s">
        <v>3120</v>
      </c>
      <c r="C163" s="498" t="s">
        <v>2817</v>
      </c>
      <c r="D163" s="146">
        <v>1</v>
      </c>
      <c r="E163" s="147" t="s">
        <v>918</v>
      </c>
      <c r="F163" s="486" t="s">
        <v>2878</v>
      </c>
      <c r="G163" s="148">
        <v>1464011401</v>
      </c>
      <c r="H163" s="149" t="s">
        <v>2429</v>
      </c>
      <c r="I163" s="489">
        <v>1464011</v>
      </c>
      <c r="J163" s="489" t="s">
        <v>899</v>
      </c>
      <c r="K163" s="148">
        <v>365</v>
      </c>
      <c r="L163" s="148">
        <v>24</v>
      </c>
      <c r="M163" s="148">
        <v>7</v>
      </c>
      <c r="N163" s="149" t="s">
        <v>3103</v>
      </c>
      <c r="O163" s="149" t="s">
        <v>3104</v>
      </c>
    </row>
    <row r="164" spans="1:15" ht="55.5" customHeight="1">
      <c r="A164" s="495"/>
      <c r="B164" s="504"/>
      <c r="C164" s="498"/>
      <c r="D164" s="146" t="s">
        <v>918</v>
      </c>
      <c r="E164" s="147">
        <v>1</v>
      </c>
      <c r="F164" s="487"/>
      <c r="G164" s="148">
        <v>1464011201</v>
      </c>
      <c r="H164" s="149" t="s">
        <v>2430</v>
      </c>
      <c r="I164" s="490"/>
      <c r="J164" s="490"/>
      <c r="K164" s="148">
        <v>365</v>
      </c>
      <c r="L164" s="148">
        <v>24</v>
      </c>
      <c r="M164" s="148">
        <v>7</v>
      </c>
      <c r="N164" s="149" t="s">
        <v>3103</v>
      </c>
      <c r="O164" s="149" t="s">
        <v>3104</v>
      </c>
    </row>
    <row r="165" spans="1:15" ht="31.5" customHeight="1">
      <c r="A165" s="495"/>
      <c r="B165" s="504"/>
      <c r="C165" s="498"/>
      <c r="D165" s="146" t="s">
        <v>918</v>
      </c>
      <c r="E165" s="147">
        <v>1</v>
      </c>
      <c r="F165" s="488"/>
      <c r="G165" s="148">
        <v>1464011202</v>
      </c>
      <c r="H165" s="149" t="s">
        <v>2431</v>
      </c>
      <c r="I165" s="490"/>
      <c r="J165" s="491"/>
      <c r="K165" s="148">
        <v>365</v>
      </c>
      <c r="L165" s="148">
        <v>24</v>
      </c>
      <c r="M165" s="148">
        <v>7</v>
      </c>
      <c r="N165" s="149" t="s">
        <v>3103</v>
      </c>
      <c r="O165" s="149" t="s">
        <v>3104</v>
      </c>
    </row>
    <row r="166" spans="1:15" ht="33" customHeight="1">
      <c r="A166" s="495"/>
      <c r="B166" s="504"/>
      <c r="C166" s="498"/>
      <c r="D166" s="146" t="s">
        <v>918</v>
      </c>
      <c r="E166" s="147">
        <v>1</v>
      </c>
      <c r="F166" s="155" t="s">
        <v>2858</v>
      </c>
      <c r="G166" s="148">
        <v>1426042201</v>
      </c>
      <c r="H166" s="149" t="s">
        <v>2856</v>
      </c>
      <c r="I166" s="153">
        <v>1426042</v>
      </c>
      <c r="J166" s="150" t="s">
        <v>2857</v>
      </c>
      <c r="K166" s="148">
        <v>365</v>
      </c>
      <c r="L166" s="148">
        <v>24</v>
      </c>
      <c r="M166" s="148">
        <v>7</v>
      </c>
      <c r="N166" s="149" t="s">
        <v>3103</v>
      </c>
      <c r="O166" s="149" t="s">
        <v>3104</v>
      </c>
    </row>
    <row r="167" spans="1:15" ht="45" customHeight="1">
      <c r="A167" s="495"/>
      <c r="B167" s="504"/>
      <c r="C167" s="498"/>
      <c r="D167" s="146" t="s">
        <v>918</v>
      </c>
      <c r="E167" s="147">
        <v>1</v>
      </c>
      <c r="F167" s="155" t="s">
        <v>23</v>
      </c>
      <c r="G167" s="148">
        <v>1426062201</v>
      </c>
      <c r="H167" s="149" t="s">
        <v>2432</v>
      </c>
      <c r="I167" s="148">
        <v>1426062</v>
      </c>
      <c r="J167" s="148" t="s">
        <v>493</v>
      </c>
      <c r="K167" s="148">
        <v>365</v>
      </c>
      <c r="L167" s="148">
        <v>24</v>
      </c>
      <c r="M167" s="148">
        <v>7</v>
      </c>
      <c r="N167" s="149" t="s">
        <v>3103</v>
      </c>
      <c r="O167" s="149" t="s">
        <v>3104</v>
      </c>
    </row>
    <row r="168" spans="1:15" ht="44.25" customHeight="1">
      <c r="A168" s="495"/>
      <c r="B168" s="504"/>
      <c r="C168" s="498"/>
      <c r="D168" s="146" t="s">
        <v>918</v>
      </c>
      <c r="E168" s="147">
        <v>1</v>
      </c>
      <c r="F168" s="155" t="s">
        <v>24</v>
      </c>
      <c r="G168" s="148">
        <v>1426092201</v>
      </c>
      <c r="H168" s="149" t="s">
        <v>2433</v>
      </c>
      <c r="I168" s="148">
        <v>1426092</v>
      </c>
      <c r="J168" s="148" t="s">
        <v>3121</v>
      </c>
      <c r="K168" s="148">
        <v>365</v>
      </c>
      <c r="L168" s="148">
        <v>24</v>
      </c>
      <c r="M168" s="148">
        <v>7</v>
      </c>
      <c r="N168" s="149" t="s">
        <v>3103</v>
      </c>
      <c r="O168" s="149" t="s">
        <v>3104</v>
      </c>
    </row>
    <row r="169" spans="1:15">
      <c r="A169" s="495"/>
      <c r="B169" s="504"/>
      <c r="C169" s="498"/>
      <c r="D169" s="146" t="s">
        <v>918</v>
      </c>
      <c r="E169" s="147">
        <v>1</v>
      </c>
      <c r="F169" s="155" t="s">
        <v>1752</v>
      </c>
      <c r="G169" s="148">
        <v>1426132201</v>
      </c>
      <c r="H169" s="149" t="s">
        <v>2434</v>
      </c>
      <c r="I169" s="148">
        <v>1426132</v>
      </c>
      <c r="J169" s="148" t="s">
        <v>1753</v>
      </c>
      <c r="K169" s="148">
        <v>365</v>
      </c>
      <c r="L169" s="148">
        <v>24</v>
      </c>
      <c r="M169" s="148">
        <v>7</v>
      </c>
      <c r="N169" s="149" t="s">
        <v>3103</v>
      </c>
      <c r="O169" s="149" t="s">
        <v>3104</v>
      </c>
    </row>
    <row r="170" spans="1:15" ht="72" customHeight="1">
      <c r="A170" s="495"/>
      <c r="B170" s="504"/>
      <c r="C170" s="498"/>
      <c r="D170" s="146">
        <v>1</v>
      </c>
      <c r="E170" s="147" t="s">
        <v>918</v>
      </c>
      <c r="F170" s="155" t="s">
        <v>25</v>
      </c>
      <c r="G170" s="148">
        <v>1410024401</v>
      </c>
      <c r="H170" s="149" t="s">
        <v>2435</v>
      </c>
      <c r="I170" s="148">
        <v>1410024</v>
      </c>
      <c r="J170" s="148" t="s">
        <v>1754</v>
      </c>
      <c r="K170" s="148">
        <v>365</v>
      </c>
      <c r="L170" s="148">
        <v>24</v>
      </c>
      <c r="M170" s="148">
        <v>7</v>
      </c>
      <c r="N170" s="149" t="s">
        <v>3103</v>
      </c>
      <c r="O170" s="149" t="s">
        <v>3104</v>
      </c>
    </row>
    <row r="171" spans="1:15" ht="37.5" customHeight="1">
      <c r="A171" s="495"/>
      <c r="B171" s="504"/>
      <c r="C171" s="498"/>
      <c r="D171" s="146" t="s">
        <v>918</v>
      </c>
      <c r="E171" s="147">
        <v>1</v>
      </c>
      <c r="F171" s="155" t="s">
        <v>26</v>
      </c>
      <c r="G171" s="148">
        <v>1410042201</v>
      </c>
      <c r="H171" s="149" t="s">
        <v>2436</v>
      </c>
      <c r="I171" s="148">
        <v>1410042</v>
      </c>
      <c r="J171" s="148" t="s">
        <v>1020</v>
      </c>
      <c r="K171" s="148">
        <v>365</v>
      </c>
      <c r="L171" s="148">
        <v>24</v>
      </c>
      <c r="M171" s="148">
        <v>7</v>
      </c>
      <c r="N171" s="149" t="s">
        <v>3103</v>
      </c>
      <c r="O171" s="149" t="s">
        <v>3104</v>
      </c>
    </row>
    <row r="172" spans="1:15" ht="43.5" customHeight="1">
      <c r="A172" s="495"/>
      <c r="B172" s="504"/>
      <c r="C172" s="498"/>
      <c r="D172" s="146">
        <v>1</v>
      </c>
      <c r="E172" s="147" t="s">
        <v>918</v>
      </c>
      <c r="F172" s="486" t="s">
        <v>27</v>
      </c>
      <c r="G172" s="148">
        <v>1429011401</v>
      </c>
      <c r="H172" s="149" t="s">
        <v>2437</v>
      </c>
      <c r="I172" s="489">
        <v>1429011</v>
      </c>
      <c r="J172" s="489" t="s">
        <v>1570</v>
      </c>
      <c r="K172" s="148">
        <v>365</v>
      </c>
      <c r="L172" s="148">
        <v>24</v>
      </c>
      <c r="M172" s="148">
        <v>7</v>
      </c>
      <c r="N172" s="149" t="s">
        <v>3103</v>
      </c>
      <c r="O172" s="149" t="s">
        <v>3104</v>
      </c>
    </row>
    <row r="173" spans="1:15" ht="57" customHeight="1">
      <c r="A173" s="495"/>
      <c r="B173" s="504"/>
      <c r="C173" s="498"/>
      <c r="D173" s="146" t="s">
        <v>918</v>
      </c>
      <c r="E173" s="147">
        <v>1</v>
      </c>
      <c r="F173" s="488"/>
      <c r="G173" s="148">
        <v>1429011201</v>
      </c>
      <c r="H173" s="149" t="s">
        <v>2438</v>
      </c>
      <c r="I173" s="491"/>
      <c r="J173" s="491"/>
      <c r="K173" s="148">
        <v>365</v>
      </c>
      <c r="L173" s="148">
        <v>24</v>
      </c>
      <c r="M173" s="148">
        <v>7</v>
      </c>
      <c r="N173" s="149" t="s">
        <v>3103</v>
      </c>
      <c r="O173" s="149" t="s">
        <v>3104</v>
      </c>
    </row>
    <row r="174" spans="1:15" ht="60">
      <c r="A174" s="495"/>
      <c r="B174" s="504"/>
      <c r="C174" s="498"/>
      <c r="D174" s="146" t="s">
        <v>918</v>
      </c>
      <c r="E174" s="147">
        <v>1</v>
      </c>
      <c r="F174" s="155" t="s">
        <v>1394</v>
      </c>
      <c r="G174" s="148">
        <v>1429054201</v>
      </c>
      <c r="H174" s="149" t="s">
        <v>2439</v>
      </c>
      <c r="I174" s="148">
        <v>1429054</v>
      </c>
      <c r="J174" s="148" t="s">
        <v>1571</v>
      </c>
      <c r="K174" s="148">
        <v>365</v>
      </c>
      <c r="L174" s="148">
        <v>24</v>
      </c>
      <c r="M174" s="148">
        <v>7</v>
      </c>
      <c r="N174" s="149" t="s">
        <v>3103</v>
      </c>
      <c r="O174" s="149" t="s">
        <v>3104</v>
      </c>
    </row>
    <row r="175" spans="1:15" ht="38.25" customHeight="1">
      <c r="A175" s="495"/>
      <c r="B175" s="504"/>
      <c r="C175" s="498"/>
      <c r="D175" s="146">
        <v>1</v>
      </c>
      <c r="E175" s="147" t="s">
        <v>918</v>
      </c>
      <c r="F175" s="486" t="s">
        <v>1395</v>
      </c>
      <c r="G175" s="148">
        <v>1433011401</v>
      </c>
      <c r="H175" s="149" t="s">
        <v>2440</v>
      </c>
      <c r="I175" s="489">
        <v>1433011</v>
      </c>
      <c r="J175" s="489" t="s">
        <v>221</v>
      </c>
      <c r="K175" s="148">
        <v>365</v>
      </c>
      <c r="L175" s="148">
        <v>24</v>
      </c>
      <c r="M175" s="148">
        <v>7</v>
      </c>
      <c r="N175" s="149" t="s">
        <v>3103</v>
      </c>
      <c r="O175" s="149" t="s">
        <v>3104</v>
      </c>
    </row>
    <row r="176" spans="1:15" ht="38.25" customHeight="1">
      <c r="A176" s="495"/>
      <c r="B176" s="504"/>
      <c r="C176" s="498"/>
      <c r="D176" s="146" t="s">
        <v>918</v>
      </c>
      <c r="E176" s="147">
        <v>1</v>
      </c>
      <c r="F176" s="487"/>
      <c r="G176" s="148">
        <v>1433011201</v>
      </c>
      <c r="H176" s="149" t="s">
        <v>2441</v>
      </c>
      <c r="I176" s="490"/>
      <c r="J176" s="490"/>
      <c r="K176" s="148">
        <v>365</v>
      </c>
      <c r="L176" s="148">
        <v>12</v>
      </c>
      <c r="M176" s="148">
        <v>7</v>
      </c>
      <c r="N176" s="149" t="s">
        <v>3103</v>
      </c>
      <c r="O176" s="149" t="s">
        <v>3104</v>
      </c>
    </row>
    <row r="177" spans="1:15" ht="48.75" customHeight="1">
      <c r="A177" s="495"/>
      <c r="B177" s="504"/>
      <c r="C177" s="498"/>
      <c r="D177" s="146" t="s">
        <v>918</v>
      </c>
      <c r="E177" s="147">
        <v>1</v>
      </c>
      <c r="F177" s="486" t="s">
        <v>1396</v>
      </c>
      <c r="G177" s="148">
        <v>1433054201</v>
      </c>
      <c r="H177" s="149" t="s">
        <v>2442</v>
      </c>
      <c r="I177" s="489">
        <v>1433054</v>
      </c>
      <c r="J177" s="489" t="s">
        <v>1572</v>
      </c>
      <c r="K177" s="148">
        <v>365</v>
      </c>
      <c r="L177" s="148">
        <v>24</v>
      </c>
      <c r="M177" s="148">
        <v>7</v>
      </c>
      <c r="N177" s="149" t="s">
        <v>3103</v>
      </c>
      <c r="O177" s="149" t="s">
        <v>3104</v>
      </c>
    </row>
    <row r="178" spans="1:15" ht="48.75" customHeight="1">
      <c r="A178" s="495"/>
      <c r="B178" s="504"/>
      <c r="C178" s="498"/>
      <c r="D178" s="146" t="s">
        <v>918</v>
      </c>
      <c r="E178" s="147">
        <v>1</v>
      </c>
      <c r="F178" s="488"/>
      <c r="G178" s="148">
        <v>1433054202</v>
      </c>
      <c r="H178" s="149" t="s">
        <v>2850</v>
      </c>
      <c r="I178" s="491"/>
      <c r="J178" s="491"/>
      <c r="K178" s="148">
        <v>365</v>
      </c>
      <c r="L178" s="148">
        <v>24</v>
      </c>
      <c r="M178" s="148">
        <v>7</v>
      </c>
      <c r="N178" s="149" t="s">
        <v>3103</v>
      </c>
      <c r="O178" s="149" t="s">
        <v>3104</v>
      </c>
    </row>
    <row r="179" spans="1:15" ht="54" customHeight="1">
      <c r="A179" s="495"/>
      <c r="B179" s="504"/>
      <c r="C179" s="498"/>
      <c r="D179" s="146">
        <v>1</v>
      </c>
      <c r="E179" s="147" t="s">
        <v>918</v>
      </c>
      <c r="F179" s="486" t="s">
        <v>1799</v>
      </c>
      <c r="G179" s="148">
        <v>1403011401</v>
      </c>
      <c r="H179" s="149" t="s">
        <v>2443</v>
      </c>
      <c r="I179" s="489">
        <v>1403011</v>
      </c>
      <c r="J179" s="489" t="s">
        <v>222</v>
      </c>
      <c r="K179" s="148">
        <v>365</v>
      </c>
      <c r="L179" s="148">
        <v>24</v>
      </c>
      <c r="M179" s="148">
        <v>7</v>
      </c>
      <c r="N179" s="149" t="s">
        <v>3103</v>
      </c>
      <c r="O179" s="149" t="s">
        <v>3104</v>
      </c>
    </row>
    <row r="180" spans="1:15" ht="54" customHeight="1">
      <c r="A180" s="495"/>
      <c r="B180" s="504"/>
      <c r="C180" s="498"/>
      <c r="D180" s="146" t="s">
        <v>918</v>
      </c>
      <c r="E180" s="147">
        <v>1</v>
      </c>
      <c r="F180" s="488"/>
      <c r="G180" s="148">
        <v>1403011201</v>
      </c>
      <c r="H180" s="149" t="s">
        <v>2444</v>
      </c>
      <c r="I180" s="491"/>
      <c r="J180" s="491"/>
      <c r="K180" s="148">
        <v>365</v>
      </c>
      <c r="L180" s="148">
        <v>24</v>
      </c>
      <c r="M180" s="148">
        <v>7</v>
      </c>
      <c r="N180" s="149" t="s">
        <v>3103</v>
      </c>
      <c r="O180" s="149" t="s">
        <v>3104</v>
      </c>
    </row>
    <row r="181" spans="1:15" ht="102.75" customHeight="1">
      <c r="A181" s="495"/>
      <c r="B181" s="504"/>
      <c r="C181" s="498"/>
      <c r="D181" s="146" t="s">
        <v>918</v>
      </c>
      <c r="E181" s="147">
        <v>1</v>
      </c>
      <c r="F181" s="157" t="s">
        <v>1792</v>
      </c>
      <c r="G181" s="148">
        <v>1412102201</v>
      </c>
      <c r="H181" s="149" t="s">
        <v>2449</v>
      </c>
      <c r="I181" s="153">
        <v>1412102</v>
      </c>
      <c r="J181" s="153" t="s">
        <v>3020</v>
      </c>
      <c r="K181" s="148">
        <v>365</v>
      </c>
      <c r="L181" s="148">
        <v>24</v>
      </c>
      <c r="M181" s="148">
        <v>7</v>
      </c>
      <c r="N181" s="149" t="s">
        <v>3103</v>
      </c>
      <c r="O181" s="149" t="s">
        <v>3104</v>
      </c>
    </row>
    <row r="182" spans="1:15" ht="111" customHeight="1">
      <c r="A182" s="495"/>
      <c r="B182" s="504"/>
      <c r="C182" s="498"/>
      <c r="D182" s="146" t="s">
        <v>918</v>
      </c>
      <c r="E182" s="147">
        <v>1</v>
      </c>
      <c r="F182" s="155" t="s">
        <v>1798</v>
      </c>
      <c r="G182" s="148">
        <v>1403112201</v>
      </c>
      <c r="H182" s="149" t="s">
        <v>2445</v>
      </c>
      <c r="I182" s="148">
        <v>1403112</v>
      </c>
      <c r="J182" s="148" t="s">
        <v>1573</v>
      </c>
      <c r="K182" s="148">
        <v>365</v>
      </c>
      <c r="L182" s="148">
        <v>24</v>
      </c>
      <c r="M182" s="148">
        <v>7</v>
      </c>
      <c r="N182" s="149" t="s">
        <v>3103</v>
      </c>
      <c r="O182" s="149" t="s">
        <v>3104</v>
      </c>
    </row>
    <row r="183" spans="1:15" ht="39" customHeight="1">
      <c r="A183" s="495"/>
      <c r="B183" s="504"/>
      <c r="C183" s="498"/>
      <c r="D183" s="146" t="s">
        <v>918</v>
      </c>
      <c r="E183" s="147">
        <v>1</v>
      </c>
      <c r="F183" s="154" t="s">
        <v>1797</v>
      </c>
      <c r="G183" s="148">
        <v>1403132201</v>
      </c>
      <c r="H183" s="149" t="s">
        <v>2622</v>
      </c>
      <c r="I183" s="150">
        <v>1403132</v>
      </c>
      <c r="J183" s="150" t="s">
        <v>3021</v>
      </c>
      <c r="K183" s="148">
        <v>365</v>
      </c>
      <c r="L183" s="148">
        <v>12</v>
      </c>
      <c r="M183" s="148">
        <v>7</v>
      </c>
      <c r="N183" s="149" t="s">
        <v>3103</v>
      </c>
      <c r="O183" s="149" t="s">
        <v>3104</v>
      </c>
    </row>
    <row r="184" spans="1:15" ht="56.25" customHeight="1">
      <c r="A184" s="495"/>
      <c r="B184" s="504"/>
      <c r="C184" s="498"/>
      <c r="D184" s="146">
        <v>1</v>
      </c>
      <c r="E184" s="147" t="s">
        <v>918</v>
      </c>
      <c r="F184" s="486" t="s">
        <v>1986</v>
      </c>
      <c r="G184" s="148">
        <v>1412011401</v>
      </c>
      <c r="H184" s="149" t="s">
        <v>2446</v>
      </c>
      <c r="I184" s="489">
        <v>1412011</v>
      </c>
      <c r="J184" s="489" t="s">
        <v>1661</v>
      </c>
      <c r="K184" s="148">
        <v>365</v>
      </c>
      <c r="L184" s="148">
        <v>24</v>
      </c>
      <c r="M184" s="148">
        <v>7</v>
      </c>
      <c r="N184" s="149" t="s">
        <v>3103</v>
      </c>
      <c r="O184" s="149" t="s">
        <v>3104</v>
      </c>
    </row>
    <row r="185" spans="1:15" ht="56.25" customHeight="1">
      <c r="A185" s="495"/>
      <c r="B185" s="504"/>
      <c r="C185" s="498"/>
      <c r="D185" s="146" t="s">
        <v>918</v>
      </c>
      <c r="E185" s="147">
        <v>1</v>
      </c>
      <c r="F185" s="488"/>
      <c r="G185" s="148">
        <v>1412011201</v>
      </c>
      <c r="H185" s="149" t="s">
        <v>2447</v>
      </c>
      <c r="I185" s="491"/>
      <c r="J185" s="491"/>
      <c r="K185" s="148">
        <v>365</v>
      </c>
      <c r="L185" s="148">
        <v>24</v>
      </c>
      <c r="M185" s="148">
        <v>7</v>
      </c>
      <c r="N185" s="149" t="s">
        <v>3103</v>
      </c>
      <c r="O185" s="149" t="s">
        <v>3104</v>
      </c>
    </row>
    <row r="186" spans="1:15" ht="109.5" customHeight="1">
      <c r="A186" s="495"/>
      <c r="B186" s="504"/>
      <c r="C186" s="498"/>
      <c r="D186" s="146" t="s">
        <v>918</v>
      </c>
      <c r="E186" s="147">
        <v>1</v>
      </c>
      <c r="F186" s="155" t="s">
        <v>2879</v>
      </c>
      <c r="G186" s="148">
        <v>1412094201</v>
      </c>
      <c r="H186" s="149" t="s">
        <v>2448</v>
      </c>
      <c r="I186" s="148">
        <v>1412094</v>
      </c>
      <c r="J186" s="148" t="s">
        <v>1662</v>
      </c>
      <c r="K186" s="148">
        <v>365</v>
      </c>
      <c r="L186" s="148">
        <v>24</v>
      </c>
      <c r="M186" s="148">
        <v>7</v>
      </c>
      <c r="N186" s="149" t="s">
        <v>3103</v>
      </c>
      <c r="O186" s="149" t="s">
        <v>3104</v>
      </c>
    </row>
    <row r="187" spans="1:15" ht="48" customHeight="1">
      <c r="A187" s="508" t="s">
        <v>3101</v>
      </c>
      <c r="B187" s="496" t="s">
        <v>3122</v>
      </c>
      <c r="C187" s="496" t="s">
        <v>3100</v>
      </c>
      <c r="D187" s="147" t="s">
        <v>918</v>
      </c>
      <c r="E187" s="147">
        <v>1</v>
      </c>
      <c r="F187" s="496" t="s">
        <v>1987</v>
      </c>
      <c r="G187" s="148">
        <v>1461011201</v>
      </c>
      <c r="H187" s="149" t="s">
        <v>2451</v>
      </c>
      <c r="I187" s="498">
        <v>1461011</v>
      </c>
      <c r="J187" s="498" t="s">
        <v>2092</v>
      </c>
      <c r="K187" s="148">
        <v>365</v>
      </c>
      <c r="L187" s="148">
        <v>24</v>
      </c>
      <c r="M187" s="148">
        <v>7</v>
      </c>
      <c r="N187" s="149" t="s">
        <v>3103</v>
      </c>
      <c r="O187" s="149" t="s">
        <v>3104</v>
      </c>
    </row>
    <row r="188" spans="1:15" ht="48" customHeight="1">
      <c r="A188" s="509"/>
      <c r="B188" s="496"/>
      <c r="C188" s="496"/>
      <c r="D188" s="147">
        <v>1</v>
      </c>
      <c r="E188" s="147" t="s">
        <v>918</v>
      </c>
      <c r="F188" s="496"/>
      <c r="G188" s="148">
        <v>1461011401</v>
      </c>
      <c r="H188" s="149" t="s">
        <v>2450</v>
      </c>
      <c r="I188" s="498"/>
      <c r="J188" s="498"/>
      <c r="K188" s="148">
        <v>365</v>
      </c>
      <c r="L188" s="148">
        <v>24</v>
      </c>
      <c r="M188" s="148">
        <v>7</v>
      </c>
      <c r="N188" s="149" t="s">
        <v>3103</v>
      </c>
      <c r="O188" s="149" t="s">
        <v>3104</v>
      </c>
    </row>
    <row r="189" spans="1:15" ht="60">
      <c r="A189" s="509"/>
      <c r="B189" s="496"/>
      <c r="C189" s="496"/>
      <c r="D189" s="147" t="s">
        <v>918</v>
      </c>
      <c r="E189" s="147">
        <v>1</v>
      </c>
      <c r="F189" s="155" t="s">
        <v>1988</v>
      </c>
      <c r="G189" s="148">
        <v>1415084201</v>
      </c>
      <c r="H189" s="149" t="s">
        <v>2805</v>
      </c>
      <c r="I189" s="148">
        <v>1415084</v>
      </c>
      <c r="J189" s="148" t="s">
        <v>2093</v>
      </c>
      <c r="K189" s="148">
        <v>365</v>
      </c>
      <c r="L189" s="148">
        <v>24</v>
      </c>
      <c r="M189" s="148">
        <v>7</v>
      </c>
      <c r="N189" s="149" t="s">
        <v>3103</v>
      </c>
      <c r="O189" s="149" t="s">
        <v>3104</v>
      </c>
    </row>
    <row r="190" spans="1:15" ht="28.5" customHeight="1">
      <c r="A190" s="509"/>
      <c r="B190" s="496"/>
      <c r="C190" s="496"/>
      <c r="D190" s="147" t="s">
        <v>918</v>
      </c>
      <c r="E190" s="147">
        <v>1</v>
      </c>
      <c r="F190" s="155" t="s">
        <v>223</v>
      </c>
      <c r="G190" s="148">
        <v>1415032201</v>
      </c>
      <c r="H190" s="149" t="s">
        <v>2452</v>
      </c>
      <c r="I190" s="148">
        <v>1415032</v>
      </c>
      <c r="J190" s="148" t="s">
        <v>224</v>
      </c>
      <c r="K190" s="148">
        <v>365</v>
      </c>
      <c r="L190" s="148">
        <v>24</v>
      </c>
      <c r="M190" s="148">
        <v>7</v>
      </c>
      <c r="N190" s="149" t="s">
        <v>3103</v>
      </c>
      <c r="O190" s="149" t="s">
        <v>3104</v>
      </c>
    </row>
    <row r="191" spans="1:15" ht="42.75" customHeight="1">
      <c r="A191" s="509"/>
      <c r="B191" s="496"/>
      <c r="C191" s="496"/>
      <c r="D191" s="147" t="s">
        <v>918</v>
      </c>
      <c r="E191" s="147">
        <v>1</v>
      </c>
      <c r="F191" s="155" t="s">
        <v>253</v>
      </c>
      <c r="G191" s="148">
        <v>1415052201</v>
      </c>
      <c r="H191" s="149" t="s">
        <v>2453</v>
      </c>
      <c r="I191" s="148">
        <v>1415052</v>
      </c>
      <c r="J191" s="148" t="s">
        <v>225</v>
      </c>
      <c r="K191" s="148">
        <v>365</v>
      </c>
      <c r="L191" s="148">
        <v>24</v>
      </c>
      <c r="M191" s="148">
        <v>7</v>
      </c>
      <c r="N191" s="149" t="s">
        <v>3103</v>
      </c>
      <c r="O191" s="149" t="s">
        <v>3104</v>
      </c>
    </row>
    <row r="192" spans="1:15" ht="57.75" customHeight="1">
      <c r="A192" s="509"/>
      <c r="B192" s="496"/>
      <c r="C192" s="496"/>
      <c r="D192" s="147" t="s">
        <v>918</v>
      </c>
      <c r="E192" s="147">
        <v>1</v>
      </c>
      <c r="F192" s="161" t="s">
        <v>1989</v>
      </c>
      <c r="G192" s="148">
        <v>1411011201</v>
      </c>
      <c r="H192" s="149" t="s">
        <v>2851</v>
      </c>
      <c r="I192" s="148">
        <v>1411011</v>
      </c>
      <c r="J192" s="148" t="s">
        <v>88</v>
      </c>
      <c r="K192" s="148">
        <v>365</v>
      </c>
      <c r="L192" s="148">
        <v>24</v>
      </c>
      <c r="M192" s="148">
        <v>7</v>
      </c>
      <c r="N192" s="149" t="s">
        <v>3103</v>
      </c>
      <c r="O192" s="149" t="s">
        <v>3104</v>
      </c>
    </row>
    <row r="193" spans="1:15" ht="50.25" customHeight="1">
      <c r="A193" s="509"/>
      <c r="B193" s="496"/>
      <c r="C193" s="496"/>
      <c r="D193" s="147" t="s">
        <v>918</v>
      </c>
      <c r="E193" s="147">
        <v>1</v>
      </c>
      <c r="F193" s="155" t="s">
        <v>1990</v>
      </c>
      <c r="G193" s="148">
        <v>1411042201</v>
      </c>
      <c r="H193" s="149" t="s">
        <v>2454</v>
      </c>
      <c r="I193" s="148">
        <v>1411042</v>
      </c>
      <c r="J193" s="148" t="s">
        <v>90</v>
      </c>
      <c r="K193" s="148">
        <v>365</v>
      </c>
      <c r="L193" s="148">
        <v>24</v>
      </c>
      <c r="M193" s="148">
        <v>7</v>
      </c>
      <c r="N193" s="149" t="s">
        <v>3103</v>
      </c>
      <c r="O193" s="149" t="s">
        <v>3104</v>
      </c>
    </row>
    <row r="194" spans="1:15" ht="68.25" customHeight="1">
      <c r="A194" s="509"/>
      <c r="B194" s="496"/>
      <c r="C194" s="496"/>
      <c r="D194" s="147" t="s">
        <v>918</v>
      </c>
      <c r="E194" s="147">
        <v>1</v>
      </c>
      <c r="F194" s="155" t="s">
        <v>1720</v>
      </c>
      <c r="G194" s="148">
        <v>1411074201</v>
      </c>
      <c r="H194" s="149" t="s">
        <v>2455</v>
      </c>
      <c r="I194" s="148">
        <v>1411074</v>
      </c>
      <c r="J194" s="148" t="s">
        <v>91</v>
      </c>
      <c r="K194" s="148">
        <v>365</v>
      </c>
      <c r="L194" s="148">
        <v>24</v>
      </c>
      <c r="M194" s="148">
        <v>7</v>
      </c>
      <c r="N194" s="149" t="s">
        <v>3103</v>
      </c>
      <c r="O194" s="149" t="s">
        <v>3104</v>
      </c>
    </row>
    <row r="195" spans="1:15" ht="69" customHeight="1">
      <c r="A195" s="509"/>
      <c r="B195" s="496"/>
      <c r="C195" s="496"/>
      <c r="D195" s="147" t="s">
        <v>918</v>
      </c>
      <c r="E195" s="147">
        <v>1</v>
      </c>
      <c r="F195" s="155" t="s">
        <v>2145</v>
      </c>
      <c r="G195" s="148">
        <v>1422011201</v>
      </c>
      <c r="H195" s="149" t="s">
        <v>3123</v>
      </c>
      <c r="I195" s="148">
        <v>1422011</v>
      </c>
      <c r="J195" s="148" t="s">
        <v>491</v>
      </c>
      <c r="K195" s="148">
        <v>365</v>
      </c>
      <c r="L195" s="148">
        <v>24</v>
      </c>
      <c r="M195" s="148">
        <v>7</v>
      </c>
      <c r="N195" s="149" t="s">
        <v>3103</v>
      </c>
      <c r="O195" s="149" t="s">
        <v>3104</v>
      </c>
    </row>
    <row r="196" spans="1:15" ht="44.25" customHeight="1">
      <c r="A196" s="509"/>
      <c r="B196" s="496"/>
      <c r="C196" s="496"/>
      <c r="D196" s="147" t="s">
        <v>918</v>
      </c>
      <c r="E196" s="147">
        <v>1</v>
      </c>
      <c r="F196" s="155" t="s">
        <v>2146</v>
      </c>
      <c r="G196" s="148">
        <v>1422024201</v>
      </c>
      <c r="H196" s="149" t="s">
        <v>2457</v>
      </c>
      <c r="I196" s="148">
        <v>1422024</v>
      </c>
      <c r="J196" s="148" t="s">
        <v>964</v>
      </c>
      <c r="K196" s="148">
        <v>365</v>
      </c>
      <c r="L196" s="148">
        <v>24</v>
      </c>
      <c r="M196" s="148">
        <v>7</v>
      </c>
      <c r="N196" s="149" t="s">
        <v>3103</v>
      </c>
      <c r="O196" s="149" t="s">
        <v>3104</v>
      </c>
    </row>
    <row r="197" spans="1:15">
      <c r="A197" s="509"/>
      <c r="B197" s="496"/>
      <c r="C197" s="496"/>
      <c r="D197" s="147" t="s">
        <v>918</v>
      </c>
      <c r="E197" s="147">
        <v>1</v>
      </c>
      <c r="F197" s="155" t="s">
        <v>965</v>
      </c>
      <c r="G197" s="148">
        <v>1422042201</v>
      </c>
      <c r="H197" s="149" t="s">
        <v>2458</v>
      </c>
      <c r="I197" s="148">
        <v>1422042</v>
      </c>
      <c r="J197" s="148" t="s">
        <v>966</v>
      </c>
      <c r="K197" s="148">
        <v>365</v>
      </c>
      <c r="L197" s="148">
        <v>24</v>
      </c>
      <c r="M197" s="148">
        <v>7</v>
      </c>
      <c r="N197" s="149" t="s">
        <v>3103</v>
      </c>
      <c r="O197" s="149" t="s">
        <v>3104</v>
      </c>
    </row>
    <row r="198" spans="1:15" ht="44.25" customHeight="1">
      <c r="A198" s="509"/>
      <c r="B198" s="496"/>
      <c r="C198" s="496"/>
      <c r="D198" s="147">
        <v>1</v>
      </c>
      <c r="E198" s="147" t="s">
        <v>918</v>
      </c>
      <c r="F198" s="496" t="s">
        <v>510</v>
      </c>
      <c r="G198" s="148">
        <v>1435054401</v>
      </c>
      <c r="H198" s="149" t="s">
        <v>2459</v>
      </c>
      <c r="I198" s="498">
        <v>1435054</v>
      </c>
      <c r="J198" s="498" t="s">
        <v>967</v>
      </c>
      <c r="K198" s="148">
        <v>365</v>
      </c>
      <c r="L198" s="148">
        <v>24</v>
      </c>
      <c r="M198" s="148">
        <v>7</v>
      </c>
      <c r="N198" s="149" t="s">
        <v>3103</v>
      </c>
      <c r="O198" s="149" t="s">
        <v>3104</v>
      </c>
    </row>
    <row r="199" spans="1:15" ht="44.25" customHeight="1">
      <c r="A199" s="509"/>
      <c r="B199" s="496"/>
      <c r="C199" s="496"/>
      <c r="D199" s="147" t="s">
        <v>918</v>
      </c>
      <c r="E199" s="147">
        <v>1</v>
      </c>
      <c r="F199" s="496"/>
      <c r="G199" s="148">
        <v>1435054201</v>
      </c>
      <c r="H199" s="149" t="s">
        <v>2460</v>
      </c>
      <c r="I199" s="498"/>
      <c r="J199" s="498"/>
      <c r="K199" s="148">
        <v>365</v>
      </c>
      <c r="L199" s="148">
        <v>24</v>
      </c>
      <c r="M199" s="148">
        <v>7</v>
      </c>
      <c r="N199" s="149" t="s">
        <v>3103</v>
      </c>
      <c r="O199" s="149" t="s">
        <v>3104</v>
      </c>
    </row>
    <row r="200" spans="1:15" ht="21" customHeight="1">
      <c r="A200" s="509"/>
      <c r="B200" s="496"/>
      <c r="C200" s="496"/>
      <c r="D200" s="147" t="s">
        <v>918</v>
      </c>
      <c r="E200" s="147">
        <v>1</v>
      </c>
      <c r="F200" s="155" t="s">
        <v>673</v>
      </c>
      <c r="G200" s="148">
        <v>1435022201</v>
      </c>
      <c r="H200" s="149" t="s">
        <v>2461</v>
      </c>
      <c r="I200" s="148">
        <v>1435022</v>
      </c>
      <c r="J200" s="148" t="s">
        <v>674</v>
      </c>
      <c r="K200" s="148">
        <v>365</v>
      </c>
      <c r="L200" s="148">
        <v>24</v>
      </c>
      <c r="M200" s="148">
        <v>7</v>
      </c>
      <c r="N200" s="149" t="s">
        <v>3103</v>
      </c>
      <c r="O200" s="149" t="s">
        <v>3104</v>
      </c>
    </row>
    <row r="201" spans="1:15" s="162" customFormat="1" ht="45" customHeight="1">
      <c r="A201" s="509"/>
      <c r="B201" s="496"/>
      <c r="C201" s="496"/>
      <c r="D201" s="147">
        <v>1</v>
      </c>
      <c r="E201" s="147" t="s">
        <v>918</v>
      </c>
      <c r="F201" s="496" t="s">
        <v>511</v>
      </c>
      <c r="G201" s="148">
        <v>1416011401</v>
      </c>
      <c r="H201" s="149" t="s">
        <v>2462</v>
      </c>
      <c r="I201" s="498">
        <v>1416011</v>
      </c>
      <c r="J201" s="498" t="s">
        <v>675</v>
      </c>
      <c r="K201" s="148">
        <v>365</v>
      </c>
      <c r="L201" s="148">
        <v>24</v>
      </c>
      <c r="M201" s="148">
        <v>7</v>
      </c>
      <c r="N201" s="149" t="s">
        <v>3103</v>
      </c>
      <c r="O201" s="149" t="s">
        <v>3104</v>
      </c>
    </row>
    <row r="202" spans="1:15" ht="45" customHeight="1">
      <c r="A202" s="509"/>
      <c r="B202" s="496"/>
      <c r="C202" s="496"/>
      <c r="D202" s="147" t="s">
        <v>918</v>
      </c>
      <c r="E202" s="147">
        <v>1</v>
      </c>
      <c r="F202" s="496"/>
      <c r="G202" s="148">
        <v>1416011201</v>
      </c>
      <c r="H202" s="149" t="s">
        <v>2463</v>
      </c>
      <c r="I202" s="498"/>
      <c r="J202" s="498"/>
      <c r="K202" s="148">
        <v>365</v>
      </c>
      <c r="L202" s="148">
        <v>24</v>
      </c>
      <c r="M202" s="148">
        <v>7</v>
      </c>
      <c r="N202" s="149" t="s">
        <v>3103</v>
      </c>
      <c r="O202" s="149" t="s">
        <v>3104</v>
      </c>
    </row>
    <row r="203" spans="1:15" ht="73.5" customHeight="1">
      <c r="A203" s="509"/>
      <c r="B203" s="496"/>
      <c r="C203" s="496"/>
      <c r="D203" s="147" t="s">
        <v>918</v>
      </c>
      <c r="E203" s="147">
        <v>1</v>
      </c>
      <c r="F203" s="155" t="s">
        <v>512</v>
      </c>
      <c r="G203" s="148">
        <v>1416092201</v>
      </c>
      <c r="H203" s="149" t="s">
        <v>2465</v>
      </c>
      <c r="I203" s="148">
        <v>1416092</v>
      </c>
      <c r="J203" s="148" t="s">
        <v>1200</v>
      </c>
      <c r="K203" s="148">
        <v>365</v>
      </c>
      <c r="L203" s="148">
        <v>24</v>
      </c>
      <c r="M203" s="148">
        <v>7</v>
      </c>
      <c r="N203" s="149" t="s">
        <v>3103</v>
      </c>
      <c r="O203" s="149" t="s">
        <v>3104</v>
      </c>
    </row>
    <row r="204" spans="1:15" ht="45" customHeight="1">
      <c r="A204" s="509"/>
      <c r="B204" s="496"/>
      <c r="C204" s="496"/>
      <c r="D204" s="147" t="s">
        <v>918</v>
      </c>
      <c r="E204" s="147">
        <v>1</v>
      </c>
      <c r="F204" s="155" t="s">
        <v>513</v>
      </c>
      <c r="G204" s="148">
        <v>1416052201</v>
      </c>
      <c r="H204" s="149" t="s">
        <v>2464</v>
      </c>
      <c r="I204" s="148">
        <v>1416052</v>
      </c>
      <c r="J204" s="148" t="s">
        <v>1201</v>
      </c>
      <c r="K204" s="148">
        <v>365</v>
      </c>
      <c r="L204" s="148">
        <v>12</v>
      </c>
      <c r="M204" s="148">
        <v>7</v>
      </c>
      <c r="N204" s="149" t="s">
        <v>3103</v>
      </c>
      <c r="O204" s="149" t="s">
        <v>3104</v>
      </c>
    </row>
    <row r="205" spans="1:15" ht="48" customHeight="1">
      <c r="A205" s="509"/>
      <c r="B205" s="496"/>
      <c r="C205" s="496"/>
      <c r="D205" s="147" t="s">
        <v>918</v>
      </c>
      <c r="E205" s="147">
        <v>1</v>
      </c>
      <c r="F205" s="486" t="s">
        <v>241</v>
      </c>
      <c r="G205" s="148">
        <v>1424044201</v>
      </c>
      <c r="H205" s="149" t="s">
        <v>2467</v>
      </c>
      <c r="I205" s="489">
        <v>1424044</v>
      </c>
      <c r="J205" s="489" t="s">
        <v>3124</v>
      </c>
      <c r="K205" s="148">
        <v>365</v>
      </c>
      <c r="L205" s="148">
        <v>24</v>
      </c>
      <c r="M205" s="148">
        <v>7</v>
      </c>
      <c r="N205" s="149" t="s">
        <v>3103</v>
      </c>
      <c r="O205" s="149" t="s">
        <v>3104</v>
      </c>
    </row>
    <row r="206" spans="1:15" ht="48" customHeight="1">
      <c r="A206" s="510"/>
      <c r="B206" s="496"/>
      <c r="C206" s="496"/>
      <c r="D206" s="147" t="s">
        <v>918</v>
      </c>
      <c r="E206" s="147">
        <v>1</v>
      </c>
      <c r="F206" s="488"/>
      <c r="G206" s="148">
        <v>1424044202</v>
      </c>
      <c r="H206" s="149" t="s">
        <v>3125</v>
      </c>
      <c r="I206" s="491"/>
      <c r="J206" s="491"/>
      <c r="K206" s="148">
        <v>365</v>
      </c>
      <c r="L206" s="148">
        <v>24</v>
      </c>
      <c r="M206" s="148">
        <v>7</v>
      </c>
      <c r="N206" s="149" t="s">
        <v>3103</v>
      </c>
      <c r="O206" s="149" t="s">
        <v>3104</v>
      </c>
    </row>
    <row r="207" spans="1:15">
      <c r="A207" s="506" t="s">
        <v>2813</v>
      </c>
      <c r="B207" s="507"/>
      <c r="C207" s="507"/>
      <c r="D207" s="163">
        <f>SUM(D6:D206)</f>
        <v>39</v>
      </c>
      <c r="E207" s="163">
        <f>SUM(E6:E206)</f>
        <v>162</v>
      </c>
    </row>
    <row r="209" spans="1:15" ht="16.5" customHeight="1">
      <c r="A209" s="505" t="s">
        <v>3126</v>
      </c>
      <c r="B209" s="505"/>
      <c r="C209" s="505"/>
      <c r="D209" s="505"/>
      <c r="E209" s="505"/>
      <c r="F209" s="505"/>
      <c r="G209" s="505"/>
      <c r="H209" s="505"/>
      <c r="I209" s="505"/>
      <c r="J209" s="505"/>
      <c r="K209" s="505"/>
      <c r="L209" s="505"/>
      <c r="M209" s="505"/>
      <c r="N209" s="505"/>
      <c r="O209" s="505"/>
    </row>
  </sheetData>
  <mergeCells count="170">
    <mergeCell ref="A209:O209"/>
    <mergeCell ref="I201:I202"/>
    <mergeCell ref="J201:J202"/>
    <mergeCell ref="F205:F206"/>
    <mergeCell ref="I205:I206"/>
    <mergeCell ref="J205:J206"/>
    <mergeCell ref="A207:C207"/>
    <mergeCell ref="A187:A206"/>
    <mergeCell ref="B187:B206"/>
    <mergeCell ref="C187:C206"/>
    <mergeCell ref="F201:F202"/>
    <mergeCell ref="F187:F188"/>
    <mergeCell ref="I187:I188"/>
    <mergeCell ref="J187:J188"/>
    <mergeCell ref="F198:F199"/>
    <mergeCell ref="I198:I199"/>
    <mergeCell ref="J198:J199"/>
    <mergeCell ref="A118:A162"/>
    <mergeCell ref="B118:B162"/>
    <mergeCell ref="C118:C162"/>
    <mergeCell ref="F179:F180"/>
    <mergeCell ref="I179:I180"/>
    <mergeCell ref="J179:J180"/>
    <mergeCell ref="J177:J178"/>
    <mergeCell ref="F158:F159"/>
    <mergeCell ref="I158:I159"/>
    <mergeCell ref="J158:J159"/>
    <mergeCell ref="I172:I173"/>
    <mergeCell ref="J172:J173"/>
    <mergeCell ref="F175:F176"/>
    <mergeCell ref="I175:I176"/>
    <mergeCell ref="J175:J176"/>
    <mergeCell ref="F177:F178"/>
    <mergeCell ref="I177:I178"/>
    <mergeCell ref="A163:A186"/>
    <mergeCell ref="B163:B186"/>
    <mergeCell ref="C163:C186"/>
    <mergeCell ref="F163:F165"/>
    <mergeCell ref="I163:I165"/>
    <mergeCell ref="J163:J165"/>
    <mergeCell ref="F172:F173"/>
    <mergeCell ref="F184:F185"/>
    <mergeCell ref="I184:I185"/>
    <mergeCell ref="J184:J185"/>
    <mergeCell ref="F151:F152"/>
    <mergeCell ref="I151:I152"/>
    <mergeCell ref="J151:J152"/>
    <mergeCell ref="F153:F154"/>
    <mergeCell ref="I153:I154"/>
    <mergeCell ref="J153:J154"/>
    <mergeCell ref="F144:F145"/>
    <mergeCell ref="I144:I145"/>
    <mergeCell ref="J144:J145"/>
    <mergeCell ref="F149:F150"/>
    <mergeCell ref="I149:I150"/>
    <mergeCell ref="J149:J150"/>
    <mergeCell ref="F140:F141"/>
    <mergeCell ref="I140:I141"/>
    <mergeCell ref="J140:J141"/>
    <mergeCell ref="F118:F121"/>
    <mergeCell ref="I118:I127"/>
    <mergeCell ref="J118:J121"/>
    <mergeCell ref="F122:F123"/>
    <mergeCell ref="J122:J123"/>
    <mergeCell ref="F126:F127"/>
    <mergeCell ref="J126:J127"/>
    <mergeCell ref="I109:I110"/>
    <mergeCell ref="J109:J110"/>
    <mergeCell ref="F112:F113"/>
    <mergeCell ref="I112:I113"/>
    <mergeCell ref="J112:J113"/>
    <mergeCell ref="F109:F110"/>
    <mergeCell ref="F115:F116"/>
    <mergeCell ref="I115:I116"/>
    <mergeCell ref="J115:J116"/>
    <mergeCell ref="A86:A117"/>
    <mergeCell ref="B86:B117"/>
    <mergeCell ref="C86:C117"/>
    <mergeCell ref="F86:F87"/>
    <mergeCell ref="I86:I90"/>
    <mergeCell ref="J86:J87"/>
    <mergeCell ref="F88:F89"/>
    <mergeCell ref="J88:J89"/>
    <mergeCell ref="F94:F95"/>
    <mergeCell ref="J94:J95"/>
    <mergeCell ref="F96:F97"/>
    <mergeCell ref="I96:I97"/>
    <mergeCell ref="J96:J97"/>
    <mergeCell ref="F100:F101"/>
    <mergeCell ref="I100:I101"/>
    <mergeCell ref="J100:J101"/>
    <mergeCell ref="F39:F42"/>
    <mergeCell ref="I39:I42"/>
    <mergeCell ref="J39:J42"/>
    <mergeCell ref="F44:F46"/>
    <mergeCell ref="I44:I46"/>
    <mergeCell ref="J44:J46"/>
    <mergeCell ref="F47:F49"/>
    <mergeCell ref="I47:I49"/>
    <mergeCell ref="J47:J49"/>
    <mergeCell ref="F80:F81"/>
    <mergeCell ref="I80:I81"/>
    <mergeCell ref="J80:J81"/>
    <mergeCell ref="F53:F54"/>
    <mergeCell ref="I53:I54"/>
    <mergeCell ref="J53:J54"/>
    <mergeCell ref="F55:F56"/>
    <mergeCell ref="I55:I56"/>
    <mergeCell ref="J55:J56"/>
    <mergeCell ref="F61:F62"/>
    <mergeCell ref="F72:F73"/>
    <mergeCell ref="I72:I73"/>
    <mergeCell ref="J72:J73"/>
    <mergeCell ref="F76:F78"/>
    <mergeCell ref="I76:I78"/>
    <mergeCell ref="J76:J78"/>
    <mergeCell ref="F66:F67"/>
    <mergeCell ref="I66:I67"/>
    <mergeCell ref="J66:J67"/>
    <mergeCell ref="I68:I69"/>
    <mergeCell ref="J68:J69"/>
    <mergeCell ref="F64:F65"/>
    <mergeCell ref="I64:I65"/>
    <mergeCell ref="J64:J65"/>
    <mergeCell ref="P47:Q47"/>
    <mergeCell ref="F50:F52"/>
    <mergeCell ref="I50:I52"/>
    <mergeCell ref="J50:J51"/>
    <mergeCell ref="I61:I62"/>
    <mergeCell ref="J61:J62"/>
    <mergeCell ref="A6:A84"/>
    <mergeCell ref="B6:B85"/>
    <mergeCell ref="C6:C85"/>
    <mergeCell ref="F6:F12"/>
    <mergeCell ref="I6:I12"/>
    <mergeCell ref="J6:J10"/>
    <mergeCell ref="F13:F17"/>
    <mergeCell ref="I13:I17"/>
    <mergeCell ref="J13:J17"/>
    <mergeCell ref="F18:F21"/>
    <mergeCell ref="F32:F35"/>
    <mergeCell ref="I32:I35"/>
    <mergeCell ref="J32:J35"/>
    <mergeCell ref="F36:F38"/>
    <mergeCell ref="I36:I38"/>
    <mergeCell ref="J36:J38"/>
    <mergeCell ref="I18:I21"/>
    <mergeCell ref="J18:J21"/>
    <mergeCell ref="F22:F26"/>
    <mergeCell ref="I22:I26"/>
    <mergeCell ref="J22:J24"/>
    <mergeCell ref="F27:F30"/>
    <mergeCell ref="I27:I30"/>
    <mergeCell ref="J27:J30"/>
    <mergeCell ref="I3:I5"/>
    <mergeCell ref="J3:J5"/>
    <mergeCell ref="K3:K5"/>
    <mergeCell ref="L3:L5"/>
    <mergeCell ref="M3:M5"/>
    <mergeCell ref="N3:O3"/>
    <mergeCell ref="A1:O1"/>
    <mergeCell ref="D2:E2"/>
    <mergeCell ref="N2:O2"/>
    <mergeCell ref="A3:A5"/>
    <mergeCell ref="B3:B5"/>
    <mergeCell ref="C3:C5"/>
    <mergeCell ref="D3:E3"/>
    <mergeCell ref="F3:F5"/>
    <mergeCell ref="G3:G5"/>
    <mergeCell ref="H3:H5"/>
  </mergeCells>
  <pageMargins left="0.25" right="0.25" top="0.75" bottom="0.75" header="0.3" footer="0.3"/>
  <pageSetup paperSize="9" scale="6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N56"/>
  <sheetViews>
    <sheetView zoomScale="80" zoomScaleNormal="80" workbookViewId="0">
      <pane ySplit="5" topLeftCell="A54" activePane="bottomLeft" state="frozen"/>
      <selection pane="bottomLeft" activeCell="N52" sqref="N52"/>
    </sheetView>
  </sheetViews>
  <sheetFormatPr defaultRowHeight="11.25"/>
  <cols>
    <col min="1" max="1" width="5.28515625" style="51" customWidth="1"/>
    <col min="2" max="2" width="19.7109375" style="51" customWidth="1"/>
    <col min="3" max="3" width="16" style="51" customWidth="1"/>
    <col min="4" max="4" width="14.5703125" style="51" customWidth="1"/>
    <col min="5" max="5" width="14" style="51" customWidth="1"/>
    <col min="6" max="6" width="12.5703125" style="51" customWidth="1"/>
    <col min="7" max="7" width="16.7109375" style="51" customWidth="1"/>
    <col min="8" max="8" width="9.28515625" style="51" customWidth="1"/>
    <col min="9" max="9" width="19.42578125" style="51" customWidth="1"/>
    <col min="10" max="10" width="21.42578125" style="51" customWidth="1"/>
    <col min="11" max="11" width="20" style="51" customWidth="1"/>
    <col min="12" max="12" width="15.5703125" style="51" customWidth="1"/>
    <col min="13" max="13" width="19.140625" style="51" customWidth="1"/>
    <col min="14" max="14" width="18.7109375" style="51" customWidth="1"/>
    <col min="15" max="16384" width="9.140625" style="51"/>
  </cols>
  <sheetData>
    <row r="1" spans="1:14" ht="41.25" customHeight="1">
      <c r="A1" s="669" t="s">
        <v>3323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1"/>
    </row>
    <row r="2" spans="1:14" ht="13.5" customHeight="1">
      <c r="A2" s="220">
        <v>1</v>
      </c>
      <c r="B2" s="668">
        <v>2</v>
      </c>
      <c r="C2" s="668"/>
      <c r="D2" s="668"/>
      <c r="E2" s="668">
        <v>3</v>
      </c>
      <c r="F2" s="668"/>
      <c r="G2" s="668"/>
      <c r="H2" s="668"/>
      <c r="I2" s="668">
        <v>4</v>
      </c>
      <c r="J2" s="668"/>
      <c r="K2" s="220" t="s">
        <v>681</v>
      </c>
      <c r="L2" s="220" t="s">
        <v>682</v>
      </c>
      <c r="M2" s="220" t="s">
        <v>683</v>
      </c>
      <c r="N2" s="220" t="s">
        <v>135</v>
      </c>
    </row>
    <row r="3" spans="1:14" ht="112.5" customHeight="1">
      <c r="A3" s="668" t="s">
        <v>256</v>
      </c>
      <c r="B3" s="668" t="s">
        <v>308</v>
      </c>
      <c r="C3" s="668"/>
      <c r="D3" s="668"/>
      <c r="E3" s="668" t="s">
        <v>2263</v>
      </c>
      <c r="F3" s="668"/>
      <c r="G3" s="668"/>
      <c r="H3" s="668"/>
      <c r="I3" s="668" t="s">
        <v>2265</v>
      </c>
      <c r="J3" s="668"/>
      <c r="K3" s="668" t="s">
        <v>2266</v>
      </c>
      <c r="L3" s="668" t="s">
        <v>2097</v>
      </c>
      <c r="M3" s="668" t="s">
        <v>738</v>
      </c>
      <c r="N3" s="668" t="s">
        <v>2098</v>
      </c>
    </row>
    <row r="4" spans="1:14">
      <c r="A4" s="668"/>
      <c r="B4" s="220" t="s">
        <v>2103</v>
      </c>
      <c r="C4" s="220" t="s">
        <v>2104</v>
      </c>
      <c r="D4" s="220" t="s">
        <v>2105</v>
      </c>
      <c r="E4" s="220" t="s">
        <v>971</v>
      </c>
      <c r="F4" s="220" t="s">
        <v>972</v>
      </c>
      <c r="G4" s="220" t="s">
        <v>2099</v>
      </c>
      <c r="H4" s="220" t="s">
        <v>2100</v>
      </c>
      <c r="I4" s="220" t="s">
        <v>2082</v>
      </c>
      <c r="J4" s="220" t="s">
        <v>2083</v>
      </c>
      <c r="K4" s="668"/>
      <c r="L4" s="668"/>
      <c r="M4" s="668"/>
      <c r="N4" s="668"/>
    </row>
    <row r="5" spans="1:14" ht="81.75" customHeight="1">
      <c r="A5" s="668"/>
      <c r="B5" s="220" t="s">
        <v>2107</v>
      </c>
      <c r="C5" s="220" t="s">
        <v>2108</v>
      </c>
      <c r="D5" s="220" t="s">
        <v>2262</v>
      </c>
      <c r="E5" s="220" t="s">
        <v>2257</v>
      </c>
      <c r="F5" s="220" t="s">
        <v>2101</v>
      </c>
      <c r="G5" s="220" t="s">
        <v>2102</v>
      </c>
      <c r="H5" s="220" t="s">
        <v>2264</v>
      </c>
      <c r="I5" s="220" t="s">
        <v>2259</v>
      </c>
      <c r="J5" s="220" t="s">
        <v>2258</v>
      </c>
      <c r="K5" s="668"/>
      <c r="L5" s="668"/>
      <c r="M5" s="668"/>
      <c r="N5" s="668"/>
    </row>
    <row r="6" spans="1:14" ht="12.75">
      <c r="A6" s="264"/>
      <c r="B6" s="264"/>
      <c r="C6" s="264"/>
      <c r="D6" s="264"/>
      <c r="E6" s="264"/>
      <c r="F6" s="264"/>
      <c r="G6" s="264"/>
      <c r="H6" s="264"/>
      <c r="I6" s="226"/>
      <c r="J6" s="226"/>
      <c r="K6" s="226"/>
      <c r="L6" s="226"/>
      <c r="M6" s="226"/>
      <c r="N6" s="226"/>
    </row>
    <row r="7" spans="1:14" ht="36">
      <c r="A7" s="249" t="s">
        <v>677</v>
      </c>
      <c r="B7" s="249" t="s">
        <v>685</v>
      </c>
      <c r="C7" s="249" t="s">
        <v>3518</v>
      </c>
      <c r="D7" s="249" t="s">
        <v>644</v>
      </c>
      <c r="E7" s="249" t="s">
        <v>689</v>
      </c>
      <c r="F7" s="249" t="s">
        <v>1422</v>
      </c>
      <c r="G7" s="249" t="s">
        <v>686</v>
      </c>
      <c r="H7" s="249" t="s">
        <v>2658</v>
      </c>
      <c r="I7" s="225" t="s">
        <v>3304</v>
      </c>
      <c r="J7" s="225" t="s">
        <v>2887</v>
      </c>
      <c r="K7" s="225" t="s">
        <v>2888</v>
      </c>
      <c r="L7" s="225">
        <v>3</v>
      </c>
      <c r="M7" s="225">
        <v>2</v>
      </c>
      <c r="N7" s="225">
        <v>4</v>
      </c>
    </row>
    <row r="8" spans="1:14" ht="12">
      <c r="A8" s="222"/>
      <c r="B8" s="222"/>
      <c r="C8" s="222"/>
      <c r="D8" s="222"/>
      <c r="E8" s="222"/>
      <c r="F8" s="222"/>
      <c r="G8" s="222"/>
      <c r="H8" s="222"/>
      <c r="I8" s="224"/>
      <c r="J8" s="224"/>
      <c r="K8" s="224"/>
      <c r="L8" s="224"/>
      <c r="M8" s="224"/>
      <c r="N8" s="224"/>
    </row>
    <row r="9" spans="1:14" ht="24">
      <c r="A9" s="249" t="s">
        <v>678</v>
      </c>
      <c r="B9" s="249" t="s">
        <v>529</v>
      </c>
      <c r="C9" s="249" t="s">
        <v>2659</v>
      </c>
      <c r="D9" s="249" t="s">
        <v>293</v>
      </c>
      <c r="E9" s="249" t="s">
        <v>689</v>
      </c>
      <c r="F9" s="249" t="s">
        <v>1417</v>
      </c>
      <c r="G9" s="249" t="s">
        <v>2660</v>
      </c>
      <c r="H9" s="249" t="s">
        <v>292</v>
      </c>
      <c r="I9" s="256" t="s">
        <v>1418</v>
      </c>
      <c r="J9" s="256" t="s">
        <v>1419</v>
      </c>
      <c r="K9" s="256" t="s">
        <v>2889</v>
      </c>
      <c r="L9" s="256">
        <v>2</v>
      </c>
      <c r="M9" s="256">
        <v>2</v>
      </c>
      <c r="N9" s="256">
        <v>4</v>
      </c>
    </row>
    <row r="10" spans="1:14" ht="12">
      <c r="A10" s="222"/>
      <c r="B10" s="222"/>
      <c r="C10" s="222"/>
      <c r="D10" s="222"/>
      <c r="E10" s="222"/>
      <c r="F10" s="222"/>
      <c r="G10" s="222"/>
      <c r="H10" s="222"/>
      <c r="I10" s="224"/>
      <c r="J10" s="224"/>
      <c r="K10" s="224"/>
      <c r="L10" s="224"/>
      <c r="M10" s="224"/>
      <c r="N10" s="224"/>
    </row>
    <row r="11" spans="1:14" ht="48">
      <c r="A11" s="249" t="s">
        <v>679</v>
      </c>
      <c r="B11" s="249" t="s">
        <v>459</v>
      </c>
      <c r="C11" s="249" t="s">
        <v>608</v>
      </c>
      <c r="D11" s="249" t="s">
        <v>460</v>
      </c>
      <c r="E11" s="249" t="s">
        <v>461</v>
      </c>
      <c r="F11" s="249" t="s">
        <v>1422</v>
      </c>
      <c r="G11" s="249" t="s">
        <v>608</v>
      </c>
      <c r="H11" s="249" t="s">
        <v>161</v>
      </c>
      <c r="I11" s="215" t="s">
        <v>3299</v>
      </c>
      <c r="J11" s="215" t="s">
        <v>3298</v>
      </c>
      <c r="K11" s="215" t="s">
        <v>2890</v>
      </c>
      <c r="L11" s="215">
        <v>2</v>
      </c>
      <c r="M11" s="215">
        <v>3</v>
      </c>
      <c r="N11" s="215">
        <v>8</v>
      </c>
    </row>
    <row r="12" spans="1:14" ht="12">
      <c r="A12" s="222"/>
      <c r="B12" s="222"/>
      <c r="C12" s="222"/>
      <c r="D12" s="222"/>
      <c r="E12" s="339"/>
      <c r="F12" s="339"/>
      <c r="G12" s="339"/>
      <c r="H12" s="339"/>
      <c r="I12" s="224"/>
      <c r="J12" s="224"/>
      <c r="K12" s="224"/>
      <c r="L12" s="224"/>
      <c r="M12" s="224"/>
      <c r="N12" s="224"/>
    </row>
    <row r="13" spans="1:14" ht="48">
      <c r="A13" s="249" t="s">
        <v>680</v>
      </c>
      <c r="B13" s="249" t="s">
        <v>1639</v>
      </c>
      <c r="C13" s="249" t="s">
        <v>181</v>
      </c>
      <c r="D13" s="249" t="s">
        <v>1640</v>
      </c>
      <c r="E13" s="340" t="s">
        <v>689</v>
      </c>
      <c r="F13" s="340" t="s">
        <v>1430</v>
      </c>
      <c r="G13" s="340" t="s">
        <v>181</v>
      </c>
      <c r="H13" s="340" t="s">
        <v>1638</v>
      </c>
      <c r="I13" s="292">
        <v>0</v>
      </c>
      <c r="J13" s="292">
        <v>0</v>
      </c>
      <c r="K13" s="292" t="s">
        <v>3317</v>
      </c>
      <c r="L13" s="292">
        <v>1</v>
      </c>
      <c r="M13" s="292">
        <v>2</v>
      </c>
      <c r="N13" s="292">
        <v>7</v>
      </c>
    </row>
    <row r="14" spans="1:14" ht="12">
      <c r="A14" s="222"/>
      <c r="B14" s="222"/>
      <c r="C14" s="222"/>
      <c r="D14" s="222"/>
      <c r="E14" s="341"/>
      <c r="F14" s="341"/>
      <c r="G14" s="341"/>
      <c r="H14" s="341"/>
      <c r="I14" s="224"/>
      <c r="J14" s="224"/>
      <c r="K14" s="224"/>
      <c r="L14" s="224"/>
      <c r="M14" s="224"/>
      <c r="N14" s="224"/>
    </row>
    <row r="15" spans="1:14" ht="48">
      <c r="A15" s="249" t="s">
        <v>681</v>
      </c>
      <c r="B15" s="249" t="s">
        <v>2231</v>
      </c>
      <c r="C15" s="249" t="s">
        <v>2661</v>
      </c>
      <c r="D15" s="249" t="s">
        <v>2232</v>
      </c>
      <c r="E15" s="249" t="s">
        <v>689</v>
      </c>
      <c r="F15" s="249" t="s">
        <v>2233</v>
      </c>
      <c r="G15" s="249" t="s">
        <v>609</v>
      </c>
      <c r="H15" s="249" t="s">
        <v>89</v>
      </c>
      <c r="I15" s="256" t="s">
        <v>1418</v>
      </c>
      <c r="J15" s="256" t="s">
        <v>1419</v>
      </c>
      <c r="K15" s="256">
        <v>350</v>
      </c>
      <c r="L15" s="256">
        <v>2</v>
      </c>
      <c r="M15" s="256">
        <v>2</v>
      </c>
      <c r="N15" s="256">
        <v>4</v>
      </c>
    </row>
    <row r="16" spans="1:14" ht="12">
      <c r="A16" s="222"/>
      <c r="B16" s="222"/>
      <c r="C16" s="222"/>
      <c r="D16" s="222"/>
      <c r="E16" s="222"/>
      <c r="F16" s="222"/>
      <c r="G16" s="222"/>
      <c r="H16" s="222"/>
      <c r="I16" s="224"/>
      <c r="J16" s="224"/>
      <c r="K16" s="224"/>
      <c r="L16" s="224"/>
      <c r="M16" s="224"/>
      <c r="N16" s="224"/>
    </row>
    <row r="17" spans="1:14" ht="48">
      <c r="A17" s="249" t="s">
        <v>682</v>
      </c>
      <c r="B17" s="249" t="s">
        <v>201</v>
      </c>
      <c r="C17" s="249" t="s">
        <v>2662</v>
      </c>
      <c r="D17" s="249" t="s">
        <v>202</v>
      </c>
      <c r="E17" s="249" t="s">
        <v>689</v>
      </c>
      <c r="F17" s="249" t="s">
        <v>1430</v>
      </c>
      <c r="G17" s="249" t="s">
        <v>1429</v>
      </c>
      <c r="H17" s="249" t="s">
        <v>1658</v>
      </c>
      <c r="I17" s="258" t="s">
        <v>2891</v>
      </c>
      <c r="J17" s="258" t="s">
        <v>2891</v>
      </c>
      <c r="K17" s="258" t="s">
        <v>3295</v>
      </c>
      <c r="L17" s="260">
        <v>2</v>
      </c>
      <c r="M17" s="260">
        <v>2</v>
      </c>
      <c r="N17" s="260">
        <v>4</v>
      </c>
    </row>
    <row r="18" spans="1:14" ht="12">
      <c r="A18" s="222"/>
      <c r="B18" s="222"/>
      <c r="C18" s="222"/>
      <c r="D18" s="222"/>
      <c r="E18" s="222"/>
      <c r="F18" s="222"/>
      <c r="G18" s="222"/>
      <c r="H18" s="222"/>
      <c r="I18" s="224"/>
      <c r="J18" s="224"/>
      <c r="K18" s="224"/>
      <c r="L18" s="224"/>
      <c r="M18" s="224"/>
      <c r="N18" s="224"/>
    </row>
    <row r="19" spans="1:14" ht="36">
      <c r="A19" s="249" t="s">
        <v>683</v>
      </c>
      <c r="B19" s="249" t="s">
        <v>2663</v>
      </c>
      <c r="C19" s="249" t="s">
        <v>610</v>
      </c>
      <c r="D19" s="249" t="s">
        <v>648</v>
      </c>
      <c r="E19" s="249" t="s">
        <v>689</v>
      </c>
      <c r="F19" s="249" t="s">
        <v>2664</v>
      </c>
      <c r="G19" s="249" t="s">
        <v>1435</v>
      </c>
      <c r="H19" s="249" t="s">
        <v>647</v>
      </c>
      <c r="I19" s="287" t="s">
        <v>1418</v>
      </c>
      <c r="J19" s="287"/>
      <c r="K19" s="287" t="s">
        <v>3316</v>
      </c>
      <c r="L19" s="287">
        <v>3</v>
      </c>
      <c r="M19" s="287">
        <v>2</v>
      </c>
      <c r="N19" s="287">
        <v>4</v>
      </c>
    </row>
    <row r="20" spans="1:14" ht="12">
      <c r="A20" s="222"/>
      <c r="B20" s="222"/>
      <c r="C20" s="222"/>
      <c r="D20" s="222"/>
      <c r="E20" s="222"/>
      <c r="F20" s="222"/>
      <c r="G20" s="222"/>
      <c r="H20" s="222"/>
      <c r="I20" s="224"/>
      <c r="J20" s="224"/>
      <c r="K20" s="224"/>
      <c r="L20" s="224"/>
      <c r="M20" s="224"/>
      <c r="N20" s="224"/>
    </row>
    <row r="21" spans="1:14" ht="36">
      <c r="A21" s="249" t="s">
        <v>135</v>
      </c>
      <c r="B21" s="249" t="s">
        <v>639</v>
      </c>
      <c r="C21" s="249" t="s">
        <v>2665</v>
      </c>
      <c r="D21" s="249" t="s">
        <v>640</v>
      </c>
      <c r="E21" s="249" t="s">
        <v>882</v>
      </c>
      <c r="F21" s="249" t="s">
        <v>2666</v>
      </c>
      <c r="G21" s="249" t="s">
        <v>2665</v>
      </c>
      <c r="H21" s="249" t="s">
        <v>638</v>
      </c>
      <c r="I21" s="344" t="s">
        <v>3299</v>
      </c>
      <c r="J21" s="344" t="s">
        <v>3299</v>
      </c>
      <c r="K21" s="344" t="s">
        <v>3315</v>
      </c>
      <c r="L21" s="344">
        <v>2</v>
      </c>
      <c r="M21" s="344">
        <v>2</v>
      </c>
      <c r="N21" s="344">
        <v>7</v>
      </c>
    </row>
    <row r="22" spans="1:14" ht="12">
      <c r="A22" s="222"/>
      <c r="B22" s="222"/>
      <c r="C22" s="222"/>
      <c r="D22" s="222"/>
      <c r="E22" s="222"/>
      <c r="F22" s="222"/>
      <c r="G22" s="222"/>
      <c r="H22" s="222"/>
      <c r="I22" s="224"/>
      <c r="J22" s="224"/>
      <c r="K22" s="224"/>
      <c r="L22" s="224"/>
      <c r="M22" s="224"/>
      <c r="N22" s="224"/>
    </row>
    <row r="23" spans="1:14" ht="75" customHeight="1">
      <c r="A23" s="249" t="s">
        <v>857</v>
      </c>
      <c r="B23" s="249" t="s">
        <v>1485</v>
      </c>
      <c r="C23" s="249" t="s">
        <v>1486</v>
      </c>
      <c r="D23" s="249" t="s">
        <v>1487</v>
      </c>
      <c r="E23" s="249" t="s">
        <v>689</v>
      </c>
      <c r="F23" s="249" t="s">
        <v>1422</v>
      </c>
      <c r="G23" s="249" t="s">
        <v>1486</v>
      </c>
      <c r="H23" s="249" t="s">
        <v>2667</v>
      </c>
      <c r="I23" s="231" t="s">
        <v>2893</v>
      </c>
      <c r="J23" s="231" t="s">
        <v>918</v>
      </c>
      <c r="K23" s="231" t="s">
        <v>918</v>
      </c>
      <c r="L23" s="231">
        <v>2</v>
      </c>
      <c r="M23" s="231">
        <v>1</v>
      </c>
      <c r="N23" s="231">
        <v>4</v>
      </c>
    </row>
    <row r="24" spans="1:14" ht="12">
      <c r="A24" s="222"/>
      <c r="B24" s="222"/>
      <c r="C24" s="222"/>
      <c r="D24" s="222"/>
      <c r="E24" s="222"/>
      <c r="F24" s="222"/>
      <c r="G24" s="222"/>
      <c r="H24" s="222"/>
      <c r="I24" s="224"/>
      <c r="J24" s="224"/>
      <c r="K24" s="224"/>
      <c r="L24" s="224"/>
      <c r="M24" s="224"/>
      <c r="N24" s="224"/>
    </row>
    <row r="25" spans="1:14" ht="48">
      <c r="A25" s="249" t="s">
        <v>783</v>
      </c>
      <c r="B25" s="249" t="s">
        <v>2864</v>
      </c>
      <c r="C25" s="249" t="s">
        <v>2668</v>
      </c>
      <c r="D25" s="249" t="s">
        <v>578</v>
      </c>
      <c r="E25" s="249" t="s">
        <v>689</v>
      </c>
      <c r="F25" s="249" t="s">
        <v>1422</v>
      </c>
      <c r="G25" s="249" t="s">
        <v>2668</v>
      </c>
      <c r="H25" s="249" t="s">
        <v>86</v>
      </c>
      <c r="I25" s="214" t="s">
        <v>1419</v>
      </c>
      <c r="J25" s="214" t="s">
        <v>1419</v>
      </c>
      <c r="K25" s="214" t="s">
        <v>251</v>
      </c>
      <c r="L25" s="214">
        <v>2</v>
      </c>
      <c r="M25" s="214">
        <v>3</v>
      </c>
      <c r="N25" s="214">
        <v>4</v>
      </c>
    </row>
    <row r="26" spans="1:14" ht="12">
      <c r="A26" s="222"/>
      <c r="B26" s="222"/>
      <c r="C26" s="222"/>
      <c r="D26" s="222"/>
      <c r="E26" s="222"/>
      <c r="F26" s="222"/>
      <c r="G26" s="222"/>
      <c r="H26" s="222"/>
      <c r="I26" s="224"/>
      <c r="J26" s="224"/>
      <c r="K26" s="224"/>
      <c r="L26" s="224"/>
      <c r="M26" s="224"/>
      <c r="N26" s="224"/>
    </row>
    <row r="27" spans="1:14" ht="24">
      <c r="A27" s="249" t="s">
        <v>864</v>
      </c>
      <c r="B27" s="249" t="s">
        <v>1000</v>
      </c>
      <c r="C27" s="249" t="s">
        <v>2669</v>
      </c>
      <c r="D27" s="249" t="s">
        <v>1001</v>
      </c>
      <c r="E27" s="249" t="s">
        <v>689</v>
      </c>
      <c r="F27" s="249" t="s">
        <v>1422</v>
      </c>
      <c r="G27" s="249" t="s">
        <v>2669</v>
      </c>
      <c r="H27" s="249" t="s">
        <v>1626</v>
      </c>
      <c r="I27" s="239" t="s">
        <v>3302</v>
      </c>
      <c r="J27" s="239" t="s">
        <v>1419</v>
      </c>
      <c r="K27" s="239" t="s">
        <v>3303</v>
      </c>
      <c r="L27" s="239">
        <v>2</v>
      </c>
      <c r="M27" s="239">
        <v>2</v>
      </c>
      <c r="N27" s="239">
        <v>6</v>
      </c>
    </row>
    <row r="28" spans="1:14" ht="12">
      <c r="A28" s="222"/>
      <c r="B28" s="222"/>
      <c r="C28" s="222"/>
      <c r="D28" s="222"/>
      <c r="E28" s="222"/>
      <c r="F28" s="222"/>
      <c r="G28" s="222"/>
      <c r="H28" s="222"/>
      <c r="I28" s="224"/>
      <c r="J28" s="224"/>
      <c r="K28" s="224"/>
      <c r="L28" s="224"/>
      <c r="M28" s="224"/>
      <c r="N28" s="224"/>
    </row>
    <row r="29" spans="1:14" ht="46.5" customHeight="1">
      <c r="A29" s="249" t="s">
        <v>876</v>
      </c>
      <c r="B29" s="249" t="s">
        <v>2670</v>
      </c>
      <c r="C29" s="249" t="s">
        <v>2671</v>
      </c>
      <c r="D29" s="249" t="s">
        <v>632</v>
      </c>
      <c r="E29" s="249" t="s">
        <v>689</v>
      </c>
      <c r="F29" s="249" t="s">
        <v>1422</v>
      </c>
      <c r="G29" s="249" t="s">
        <v>2671</v>
      </c>
      <c r="H29" s="249" t="s">
        <v>2672</v>
      </c>
      <c r="I29" s="222" t="s">
        <v>1418</v>
      </c>
      <c r="J29" s="222" t="s">
        <v>1418</v>
      </c>
      <c r="K29" s="222" t="s">
        <v>2894</v>
      </c>
      <c r="L29" s="215">
        <v>3</v>
      </c>
      <c r="M29" s="215">
        <v>3</v>
      </c>
      <c r="N29" s="215">
        <v>6</v>
      </c>
    </row>
    <row r="30" spans="1:14" ht="12">
      <c r="A30" s="222"/>
      <c r="B30" s="222"/>
      <c r="C30" s="222"/>
      <c r="D30" s="222"/>
      <c r="E30" s="222"/>
      <c r="F30" s="222"/>
      <c r="G30" s="222"/>
      <c r="H30" s="222"/>
      <c r="I30" s="224"/>
      <c r="J30" s="224"/>
      <c r="K30" s="224"/>
      <c r="L30" s="224"/>
      <c r="M30" s="224"/>
      <c r="N30" s="224"/>
    </row>
    <row r="31" spans="1:14" ht="48">
      <c r="A31" s="249" t="s">
        <v>882</v>
      </c>
      <c r="B31" s="249" t="s">
        <v>963</v>
      </c>
      <c r="C31" s="249" t="s">
        <v>611</v>
      </c>
      <c r="D31" s="249" t="s">
        <v>957</v>
      </c>
      <c r="E31" s="249" t="s">
        <v>689</v>
      </c>
      <c r="F31" s="249" t="s">
        <v>1704</v>
      </c>
      <c r="G31" s="249" t="s">
        <v>611</v>
      </c>
      <c r="H31" s="249" t="s">
        <v>92</v>
      </c>
      <c r="I31" s="215" t="s">
        <v>3310</v>
      </c>
      <c r="J31" s="215" t="s">
        <v>3310</v>
      </c>
      <c r="K31" s="215" t="s">
        <v>2895</v>
      </c>
      <c r="L31" s="215">
        <v>2</v>
      </c>
      <c r="M31" s="215">
        <v>2</v>
      </c>
      <c r="N31" s="215">
        <v>4</v>
      </c>
    </row>
    <row r="32" spans="1:14" ht="12">
      <c r="A32" s="222"/>
      <c r="B32" s="222"/>
      <c r="C32" s="222"/>
      <c r="D32" s="222"/>
      <c r="E32" s="222"/>
      <c r="F32" s="222"/>
      <c r="G32" s="222"/>
      <c r="H32" s="222"/>
      <c r="I32" s="224"/>
      <c r="J32" s="224"/>
      <c r="K32" s="224"/>
      <c r="L32" s="224"/>
      <c r="M32" s="224"/>
      <c r="N32" s="224"/>
    </row>
    <row r="33" spans="1:14" ht="46.5" customHeight="1">
      <c r="A33" s="249" t="s">
        <v>786</v>
      </c>
      <c r="B33" s="249" t="s">
        <v>65</v>
      </c>
      <c r="C33" s="222" t="s">
        <v>904</v>
      </c>
      <c r="D33" s="249" t="s">
        <v>64</v>
      </c>
      <c r="E33" s="249" t="s">
        <v>689</v>
      </c>
      <c r="F33" s="222" t="s">
        <v>1422</v>
      </c>
      <c r="G33" s="222" t="s">
        <v>904</v>
      </c>
      <c r="H33" s="222">
        <v>1463011</v>
      </c>
      <c r="I33" s="234" t="s">
        <v>1418</v>
      </c>
      <c r="J33" s="234" t="s">
        <v>1419</v>
      </c>
      <c r="K33" s="234">
        <v>250</v>
      </c>
      <c r="L33" s="234">
        <v>2</v>
      </c>
      <c r="M33" s="234">
        <v>5</v>
      </c>
      <c r="N33" s="234">
        <v>19</v>
      </c>
    </row>
    <row r="34" spans="1:14" ht="12">
      <c r="A34" s="222"/>
      <c r="B34" s="222"/>
      <c r="C34" s="222"/>
      <c r="D34" s="222"/>
      <c r="E34" s="222"/>
      <c r="F34" s="222"/>
      <c r="G34" s="222"/>
      <c r="H34" s="222"/>
      <c r="I34" s="224"/>
      <c r="J34" s="224"/>
      <c r="K34" s="224"/>
      <c r="L34" s="224"/>
      <c r="M34" s="224"/>
      <c r="N34" s="224"/>
    </row>
    <row r="35" spans="1:14" ht="62.25" customHeight="1">
      <c r="A35" s="249" t="s">
        <v>810</v>
      </c>
      <c r="B35" s="249" t="s">
        <v>906</v>
      </c>
      <c r="C35" s="249" t="s">
        <v>2673</v>
      </c>
      <c r="D35" s="249" t="s">
        <v>905</v>
      </c>
      <c r="E35" s="249" t="s">
        <v>689</v>
      </c>
      <c r="F35" s="249" t="s">
        <v>1422</v>
      </c>
      <c r="G35" s="249" t="s">
        <v>1109</v>
      </c>
      <c r="H35" s="222">
        <v>1463011</v>
      </c>
      <c r="I35" s="214" t="s">
        <v>3297</v>
      </c>
      <c r="J35" s="214" t="s">
        <v>918</v>
      </c>
      <c r="K35" s="214" t="s">
        <v>918</v>
      </c>
      <c r="L35" s="214">
        <v>2</v>
      </c>
      <c r="M35" s="214">
        <v>0</v>
      </c>
      <c r="N35" s="214">
        <v>10</v>
      </c>
    </row>
    <row r="36" spans="1:14" ht="12">
      <c r="A36" s="222"/>
      <c r="B36" s="222"/>
      <c r="C36" s="222"/>
      <c r="D36" s="222"/>
      <c r="E36" s="222"/>
      <c r="F36" s="222"/>
      <c r="G36" s="222"/>
      <c r="H36" s="222"/>
      <c r="I36" s="224"/>
      <c r="J36" s="224"/>
      <c r="K36" s="224"/>
      <c r="L36" s="224"/>
      <c r="M36" s="224"/>
      <c r="N36" s="224"/>
    </row>
    <row r="37" spans="1:14" ht="48">
      <c r="A37" s="249" t="s">
        <v>778</v>
      </c>
      <c r="B37" s="249" t="s">
        <v>2674</v>
      </c>
      <c r="C37" s="249" t="s">
        <v>1355</v>
      </c>
      <c r="D37" s="249" t="s">
        <v>1354</v>
      </c>
      <c r="E37" s="249" t="s">
        <v>689</v>
      </c>
      <c r="F37" s="249" t="s">
        <v>1357</v>
      </c>
      <c r="G37" s="249" t="s">
        <v>1355</v>
      </c>
      <c r="H37" s="249" t="s">
        <v>1653</v>
      </c>
      <c r="I37" s="212" t="s">
        <v>3296</v>
      </c>
      <c r="J37" s="212" t="s">
        <v>2892</v>
      </c>
      <c r="K37" s="212" t="s">
        <v>1419</v>
      </c>
      <c r="L37" s="212">
        <v>4</v>
      </c>
      <c r="M37" s="212">
        <v>4</v>
      </c>
      <c r="N37" s="212">
        <v>7</v>
      </c>
    </row>
    <row r="38" spans="1:14" ht="12">
      <c r="A38" s="222"/>
      <c r="B38" s="222"/>
      <c r="C38" s="222"/>
      <c r="D38" s="222"/>
      <c r="E38" s="222"/>
      <c r="F38" s="222"/>
      <c r="G38" s="222"/>
      <c r="H38" s="222"/>
      <c r="I38" s="224"/>
      <c r="J38" s="224"/>
      <c r="K38" s="224"/>
      <c r="L38" s="224"/>
      <c r="M38" s="224"/>
      <c r="N38" s="224"/>
    </row>
    <row r="39" spans="1:14" ht="48">
      <c r="A39" s="249" t="s">
        <v>791</v>
      </c>
      <c r="B39" s="249" t="s">
        <v>230</v>
      </c>
      <c r="C39" s="249" t="s">
        <v>2675</v>
      </c>
      <c r="D39" s="249" t="s">
        <v>232</v>
      </c>
      <c r="E39" s="249" t="s">
        <v>689</v>
      </c>
      <c r="F39" s="249" t="s">
        <v>1422</v>
      </c>
      <c r="G39" s="249" t="s">
        <v>2675</v>
      </c>
      <c r="H39" s="249" t="s">
        <v>2136</v>
      </c>
      <c r="I39" s="238" t="s">
        <v>2896</v>
      </c>
      <c r="J39" s="238" t="s">
        <v>1418</v>
      </c>
      <c r="K39" s="238"/>
      <c r="L39" s="342">
        <v>2</v>
      </c>
      <c r="M39" s="342">
        <v>1</v>
      </c>
      <c r="N39" s="342">
        <v>5</v>
      </c>
    </row>
    <row r="40" spans="1:14" ht="12">
      <c r="A40" s="222"/>
      <c r="B40" s="222"/>
      <c r="C40" s="222"/>
      <c r="D40" s="222"/>
      <c r="E40" s="222"/>
      <c r="F40" s="222"/>
      <c r="G40" s="222"/>
      <c r="H40" s="222"/>
      <c r="I40" s="224"/>
      <c r="J40" s="224"/>
      <c r="K40" s="224"/>
      <c r="L40" s="224"/>
      <c r="M40" s="224"/>
      <c r="N40" s="224"/>
    </row>
    <row r="41" spans="1:14" ht="36">
      <c r="A41" s="249" t="s">
        <v>805</v>
      </c>
      <c r="B41" s="249" t="s">
        <v>1401</v>
      </c>
      <c r="C41" s="249" t="s">
        <v>2676</v>
      </c>
      <c r="D41" s="249" t="s">
        <v>1971</v>
      </c>
      <c r="E41" s="249" t="s">
        <v>689</v>
      </c>
      <c r="F41" s="249" t="s">
        <v>2677</v>
      </c>
      <c r="G41" s="249" t="s">
        <v>2676</v>
      </c>
      <c r="H41" s="249" t="s">
        <v>1972</v>
      </c>
      <c r="I41" s="214" t="s">
        <v>3298</v>
      </c>
      <c r="J41" s="214" t="s">
        <v>3299</v>
      </c>
      <c r="K41" s="222" t="s">
        <v>1418</v>
      </c>
      <c r="L41" s="214">
        <v>2</v>
      </c>
      <c r="M41" s="214">
        <v>4</v>
      </c>
      <c r="N41" s="214">
        <v>10</v>
      </c>
    </row>
    <row r="42" spans="1:14" ht="48">
      <c r="A42" s="249" t="s">
        <v>795</v>
      </c>
      <c r="B42" s="249" t="s">
        <v>728</v>
      </c>
      <c r="C42" s="249" t="s">
        <v>729</v>
      </c>
      <c r="D42" s="249" t="s">
        <v>730</v>
      </c>
      <c r="E42" s="249" t="s">
        <v>694</v>
      </c>
      <c r="F42" s="249" t="s">
        <v>266</v>
      </c>
      <c r="G42" s="249" t="s">
        <v>729</v>
      </c>
      <c r="H42" s="249" t="s">
        <v>263</v>
      </c>
      <c r="I42" s="287" t="s">
        <v>3298</v>
      </c>
      <c r="J42" s="287" t="s">
        <v>3300</v>
      </c>
      <c r="K42" s="287">
        <v>120</v>
      </c>
      <c r="L42" s="287">
        <v>2</v>
      </c>
      <c r="M42" s="287">
        <v>2</v>
      </c>
      <c r="N42" s="287">
        <v>6</v>
      </c>
    </row>
    <row r="43" spans="1:14" ht="72">
      <c r="A43" s="249" t="s">
        <v>815</v>
      </c>
      <c r="B43" s="249" t="s">
        <v>186</v>
      </c>
      <c r="C43" s="249" t="s">
        <v>612</v>
      </c>
      <c r="D43" s="249" t="s">
        <v>447</v>
      </c>
      <c r="E43" s="249" t="s">
        <v>689</v>
      </c>
      <c r="F43" s="249" t="s">
        <v>2678</v>
      </c>
      <c r="G43" s="249" t="s">
        <v>278</v>
      </c>
      <c r="H43" s="249" t="s">
        <v>188</v>
      </c>
      <c r="I43" s="346" t="s">
        <v>918</v>
      </c>
      <c r="J43" s="346" t="s">
        <v>918</v>
      </c>
      <c r="K43" s="215" t="s">
        <v>3307</v>
      </c>
      <c r="L43" s="215">
        <v>2</v>
      </c>
      <c r="M43" s="215">
        <v>2</v>
      </c>
      <c r="N43" s="215">
        <v>5</v>
      </c>
    </row>
    <row r="44" spans="1:14" ht="60">
      <c r="A44" s="249" t="s">
        <v>1696</v>
      </c>
      <c r="B44" s="249" t="s">
        <v>1468</v>
      </c>
      <c r="C44" s="249" t="s">
        <v>1103</v>
      </c>
      <c r="D44" s="249" t="s">
        <v>1464</v>
      </c>
      <c r="E44" s="249" t="s">
        <v>689</v>
      </c>
      <c r="F44" s="249" t="s">
        <v>1422</v>
      </c>
      <c r="G44" s="249" t="s">
        <v>1103</v>
      </c>
      <c r="H44" s="249" t="s">
        <v>1466</v>
      </c>
      <c r="I44" s="293" t="s">
        <v>1418</v>
      </c>
      <c r="J44" s="293" t="s">
        <v>1418</v>
      </c>
      <c r="K44" s="293" t="s">
        <v>3294</v>
      </c>
      <c r="L44" s="293">
        <v>6</v>
      </c>
      <c r="M44" s="293">
        <v>5</v>
      </c>
      <c r="N44" s="293">
        <v>16</v>
      </c>
    </row>
    <row r="45" spans="1:14" ht="36">
      <c r="A45" s="249" t="s">
        <v>781</v>
      </c>
      <c r="B45" s="249" t="s">
        <v>2514</v>
      </c>
      <c r="C45" s="249" t="s">
        <v>1469</v>
      </c>
      <c r="D45" s="249" t="s">
        <v>1470</v>
      </c>
      <c r="E45" s="249" t="s">
        <v>689</v>
      </c>
      <c r="F45" s="249" t="s">
        <v>2679</v>
      </c>
      <c r="G45" s="249" t="s">
        <v>1469</v>
      </c>
      <c r="H45" s="249" t="s">
        <v>740</v>
      </c>
      <c r="I45" s="345" t="s">
        <v>1419</v>
      </c>
      <c r="J45" s="345" t="s">
        <v>1419</v>
      </c>
      <c r="K45" s="345" t="s">
        <v>2870</v>
      </c>
      <c r="L45" s="345">
        <v>2</v>
      </c>
      <c r="M45" s="345">
        <v>2</v>
      </c>
      <c r="N45" s="345">
        <v>7</v>
      </c>
    </row>
    <row r="46" spans="1:14" ht="36">
      <c r="A46" s="249" t="s">
        <v>833</v>
      </c>
      <c r="B46" s="249" t="s">
        <v>122</v>
      </c>
      <c r="C46" s="249" t="s">
        <v>1104</v>
      </c>
      <c r="D46" s="249" t="s">
        <v>1023</v>
      </c>
      <c r="E46" s="249" t="s">
        <v>789</v>
      </c>
      <c r="F46" s="249" t="s">
        <v>2680</v>
      </c>
      <c r="G46" s="249" t="s">
        <v>1104</v>
      </c>
      <c r="H46" s="249" t="s">
        <v>289</v>
      </c>
      <c r="I46" s="222" t="s">
        <v>1419</v>
      </c>
      <c r="J46" s="222" t="s">
        <v>1419</v>
      </c>
      <c r="K46" s="222" t="s">
        <v>126</v>
      </c>
      <c r="L46" s="217">
        <v>2</v>
      </c>
      <c r="M46" s="217">
        <v>1</v>
      </c>
      <c r="N46" s="217">
        <v>10</v>
      </c>
    </row>
    <row r="47" spans="1:14" ht="48">
      <c r="A47" s="249" t="s">
        <v>772</v>
      </c>
      <c r="B47" s="249" t="s">
        <v>1593</v>
      </c>
      <c r="C47" s="249" t="s">
        <v>1105</v>
      </c>
      <c r="D47" s="249" t="s">
        <v>1590</v>
      </c>
      <c r="E47" s="249" t="s">
        <v>696</v>
      </c>
      <c r="F47" s="249" t="s">
        <v>1422</v>
      </c>
      <c r="G47" s="249" t="s">
        <v>1592</v>
      </c>
      <c r="H47" s="249" t="s">
        <v>295</v>
      </c>
      <c r="I47" s="222" t="s">
        <v>1419</v>
      </c>
      <c r="J47" s="222" t="s">
        <v>1419</v>
      </c>
      <c r="K47" s="222" t="s">
        <v>2869</v>
      </c>
      <c r="L47" s="215">
        <v>1</v>
      </c>
      <c r="M47" s="215">
        <v>2</v>
      </c>
      <c r="N47" s="215">
        <v>4</v>
      </c>
    </row>
    <row r="48" spans="1:14" ht="60">
      <c r="A48" s="249" t="s">
        <v>132</v>
      </c>
      <c r="B48" s="249" t="s">
        <v>1595</v>
      </c>
      <c r="C48" s="249" t="s">
        <v>1195</v>
      </c>
      <c r="D48" s="249" t="s">
        <v>1594</v>
      </c>
      <c r="E48" s="249" t="s">
        <v>689</v>
      </c>
      <c r="F48" s="249" t="s">
        <v>1422</v>
      </c>
      <c r="G48" s="249" t="s">
        <v>1195</v>
      </c>
      <c r="H48" s="249" t="s">
        <v>1598</v>
      </c>
      <c r="I48" s="215">
        <v>0</v>
      </c>
      <c r="J48" s="215" t="s">
        <v>1418</v>
      </c>
      <c r="K48" s="215">
        <v>3900</v>
      </c>
      <c r="L48" s="215">
        <v>2</v>
      </c>
      <c r="M48" s="215">
        <v>2</v>
      </c>
      <c r="N48" s="215">
        <v>9</v>
      </c>
    </row>
    <row r="49" spans="1:14" ht="108">
      <c r="A49" s="249" t="s">
        <v>803</v>
      </c>
      <c r="B49" s="249" t="s">
        <v>2681</v>
      </c>
      <c r="C49" s="249" t="s">
        <v>1106</v>
      </c>
      <c r="D49" s="249" t="s">
        <v>1758</v>
      </c>
      <c r="E49" s="249" t="s">
        <v>689</v>
      </c>
      <c r="F49" s="249" t="s">
        <v>2681</v>
      </c>
      <c r="G49" s="249" t="s">
        <v>2124</v>
      </c>
      <c r="H49" s="249" t="s">
        <v>188</v>
      </c>
      <c r="I49" s="222" t="s">
        <v>1418</v>
      </c>
      <c r="J49" s="222" t="s">
        <v>1419</v>
      </c>
      <c r="K49" s="215">
        <v>500</v>
      </c>
      <c r="L49" s="215">
        <v>4</v>
      </c>
      <c r="M49" s="215">
        <v>3</v>
      </c>
      <c r="N49" s="215">
        <v>7</v>
      </c>
    </row>
    <row r="50" spans="1:14" ht="48">
      <c r="A50" s="343" t="s">
        <v>844</v>
      </c>
      <c r="B50" s="343" t="s">
        <v>933</v>
      </c>
      <c r="C50" s="343" t="s">
        <v>1107</v>
      </c>
      <c r="D50" s="343" t="s">
        <v>931</v>
      </c>
      <c r="E50" s="343" t="s">
        <v>1973</v>
      </c>
      <c r="F50" s="343" t="s">
        <v>933</v>
      </c>
      <c r="G50" s="343" t="s">
        <v>932</v>
      </c>
      <c r="H50" s="343" t="s">
        <v>463</v>
      </c>
      <c r="I50" s="222" t="s">
        <v>1419</v>
      </c>
      <c r="J50" s="222" t="s">
        <v>1419</v>
      </c>
      <c r="K50" s="291">
        <v>1400</v>
      </c>
      <c r="L50" s="291">
        <v>2</v>
      </c>
      <c r="M50" s="291">
        <v>1</v>
      </c>
      <c r="N50" s="291">
        <v>4</v>
      </c>
    </row>
    <row r="51" spans="1:14" ht="51" customHeight="1">
      <c r="A51" s="343" t="s">
        <v>822</v>
      </c>
      <c r="B51" s="343" t="s">
        <v>2490</v>
      </c>
      <c r="C51" s="343" t="s">
        <v>2491</v>
      </c>
      <c r="D51" s="343" t="s">
        <v>2492</v>
      </c>
      <c r="E51" s="343" t="s">
        <v>1345</v>
      </c>
      <c r="F51" s="343" t="s">
        <v>2279</v>
      </c>
      <c r="G51" s="343" t="s">
        <v>2491</v>
      </c>
      <c r="H51" s="249" t="s">
        <v>289</v>
      </c>
      <c r="I51" s="222" t="s">
        <v>2897</v>
      </c>
      <c r="J51" s="222" t="s">
        <v>2888</v>
      </c>
      <c r="K51" s="222" t="s">
        <v>252</v>
      </c>
      <c r="L51" s="261">
        <v>2</v>
      </c>
      <c r="M51" s="261">
        <v>2</v>
      </c>
      <c r="N51" s="261">
        <v>4</v>
      </c>
    </row>
    <row r="52" spans="1:14" ht="36">
      <c r="A52" s="343" t="s">
        <v>850</v>
      </c>
      <c r="B52" s="249" t="s">
        <v>267</v>
      </c>
      <c r="C52" s="249" t="s">
        <v>2494</v>
      </c>
      <c r="D52" s="249" t="s">
        <v>269</v>
      </c>
      <c r="E52" s="343" t="s">
        <v>1973</v>
      </c>
      <c r="F52" s="249" t="s">
        <v>1422</v>
      </c>
      <c r="G52" s="249" t="s">
        <v>2494</v>
      </c>
      <c r="H52" s="249">
        <v>1465148</v>
      </c>
      <c r="I52" s="236" t="s">
        <v>3299</v>
      </c>
      <c r="J52" s="236" t="s">
        <v>3300</v>
      </c>
      <c r="K52" s="236">
        <v>1000</v>
      </c>
      <c r="L52" s="236">
        <v>2</v>
      </c>
      <c r="M52" s="236">
        <v>1</v>
      </c>
      <c r="N52" s="236" t="s">
        <v>3301</v>
      </c>
    </row>
    <row r="53" spans="1:14" ht="12">
      <c r="A53" s="222"/>
      <c r="B53" s="222"/>
      <c r="C53" s="222"/>
      <c r="D53" s="222"/>
      <c r="E53" s="222"/>
      <c r="F53" s="222"/>
      <c r="G53" s="222"/>
      <c r="H53" s="222"/>
      <c r="I53" s="224"/>
      <c r="J53" s="224"/>
      <c r="K53" s="224"/>
      <c r="L53" s="224"/>
      <c r="M53" s="224"/>
      <c r="N53" s="224"/>
    </row>
    <row r="54" spans="1:14" ht="36">
      <c r="A54" s="249" t="s">
        <v>1345</v>
      </c>
      <c r="B54" s="249" t="s">
        <v>1110</v>
      </c>
      <c r="C54" s="249" t="s">
        <v>2682</v>
      </c>
      <c r="D54" s="249" t="s">
        <v>1624</v>
      </c>
      <c r="E54" s="249" t="s">
        <v>1484</v>
      </c>
      <c r="F54" s="249" t="s">
        <v>757</v>
      </c>
      <c r="G54" s="249" t="s">
        <v>2682</v>
      </c>
      <c r="H54" s="249" t="s">
        <v>1019</v>
      </c>
      <c r="I54" s="347" t="s">
        <v>3298</v>
      </c>
      <c r="J54" s="347" t="s">
        <v>3298</v>
      </c>
      <c r="K54" s="347" t="s">
        <v>2898</v>
      </c>
      <c r="L54" s="347">
        <v>2</v>
      </c>
      <c r="M54" s="347">
        <v>2</v>
      </c>
      <c r="N54" s="347">
        <v>4</v>
      </c>
    </row>
    <row r="55" spans="1:14" ht="16.5" customHeight="1">
      <c r="A55" s="222"/>
      <c r="B55" s="222"/>
      <c r="C55" s="222"/>
      <c r="D55" s="222"/>
      <c r="E55" s="222"/>
      <c r="F55" s="222"/>
      <c r="G55" s="222"/>
      <c r="H55" s="222"/>
      <c r="I55" s="224"/>
      <c r="J55" s="224"/>
      <c r="K55" s="224"/>
      <c r="L55" s="224"/>
      <c r="M55" s="224"/>
      <c r="N55" s="224"/>
    </row>
    <row r="56" spans="1:14" ht="75" customHeight="1">
      <c r="A56" s="249" t="s">
        <v>874</v>
      </c>
      <c r="B56" s="249" t="s">
        <v>96</v>
      </c>
      <c r="C56" s="249" t="s">
        <v>1108</v>
      </c>
      <c r="D56" s="249" t="s">
        <v>758</v>
      </c>
      <c r="E56" s="249" t="s">
        <v>689</v>
      </c>
      <c r="F56" s="249" t="s">
        <v>1430</v>
      </c>
      <c r="G56" s="249" t="s">
        <v>759</v>
      </c>
      <c r="H56" s="249" t="s">
        <v>95</v>
      </c>
      <c r="I56" s="215" t="s">
        <v>1418</v>
      </c>
      <c r="J56" s="215" t="s">
        <v>3305</v>
      </c>
      <c r="K56" s="215" t="s">
        <v>3306</v>
      </c>
      <c r="L56" s="215">
        <v>2</v>
      </c>
      <c r="M56" s="215">
        <v>1</v>
      </c>
      <c r="N56" s="215">
        <v>4</v>
      </c>
    </row>
  </sheetData>
  <autoFilter ref="A5:N5" xr:uid="{00000000-0009-0000-0000-000009000000}"/>
  <mergeCells count="12">
    <mergeCell ref="N3:N5"/>
    <mergeCell ref="A1:N1"/>
    <mergeCell ref="B2:D2"/>
    <mergeCell ref="E2:H2"/>
    <mergeCell ref="B3:D3"/>
    <mergeCell ref="E3:H3"/>
    <mergeCell ref="A3:A5"/>
    <mergeCell ref="I2:J2"/>
    <mergeCell ref="I3:J3"/>
    <mergeCell ref="K3:K5"/>
    <mergeCell ref="L3:L5"/>
    <mergeCell ref="M3:M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905"/>
  <sheetViews>
    <sheetView topLeftCell="A5" zoomScale="80" zoomScaleNormal="80" workbookViewId="0">
      <selection activeCell="K22" sqref="K22:K790"/>
    </sheetView>
  </sheetViews>
  <sheetFormatPr defaultRowHeight="11.25"/>
  <cols>
    <col min="1" max="1" width="4.28515625" style="39" customWidth="1"/>
    <col min="2" max="2" width="11.85546875" style="39" bestFit="1" customWidth="1"/>
    <col min="3" max="3" width="21.42578125" style="39" customWidth="1"/>
    <col min="4" max="4" width="16.42578125" style="39" customWidth="1"/>
    <col min="5" max="5" width="12.85546875" style="39" customWidth="1"/>
    <col min="6" max="6" width="21.5703125" style="39" customWidth="1"/>
    <col min="7" max="7" width="10.140625" style="39" customWidth="1"/>
    <col min="8" max="8" width="18.85546875" style="39" customWidth="1"/>
    <col min="9" max="9" width="10.140625" style="39" customWidth="1"/>
    <col min="10" max="10" width="11.42578125" style="39" customWidth="1"/>
    <col min="11" max="11" width="18" style="8" customWidth="1"/>
    <col min="12" max="12" width="14.28515625" style="39" customWidth="1"/>
    <col min="13" max="16384" width="9.140625" style="39"/>
  </cols>
  <sheetData>
    <row r="1" spans="1:12" ht="30" customHeight="1">
      <c r="A1" s="678" t="s">
        <v>4127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</row>
    <row r="2" spans="1:12" ht="15" customHeight="1">
      <c r="A2" s="40">
        <v>1</v>
      </c>
      <c r="B2" s="40">
        <v>2</v>
      </c>
      <c r="C2" s="40">
        <v>3</v>
      </c>
      <c r="D2" s="40">
        <v>4</v>
      </c>
      <c r="E2" s="40">
        <v>5</v>
      </c>
      <c r="F2" s="40">
        <v>6</v>
      </c>
      <c r="G2" s="40">
        <v>7</v>
      </c>
      <c r="H2" s="679">
        <v>8</v>
      </c>
      <c r="I2" s="679"/>
      <c r="J2" s="679"/>
      <c r="K2" s="679"/>
      <c r="L2" s="679"/>
    </row>
    <row r="3" spans="1:12" ht="30" customHeight="1">
      <c r="A3" s="679" t="s">
        <v>256</v>
      </c>
      <c r="B3" s="679" t="s">
        <v>257</v>
      </c>
      <c r="C3" s="679" t="s">
        <v>985</v>
      </c>
      <c r="D3" s="679" t="s">
        <v>986</v>
      </c>
      <c r="E3" s="679" t="s">
        <v>2267</v>
      </c>
      <c r="F3" s="679" t="s">
        <v>987</v>
      </c>
      <c r="G3" s="679" t="s">
        <v>988</v>
      </c>
      <c r="H3" s="679" t="s">
        <v>989</v>
      </c>
      <c r="I3" s="679"/>
      <c r="J3" s="679"/>
      <c r="K3" s="679"/>
      <c r="L3" s="679"/>
    </row>
    <row r="4" spans="1:12" ht="15" customHeight="1">
      <c r="A4" s="679"/>
      <c r="B4" s="679"/>
      <c r="C4" s="679"/>
      <c r="D4" s="679"/>
      <c r="E4" s="679"/>
      <c r="F4" s="679"/>
      <c r="G4" s="679"/>
      <c r="H4" s="40" t="s">
        <v>977</v>
      </c>
      <c r="I4" s="40" t="s">
        <v>978</v>
      </c>
      <c r="J4" s="40" t="s">
        <v>979</v>
      </c>
      <c r="K4" s="23" t="s">
        <v>990</v>
      </c>
      <c r="L4" s="40" t="s">
        <v>991</v>
      </c>
    </row>
    <row r="5" spans="1:12" ht="67.5" customHeight="1">
      <c r="A5" s="680"/>
      <c r="B5" s="680"/>
      <c r="C5" s="680"/>
      <c r="D5" s="680"/>
      <c r="E5" s="680"/>
      <c r="F5" s="680"/>
      <c r="G5" s="680"/>
      <c r="H5" s="41" t="s">
        <v>992</v>
      </c>
      <c r="I5" s="41" t="s">
        <v>1968</v>
      </c>
      <c r="J5" s="41" t="s">
        <v>1969</v>
      </c>
      <c r="K5" s="42" t="s">
        <v>337</v>
      </c>
      <c r="L5" s="41" t="s">
        <v>1970</v>
      </c>
    </row>
    <row r="6" spans="1:12" s="6" customFormat="1" ht="33.75">
      <c r="A6" s="1" t="s">
        <v>677</v>
      </c>
      <c r="B6" s="1" t="s">
        <v>334</v>
      </c>
      <c r="C6" s="1" t="s">
        <v>685</v>
      </c>
      <c r="D6" s="1" t="s">
        <v>3518</v>
      </c>
      <c r="E6" s="1" t="s">
        <v>644</v>
      </c>
      <c r="F6" s="1" t="s">
        <v>3518</v>
      </c>
      <c r="G6" s="1" t="s">
        <v>643</v>
      </c>
      <c r="H6" s="1" t="s">
        <v>687</v>
      </c>
      <c r="I6" s="1" t="s">
        <v>2221</v>
      </c>
      <c r="J6" s="1" t="s">
        <v>688</v>
      </c>
      <c r="K6" s="365">
        <v>5</v>
      </c>
      <c r="L6" s="1" t="s">
        <v>689</v>
      </c>
    </row>
    <row r="7" spans="1:12" s="6" customFormat="1" ht="33.75">
      <c r="A7" s="1" t="s">
        <v>678</v>
      </c>
      <c r="B7" s="1" t="s">
        <v>334</v>
      </c>
      <c r="C7" s="1" t="s">
        <v>685</v>
      </c>
      <c r="D7" s="1" t="s">
        <v>3518</v>
      </c>
      <c r="E7" s="1" t="s">
        <v>644</v>
      </c>
      <c r="F7" s="1" t="s">
        <v>3518</v>
      </c>
      <c r="G7" s="1" t="s">
        <v>643</v>
      </c>
      <c r="H7" s="1" t="s">
        <v>690</v>
      </c>
      <c r="I7" s="1" t="s">
        <v>1618</v>
      </c>
      <c r="J7" s="1" t="s">
        <v>691</v>
      </c>
      <c r="K7" s="365">
        <v>18</v>
      </c>
      <c r="L7" s="1" t="s">
        <v>132</v>
      </c>
    </row>
    <row r="8" spans="1:12" s="6" customFormat="1" ht="33.75">
      <c r="A8" s="1" t="s">
        <v>679</v>
      </c>
      <c r="B8" s="1" t="s">
        <v>334</v>
      </c>
      <c r="C8" s="1" t="s">
        <v>685</v>
      </c>
      <c r="D8" s="1" t="s">
        <v>3518</v>
      </c>
      <c r="E8" s="1" t="s">
        <v>644</v>
      </c>
      <c r="F8" s="1" t="s">
        <v>3518</v>
      </c>
      <c r="G8" s="1" t="s">
        <v>643</v>
      </c>
      <c r="H8" s="1" t="s">
        <v>1525</v>
      </c>
      <c r="I8" s="1" t="s">
        <v>1628</v>
      </c>
      <c r="J8" s="1" t="s">
        <v>693</v>
      </c>
      <c r="K8" s="365">
        <v>15</v>
      </c>
      <c r="L8" s="1" t="s">
        <v>694</v>
      </c>
    </row>
    <row r="9" spans="1:12" s="6" customFormat="1" ht="33.75">
      <c r="A9" s="1" t="s">
        <v>680</v>
      </c>
      <c r="B9" s="1" t="s">
        <v>334</v>
      </c>
      <c r="C9" s="1" t="s">
        <v>685</v>
      </c>
      <c r="D9" s="1" t="s">
        <v>3518</v>
      </c>
      <c r="E9" s="1" t="s">
        <v>644</v>
      </c>
      <c r="F9" s="1" t="s">
        <v>3518</v>
      </c>
      <c r="G9" s="1" t="s">
        <v>643</v>
      </c>
      <c r="H9" s="1" t="s">
        <v>603</v>
      </c>
      <c r="I9" s="1" t="s">
        <v>2223</v>
      </c>
      <c r="J9" s="1" t="s">
        <v>695</v>
      </c>
      <c r="K9" s="365">
        <v>14</v>
      </c>
      <c r="L9" s="1" t="s">
        <v>696</v>
      </c>
    </row>
    <row r="10" spans="1:12" s="6" customFormat="1" ht="33.75">
      <c r="A10" s="1" t="s">
        <v>681</v>
      </c>
      <c r="B10" s="1" t="s">
        <v>334</v>
      </c>
      <c r="C10" s="1" t="s">
        <v>685</v>
      </c>
      <c r="D10" s="1" t="s">
        <v>3518</v>
      </c>
      <c r="E10" s="1" t="s">
        <v>644</v>
      </c>
      <c r="F10" s="1" t="s">
        <v>3518</v>
      </c>
      <c r="G10" s="1" t="s">
        <v>643</v>
      </c>
      <c r="H10" s="1" t="s">
        <v>1425</v>
      </c>
      <c r="I10" s="1" t="s">
        <v>1620</v>
      </c>
      <c r="J10" s="1" t="s">
        <v>698</v>
      </c>
      <c r="K10" s="365">
        <v>36</v>
      </c>
      <c r="L10" s="1" t="s">
        <v>850</v>
      </c>
    </row>
    <row r="11" spans="1:12" s="6" customFormat="1" ht="33.75">
      <c r="A11" s="1" t="s">
        <v>682</v>
      </c>
      <c r="B11" s="1" t="s">
        <v>334</v>
      </c>
      <c r="C11" s="1" t="s">
        <v>685</v>
      </c>
      <c r="D11" s="1" t="s">
        <v>3518</v>
      </c>
      <c r="E11" s="1" t="s">
        <v>644</v>
      </c>
      <c r="F11" s="1" t="s">
        <v>3518</v>
      </c>
      <c r="G11" s="1" t="s">
        <v>643</v>
      </c>
      <c r="H11" s="1" t="s">
        <v>700</v>
      </c>
      <c r="I11" s="1" t="s">
        <v>701</v>
      </c>
      <c r="J11" s="1" t="s">
        <v>702</v>
      </c>
      <c r="K11" s="365">
        <v>8</v>
      </c>
      <c r="L11" s="1" t="s">
        <v>703</v>
      </c>
    </row>
    <row r="12" spans="1:12" s="6" customFormat="1" ht="33.75">
      <c r="A12" s="1" t="s">
        <v>683</v>
      </c>
      <c r="B12" s="1" t="s">
        <v>334</v>
      </c>
      <c r="C12" s="1" t="s">
        <v>685</v>
      </c>
      <c r="D12" s="1" t="s">
        <v>3518</v>
      </c>
      <c r="E12" s="1" t="s">
        <v>644</v>
      </c>
      <c r="F12" s="1" t="s">
        <v>3518</v>
      </c>
      <c r="G12" s="1" t="s">
        <v>643</v>
      </c>
      <c r="H12" s="1" t="s">
        <v>704</v>
      </c>
      <c r="I12" s="1" t="s">
        <v>653</v>
      </c>
      <c r="J12" s="1" t="s">
        <v>705</v>
      </c>
      <c r="K12" s="365">
        <v>28</v>
      </c>
      <c r="L12" s="1" t="s">
        <v>703</v>
      </c>
    </row>
    <row r="13" spans="1:12" s="6" customFormat="1" ht="33.75">
      <c r="A13" s="1" t="s">
        <v>135</v>
      </c>
      <c r="B13" s="1" t="s">
        <v>334</v>
      </c>
      <c r="C13" s="1" t="s">
        <v>685</v>
      </c>
      <c r="D13" s="1" t="s">
        <v>3518</v>
      </c>
      <c r="E13" s="1" t="s">
        <v>644</v>
      </c>
      <c r="F13" s="1" t="s">
        <v>3518</v>
      </c>
      <c r="G13" s="1" t="s">
        <v>643</v>
      </c>
      <c r="H13" s="1" t="s">
        <v>706</v>
      </c>
      <c r="I13" s="1" t="s">
        <v>1601</v>
      </c>
      <c r="J13" s="1" t="s">
        <v>707</v>
      </c>
      <c r="K13" s="365">
        <v>14</v>
      </c>
      <c r="L13" s="1" t="s">
        <v>781</v>
      </c>
    </row>
    <row r="14" spans="1:12" s="6" customFormat="1" ht="33.75">
      <c r="A14" s="1" t="s">
        <v>857</v>
      </c>
      <c r="B14" s="1" t="s">
        <v>334</v>
      </c>
      <c r="C14" s="1" t="s">
        <v>685</v>
      </c>
      <c r="D14" s="1" t="s">
        <v>3518</v>
      </c>
      <c r="E14" s="1" t="s">
        <v>644</v>
      </c>
      <c r="F14" s="1" t="s">
        <v>3518</v>
      </c>
      <c r="G14" s="1" t="s">
        <v>643</v>
      </c>
      <c r="H14" s="1" t="s">
        <v>708</v>
      </c>
      <c r="I14" s="1" t="s">
        <v>1619</v>
      </c>
      <c r="J14" s="1" t="s">
        <v>709</v>
      </c>
      <c r="K14" s="365">
        <v>17</v>
      </c>
      <c r="L14" s="1" t="s">
        <v>815</v>
      </c>
    </row>
    <row r="15" spans="1:12" s="6" customFormat="1" ht="33.75">
      <c r="A15" s="1" t="s">
        <v>783</v>
      </c>
      <c r="B15" s="1" t="s">
        <v>334</v>
      </c>
      <c r="C15" s="1" t="s">
        <v>685</v>
      </c>
      <c r="D15" s="1" t="s">
        <v>3518</v>
      </c>
      <c r="E15" s="1" t="s">
        <v>644</v>
      </c>
      <c r="F15" s="1" t="s">
        <v>3518</v>
      </c>
      <c r="G15" s="1" t="s">
        <v>643</v>
      </c>
      <c r="H15" s="1" t="s">
        <v>710</v>
      </c>
      <c r="I15" s="1" t="s">
        <v>627</v>
      </c>
      <c r="J15" s="1" t="s">
        <v>711</v>
      </c>
      <c r="K15" s="365">
        <v>4</v>
      </c>
      <c r="L15" s="1" t="s">
        <v>833</v>
      </c>
    </row>
    <row r="16" spans="1:12" s="6" customFormat="1" ht="33.75">
      <c r="A16" s="1" t="s">
        <v>864</v>
      </c>
      <c r="B16" s="1" t="s">
        <v>334</v>
      </c>
      <c r="C16" s="1" t="s">
        <v>685</v>
      </c>
      <c r="D16" s="1" t="s">
        <v>3518</v>
      </c>
      <c r="E16" s="1" t="s">
        <v>644</v>
      </c>
      <c r="F16" s="1" t="s">
        <v>3518</v>
      </c>
      <c r="G16" s="1" t="s">
        <v>643</v>
      </c>
      <c r="H16" s="1" t="s">
        <v>621</v>
      </c>
      <c r="I16" s="1" t="s">
        <v>85</v>
      </c>
      <c r="J16" s="1" t="s">
        <v>713</v>
      </c>
      <c r="K16" s="365">
        <v>19</v>
      </c>
      <c r="L16" s="1" t="s">
        <v>604</v>
      </c>
    </row>
    <row r="17" spans="1:12" s="6" customFormat="1" ht="33.75">
      <c r="A17" s="1" t="s">
        <v>876</v>
      </c>
      <c r="B17" s="1" t="s">
        <v>334</v>
      </c>
      <c r="C17" s="1" t="s">
        <v>685</v>
      </c>
      <c r="D17" s="1" t="s">
        <v>3518</v>
      </c>
      <c r="E17" s="1" t="s">
        <v>644</v>
      </c>
      <c r="F17" s="1" t="s">
        <v>3518</v>
      </c>
      <c r="G17" s="1" t="s">
        <v>643</v>
      </c>
      <c r="H17" s="1" t="s">
        <v>243</v>
      </c>
      <c r="I17" s="1" t="s">
        <v>1617</v>
      </c>
      <c r="J17" s="1" t="s">
        <v>715</v>
      </c>
      <c r="K17" s="365">
        <v>16</v>
      </c>
      <c r="L17" s="1" t="s">
        <v>822</v>
      </c>
    </row>
    <row r="18" spans="1:12" s="6" customFormat="1" ht="33.75">
      <c r="A18" s="1" t="s">
        <v>882</v>
      </c>
      <c r="B18" s="1" t="s">
        <v>334</v>
      </c>
      <c r="C18" s="1" t="s">
        <v>685</v>
      </c>
      <c r="D18" s="1" t="s">
        <v>3518</v>
      </c>
      <c r="E18" s="1" t="s">
        <v>644</v>
      </c>
      <c r="F18" s="1" t="s">
        <v>3518</v>
      </c>
      <c r="G18" s="1" t="s">
        <v>643</v>
      </c>
      <c r="H18" s="1" t="s">
        <v>716</v>
      </c>
      <c r="I18" s="1" t="s">
        <v>84</v>
      </c>
      <c r="J18" s="1" t="s">
        <v>717</v>
      </c>
      <c r="K18" s="365">
        <v>30</v>
      </c>
      <c r="L18" s="1" t="s">
        <v>1345</v>
      </c>
    </row>
    <row r="19" spans="1:12" s="6" customFormat="1" ht="33.75">
      <c r="A19" s="1" t="s">
        <v>786</v>
      </c>
      <c r="B19" s="1" t="s">
        <v>334</v>
      </c>
      <c r="C19" s="1" t="s">
        <v>685</v>
      </c>
      <c r="D19" s="1" t="s">
        <v>3518</v>
      </c>
      <c r="E19" s="1" t="s">
        <v>644</v>
      </c>
      <c r="F19" s="1" t="s">
        <v>3518</v>
      </c>
      <c r="G19" s="1" t="s">
        <v>643</v>
      </c>
      <c r="H19" s="1" t="s">
        <v>606</v>
      </c>
      <c r="I19" s="1" t="s">
        <v>718</v>
      </c>
      <c r="J19" s="1" t="s">
        <v>719</v>
      </c>
      <c r="K19" s="365">
        <v>16</v>
      </c>
      <c r="L19" s="1" t="s">
        <v>781</v>
      </c>
    </row>
    <row r="20" spans="1:12" s="6" customFormat="1" ht="33.75">
      <c r="A20" s="1" t="s">
        <v>810</v>
      </c>
      <c r="B20" s="1" t="s">
        <v>334</v>
      </c>
      <c r="C20" s="1" t="s">
        <v>685</v>
      </c>
      <c r="D20" s="1" t="s">
        <v>3518</v>
      </c>
      <c r="E20" s="1" t="s">
        <v>644</v>
      </c>
      <c r="F20" s="1" t="s">
        <v>3518</v>
      </c>
      <c r="G20" s="1" t="s">
        <v>643</v>
      </c>
      <c r="H20" s="366" t="s">
        <v>720</v>
      </c>
      <c r="I20" s="1" t="s">
        <v>2230</v>
      </c>
      <c r="J20" s="1" t="s">
        <v>721</v>
      </c>
      <c r="K20" s="365">
        <v>10</v>
      </c>
      <c r="L20" s="1" t="s">
        <v>741</v>
      </c>
    </row>
    <row r="21" spans="1:12" s="6" customFormat="1" ht="33.75">
      <c r="A21" s="1" t="s">
        <v>778</v>
      </c>
      <c r="B21" s="1" t="s">
        <v>334</v>
      </c>
      <c r="C21" s="1" t="s">
        <v>685</v>
      </c>
      <c r="D21" s="1" t="s">
        <v>3518</v>
      </c>
      <c r="E21" s="1" t="s">
        <v>644</v>
      </c>
      <c r="F21" s="1" t="s">
        <v>3518</v>
      </c>
      <c r="G21" s="1" t="s">
        <v>643</v>
      </c>
      <c r="H21" s="1" t="s">
        <v>722</v>
      </c>
      <c r="I21" s="1" t="s">
        <v>725</v>
      </c>
      <c r="J21" s="1" t="s">
        <v>723</v>
      </c>
      <c r="K21" s="365">
        <v>38</v>
      </c>
      <c r="L21" s="1" t="s">
        <v>724</v>
      </c>
    </row>
    <row r="22" spans="1:12" s="6" customFormat="1" ht="33.75">
      <c r="A22" s="1" t="s">
        <v>791</v>
      </c>
      <c r="B22" s="1" t="s">
        <v>334</v>
      </c>
      <c r="C22" s="1" t="s">
        <v>685</v>
      </c>
      <c r="D22" s="1" t="s">
        <v>3518</v>
      </c>
      <c r="E22" s="1" t="s">
        <v>644</v>
      </c>
      <c r="F22" s="1" t="s">
        <v>3518</v>
      </c>
      <c r="G22" s="1" t="s">
        <v>643</v>
      </c>
      <c r="H22" s="1" t="s">
        <v>1527</v>
      </c>
      <c r="I22" s="1" t="s">
        <v>827</v>
      </c>
      <c r="J22" s="1" t="s">
        <v>1670</v>
      </c>
      <c r="K22" s="365">
        <v>0</v>
      </c>
      <c r="L22" s="1" t="s">
        <v>703</v>
      </c>
    </row>
    <row r="23" spans="1:12" s="6" customFormat="1" ht="33.75">
      <c r="A23" s="1" t="s">
        <v>805</v>
      </c>
      <c r="B23" s="1" t="s">
        <v>334</v>
      </c>
      <c r="C23" s="1" t="s">
        <v>685</v>
      </c>
      <c r="D23" s="1" t="s">
        <v>3518</v>
      </c>
      <c r="E23" s="1" t="s">
        <v>644</v>
      </c>
      <c r="F23" s="1" t="s">
        <v>3518</v>
      </c>
      <c r="G23" s="1" t="s">
        <v>643</v>
      </c>
      <c r="H23" s="1" t="s">
        <v>1732</v>
      </c>
      <c r="I23" s="1" t="s">
        <v>500</v>
      </c>
      <c r="J23" s="1" t="s">
        <v>1733</v>
      </c>
      <c r="K23" s="365">
        <v>18</v>
      </c>
      <c r="L23" s="1" t="s">
        <v>2131</v>
      </c>
    </row>
    <row r="24" spans="1:12" s="6" customFormat="1" ht="41.25" customHeight="1">
      <c r="A24" s="676" t="s">
        <v>1734</v>
      </c>
      <c r="B24" s="676"/>
      <c r="C24" s="676"/>
      <c r="D24" s="676"/>
      <c r="E24" s="676"/>
      <c r="F24" s="676"/>
      <c r="G24" s="676"/>
      <c r="H24" s="676"/>
      <c r="I24" s="676"/>
      <c r="J24" s="676"/>
      <c r="K24" s="370">
        <f>SUM(K6:K23)</f>
        <v>306</v>
      </c>
      <c r="L24" s="1"/>
    </row>
    <row r="25" spans="1:12" s="6" customFormat="1" ht="33.75">
      <c r="A25" s="1" t="s">
        <v>795</v>
      </c>
      <c r="B25" s="1" t="s">
        <v>885</v>
      </c>
      <c r="C25" s="1" t="s">
        <v>3520</v>
      </c>
      <c r="D25" s="1" t="s">
        <v>3519</v>
      </c>
      <c r="E25" s="1" t="s">
        <v>293</v>
      </c>
      <c r="F25" s="1" t="s">
        <v>3519</v>
      </c>
      <c r="G25" s="1" t="s">
        <v>292</v>
      </c>
      <c r="H25" s="1" t="s">
        <v>457</v>
      </c>
      <c r="I25" s="1" t="s">
        <v>1421</v>
      </c>
      <c r="J25" s="1" t="s">
        <v>688</v>
      </c>
      <c r="K25" s="365">
        <v>6</v>
      </c>
      <c r="L25" s="1" t="s">
        <v>689</v>
      </c>
    </row>
    <row r="26" spans="1:12" s="6" customFormat="1" ht="33.75">
      <c r="A26" s="1" t="s">
        <v>815</v>
      </c>
      <c r="B26" s="1" t="s">
        <v>885</v>
      </c>
      <c r="C26" s="1" t="s">
        <v>3520</v>
      </c>
      <c r="D26" s="1" t="s">
        <v>3519</v>
      </c>
      <c r="E26" s="1" t="s">
        <v>293</v>
      </c>
      <c r="F26" s="1" t="s">
        <v>3519</v>
      </c>
      <c r="G26" s="1" t="s">
        <v>292</v>
      </c>
      <c r="H26" s="1" t="s">
        <v>690</v>
      </c>
      <c r="I26" s="1" t="s">
        <v>1420</v>
      </c>
      <c r="J26" s="1" t="s">
        <v>691</v>
      </c>
      <c r="K26" s="365">
        <v>16</v>
      </c>
      <c r="L26" s="1" t="s">
        <v>132</v>
      </c>
    </row>
    <row r="27" spans="1:12" s="6" customFormat="1" ht="33.75">
      <c r="A27" s="1" t="s">
        <v>1696</v>
      </c>
      <c r="B27" s="1" t="s">
        <v>885</v>
      </c>
      <c r="C27" s="1" t="s">
        <v>3520</v>
      </c>
      <c r="D27" s="1" t="s">
        <v>3519</v>
      </c>
      <c r="E27" s="1" t="s">
        <v>293</v>
      </c>
      <c r="F27" s="1" t="s">
        <v>3519</v>
      </c>
      <c r="G27" s="1" t="s">
        <v>292</v>
      </c>
      <c r="H27" s="1" t="s">
        <v>456</v>
      </c>
      <c r="I27" s="1" t="s">
        <v>2223</v>
      </c>
      <c r="J27" s="1" t="s">
        <v>695</v>
      </c>
      <c r="K27" s="365">
        <v>24</v>
      </c>
      <c r="L27" s="1" t="s">
        <v>1735</v>
      </c>
    </row>
    <row r="28" spans="1:12" s="6" customFormat="1" ht="33.75">
      <c r="A28" s="1" t="s">
        <v>781</v>
      </c>
      <c r="B28" s="1" t="s">
        <v>885</v>
      </c>
      <c r="C28" s="1" t="s">
        <v>3520</v>
      </c>
      <c r="D28" s="1" t="s">
        <v>3519</v>
      </c>
      <c r="E28" s="1" t="s">
        <v>293</v>
      </c>
      <c r="F28" s="1" t="s">
        <v>3519</v>
      </c>
      <c r="G28" s="1" t="s">
        <v>292</v>
      </c>
      <c r="H28" s="1" t="s">
        <v>697</v>
      </c>
      <c r="I28" s="1" t="s">
        <v>1617</v>
      </c>
      <c r="J28" s="1" t="s">
        <v>698</v>
      </c>
      <c r="K28" s="365">
        <v>32</v>
      </c>
      <c r="L28" s="1" t="s">
        <v>1736</v>
      </c>
    </row>
    <row r="29" spans="1:12" s="6" customFormat="1" ht="33.75">
      <c r="A29" s="1" t="s">
        <v>833</v>
      </c>
      <c r="B29" s="1" t="s">
        <v>885</v>
      </c>
      <c r="C29" s="1" t="s">
        <v>3520</v>
      </c>
      <c r="D29" s="1" t="s">
        <v>3519</v>
      </c>
      <c r="E29" s="1" t="s">
        <v>293</v>
      </c>
      <c r="F29" s="1" t="s">
        <v>3519</v>
      </c>
      <c r="G29" s="1" t="s">
        <v>292</v>
      </c>
      <c r="H29" s="1" t="s">
        <v>1427</v>
      </c>
      <c r="I29" s="1" t="s">
        <v>1618</v>
      </c>
      <c r="J29" s="1" t="s">
        <v>709</v>
      </c>
      <c r="K29" s="365">
        <v>20</v>
      </c>
      <c r="L29" s="1" t="s">
        <v>815</v>
      </c>
    </row>
    <row r="30" spans="1:12" s="6" customFormat="1" ht="33.75">
      <c r="A30" s="1" t="s">
        <v>772</v>
      </c>
      <c r="B30" s="1" t="s">
        <v>885</v>
      </c>
      <c r="C30" s="1" t="s">
        <v>3520</v>
      </c>
      <c r="D30" s="1" t="s">
        <v>3519</v>
      </c>
      <c r="E30" s="1" t="s">
        <v>293</v>
      </c>
      <c r="F30" s="1" t="s">
        <v>3519</v>
      </c>
      <c r="G30" s="1" t="s">
        <v>292</v>
      </c>
      <c r="H30" s="1" t="s">
        <v>1582</v>
      </c>
      <c r="I30" s="1" t="s">
        <v>2221</v>
      </c>
      <c r="J30" s="1" t="s">
        <v>723</v>
      </c>
      <c r="K30" s="365">
        <v>54</v>
      </c>
      <c r="L30" s="1" t="s">
        <v>1737</v>
      </c>
    </row>
    <row r="31" spans="1:12" s="6" customFormat="1" ht="33.75">
      <c r="A31" s="1" t="s">
        <v>132</v>
      </c>
      <c r="B31" s="1" t="s">
        <v>885</v>
      </c>
      <c r="C31" s="1" t="s">
        <v>3520</v>
      </c>
      <c r="D31" s="1" t="s">
        <v>3519</v>
      </c>
      <c r="E31" s="1" t="s">
        <v>293</v>
      </c>
      <c r="F31" s="1" t="s">
        <v>3519</v>
      </c>
      <c r="G31" s="1" t="s">
        <v>292</v>
      </c>
      <c r="H31" s="1" t="s">
        <v>714</v>
      </c>
      <c r="I31" s="1" t="s">
        <v>1628</v>
      </c>
      <c r="J31" s="1" t="s">
        <v>715</v>
      </c>
      <c r="K31" s="365">
        <v>21</v>
      </c>
      <c r="L31" s="1" t="s">
        <v>1738</v>
      </c>
    </row>
    <row r="32" spans="1:12" s="6" customFormat="1" ht="32.25" customHeight="1">
      <c r="A32" s="1" t="s">
        <v>803</v>
      </c>
      <c r="B32" s="367" t="s">
        <v>885</v>
      </c>
      <c r="C32" s="1" t="s">
        <v>3520</v>
      </c>
      <c r="D32" s="1" t="s">
        <v>3519</v>
      </c>
      <c r="E32" s="367" t="s">
        <v>3355</v>
      </c>
      <c r="F32" s="1" t="s">
        <v>3519</v>
      </c>
      <c r="G32" s="367" t="s">
        <v>292</v>
      </c>
      <c r="H32" s="368" t="s">
        <v>3356</v>
      </c>
      <c r="I32" s="368" t="s">
        <v>2223</v>
      </c>
      <c r="J32" s="368" t="s">
        <v>3357</v>
      </c>
      <c r="K32" s="369">
        <v>36</v>
      </c>
      <c r="L32" s="368" t="s">
        <v>825</v>
      </c>
    </row>
    <row r="33" spans="1:12" s="6" customFormat="1" ht="53.25" customHeight="1">
      <c r="A33" s="1" t="s">
        <v>844</v>
      </c>
      <c r="B33" s="367" t="s">
        <v>885</v>
      </c>
      <c r="C33" s="1" t="s">
        <v>3520</v>
      </c>
      <c r="D33" s="1" t="s">
        <v>3519</v>
      </c>
      <c r="E33" s="367" t="s">
        <v>3355</v>
      </c>
      <c r="F33" s="1" t="s">
        <v>3519</v>
      </c>
      <c r="G33" s="367" t="s">
        <v>292</v>
      </c>
      <c r="H33" s="368" t="s">
        <v>3358</v>
      </c>
      <c r="I33" s="368" t="s">
        <v>627</v>
      </c>
      <c r="J33" s="368" t="s">
        <v>3359</v>
      </c>
      <c r="K33" s="369">
        <v>30</v>
      </c>
      <c r="L33" s="368" t="s">
        <v>825</v>
      </c>
    </row>
    <row r="34" spans="1:12" s="6" customFormat="1" ht="33" customHeight="1">
      <c r="A34" s="1" t="s">
        <v>822</v>
      </c>
      <c r="B34" s="1" t="s">
        <v>885</v>
      </c>
      <c r="C34" s="1" t="s">
        <v>3520</v>
      </c>
      <c r="D34" s="1" t="s">
        <v>3519</v>
      </c>
      <c r="E34" s="1" t="s">
        <v>293</v>
      </c>
      <c r="F34" s="1" t="s">
        <v>3519</v>
      </c>
      <c r="G34" s="1" t="s">
        <v>292</v>
      </c>
      <c r="H34" s="1" t="s">
        <v>2158</v>
      </c>
      <c r="I34" s="1" t="s">
        <v>830</v>
      </c>
      <c r="J34" s="1" t="s">
        <v>1670</v>
      </c>
      <c r="K34" s="365">
        <v>0</v>
      </c>
      <c r="L34" s="1" t="s">
        <v>530</v>
      </c>
    </row>
    <row r="35" spans="1:12" s="6" customFormat="1" ht="51" customHeight="1">
      <c r="A35" s="1" t="s">
        <v>850</v>
      </c>
      <c r="B35" s="1" t="s">
        <v>885</v>
      </c>
      <c r="C35" s="1" t="s">
        <v>3520</v>
      </c>
      <c r="D35" s="1" t="s">
        <v>3519</v>
      </c>
      <c r="E35" s="1" t="s">
        <v>293</v>
      </c>
      <c r="F35" s="1" t="s">
        <v>3519</v>
      </c>
      <c r="G35" s="1" t="s">
        <v>292</v>
      </c>
      <c r="H35" s="1" t="s">
        <v>1553</v>
      </c>
      <c r="I35" s="1" t="s">
        <v>671</v>
      </c>
      <c r="J35" s="1" t="s">
        <v>705</v>
      </c>
      <c r="K35" s="365">
        <v>12</v>
      </c>
      <c r="L35" s="1" t="s">
        <v>2520</v>
      </c>
    </row>
    <row r="36" spans="1:12" s="6" customFormat="1" ht="30" customHeight="1">
      <c r="A36" s="673" t="s">
        <v>1734</v>
      </c>
      <c r="B36" s="674"/>
      <c r="C36" s="674"/>
      <c r="D36" s="674"/>
      <c r="E36" s="674"/>
      <c r="F36" s="674"/>
      <c r="G36" s="674"/>
      <c r="H36" s="674"/>
      <c r="I36" s="674"/>
      <c r="J36" s="675"/>
      <c r="K36" s="370">
        <f>SUM(K25:K35)</f>
        <v>251</v>
      </c>
      <c r="L36" s="1"/>
    </row>
    <row r="37" spans="1:12" s="6" customFormat="1" ht="41.25" customHeight="1">
      <c r="A37" s="1" t="s">
        <v>1345</v>
      </c>
      <c r="B37" s="1" t="s">
        <v>335</v>
      </c>
      <c r="C37" s="1" t="s">
        <v>3521</v>
      </c>
      <c r="D37" s="1" t="s">
        <v>3522</v>
      </c>
      <c r="E37" s="1" t="s">
        <v>1459</v>
      </c>
      <c r="F37" s="1" t="s">
        <v>1458</v>
      </c>
      <c r="G37" s="1" t="s">
        <v>1460</v>
      </c>
      <c r="H37" s="1" t="s">
        <v>456</v>
      </c>
      <c r="I37" s="1" t="s">
        <v>2223</v>
      </c>
      <c r="J37" s="1" t="s">
        <v>695</v>
      </c>
      <c r="K37" s="365">
        <v>32</v>
      </c>
      <c r="L37" s="1" t="s">
        <v>2521</v>
      </c>
    </row>
    <row r="38" spans="1:12" s="6" customFormat="1" ht="53.25" customHeight="1">
      <c r="A38" s="1" t="s">
        <v>874</v>
      </c>
      <c r="B38" s="1" t="s">
        <v>335</v>
      </c>
      <c r="C38" s="1" t="s">
        <v>3521</v>
      </c>
      <c r="D38" s="1" t="s">
        <v>3522</v>
      </c>
      <c r="E38" s="1" t="s">
        <v>1459</v>
      </c>
      <c r="F38" s="1" t="s">
        <v>1458</v>
      </c>
      <c r="G38" s="1" t="s">
        <v>1460</v>
      </c>
      <c r="H38" s="1" t="s">
        <v>271</v>
      </c>
      <c r="I38" s="1" t="s">
        <v>1618</v>
      </c>
      <c r="J38" s="1" t="s">
        <v>698</v>
      </c>
      <c r="K38" s="365">
        <v>15</v>
      </c>
      <c r="L38" s="1" t="s">
        <v>1740</v>
      </c>
    </row>
    <row r="39" spans="1:12" s="6" customFormat="1" ht="46.5" customHeight="1">
      <c r="A39" s="1" t="s">
        <v>789</v>
      </c>
      <c r="B39" s="1" t="s">
        <v>335</v>
      </c>
      <c r="C39" s="1" t="s">
        <v>3521</v>
      </c>
      <c r="D39" s="1" t="s">
        <v>3522</v>
      </c>
      <c r="E39" s="1" t="s">
        <v>1459</v>
      </c>
      <c r="F39" s="1" t="s">
        <v>1458</v>
      </c>
      <c r="G39" s="1" t="s">
        <v>1460</v>
      </c>
      <c r="H39" s="1" t="s">
        <v>1741</v>
      </c>
      <c r="I39" s="1" t="s">
        <v>653</v>
      </c>
      <c r="J39" s="1" t="s">
        <v>688</v>
      </c>
      <c r="K39" s="365">
        <v>4</v>
      </c>
      <c r="L39" s="1" t="s">
        <v>1742</v>
      </c>
    </row>
    <row r="40" spans="1:12" s="6" customFormat="1" ht="54" customHeight="1">
      <c r="A40" s="1" t="s">
        <v>769</v>
      </c>
      <c r="B40" s="1" t="s">
        <v>335</v>
      </c>
      <c r="C40" s="1" t="s">
        <v>3521</v>
      </c>
      <c r="D40" s="1" t="s">
        <v>3522</v>
      </c>
      <c r="E40" s="1" t="s">
        <v>1459</v>
      </c>
      <c r="F40" s="1" t="s">
        <v>1458</v>
      </c>
      <c r="G40" s="1" t="s">
        <v>1460</v>
      </c>
      <c r="H40" s="1" t="s">
        <v>704</v>
      </c>
      <c r="I40" s="1" t="s">
        <v>2230</v>
      </c>
      <c r="J40" s="1" t="s">
        <v>705</v>
      </c>
      <c r="K40" s="365">
        <v>28</v>
      </c>
      <c r="L40" s="1" t="s">
        <v>1743</v>
      </c>
    </row>
    <row r="41" spans="1:12" s="6" customFormat="1" ht="72.75" customHeight="1">
      <c r="A41" s="1" t="s">
        <v>741</v>
      </c>
      <c r="B41" s="1" t="s">
        <v>335</v>
      </c>
      <c r="C41" s="1" t="s">
        <v>3521</v>
      </c>
      <c r="D41" s="1" t="s">
        <v>3522</v>
      </c>
      <c r="E41" s="1" t="s">
        <v>1459</v>
      </c>
      <c r="F41" s="1" t="s">
        <v>1458</v>
      </c>
      <c r="G41" s="1" t="s">
        <v>1460</v>
      </c>
      <c r="H41" s="1" t="s">
        <v>706</v>
      </c>
      <c r="I41" s="1" t="s">
        <v>725</v>
      </c>
      <c r="J41" s="1" t="s">
        <v>707</v>
      </c>
      <c r="K41" s="365">
        <v>17</v>
      </c>
      <c r="L41" s="1" t="s">
        <v>1744</v>
      </c>
    </row>
    <row r="42" spans="1:12" s="6" customFormat="1" ht="41.25" customHeight="1">
      <c r="A42" s="1" t="s">
        <v>692</v>
      </c>
      <c r="B42" s="1" t="s">
        <v>335</v>
      </c>
      <c r="C42" s="1" t="s">
        <v>3521</v>
      </c>
      <c r="D42" s="1" t="s">
        <v>3522</v>
      </c>
      <c r="E42" s="1" t="s">
        <v>1459</v>
      </c>
      <c r="F42" s="1" t="s">
        <v>1458</v>
      </c>
      <c r="G42" s="1" t="s">
        <v>1460</v>
      </c>
      <c r="H42" s="1" t="s">
        <v>714</v>
      </c>
      <c r="I42" s="1" t="s">
        <v>1602</v>
      </c>
      <c r="J42" s="1" t="s">
        <v>715</v>
      </c>
      <c r="K42" s="365">
        <v>15</v>
      </c>
      <c r="L42" s="1" t="s">
        <v>1745</v>
      </c>
    </row>
    <row r="43" spans="1:12" s="6" customFormat="1" ht="37.5" customHeight="1">
      <c r="A43" s="1" t="s">
        <v>1673</v>
      </c>
      <c r="B43" s="1" t="s">
        <v>335</v>
      </c>
      <c r="C43" s="1" t="s">
        <v>3521</v>
      </c>
      <c r="D43" s="1" t="s">
        <v>3522</v>
      </c>
      <c r="E43" s="1" t="s">
        <v>1459</v>
      </c>
      <c r="F43" s="1" t="s">
        <v>1458</v>
      </c>
      <c r="G43" s="1" t="s">
        <v>1460</v>
      </c>
      <c r="H43" s="1" t="s">
        <v>1712</v>
      </c>
      <c r="I43" s="1" t="s">
        <v>627</v>
      </c>
      <c r="J43" s="1" t="s">
        <v>723</v>
      </c>
      <c r="K43" s="365">
        <v>39</v>
      </c>
      <c r="L43" s="1" t="s">
        <v>1746</v>
      </c>
    </row>
    <row r="44" spans="1:12" s="6" customFormat="1" ht="45" customHeight="1">
      <c r="A44" s="1" t="s">
        <v>1437</v>
      </c>
      <c r="B44" s="1" t="s">
        <v>335</v>
      </c>
      <c r="C44" s="1" t="s">
        <v>3521</v>
      </c>
      <c r="D44" s="1" t="s">
        <v>3522</v>
      </c>
      <c r="E44" s="1" t="s">
        <v>1459</v>
      </c>
      <c r="F44" s="1" t="s">
        <v>1458</v>
      </c>
      <c r="G44" s="1" t="s">
        <v>1460</v>
      </c>
      <c r="H44" s="1" t="s">
        <v>912</v>
      </c>
      <c r="I44" s="1" t="s">
        <v>1605</v>
      </c>
      <c r="J44" s="1" t="s">
        <v>528</v>
      </c>
      <c r="K44" s="365">
        <v>0</v>
      </c>
      <c r="L44" s="1" t="s">
        <v>2522</v>
      </c>
    </row>
    <row r="45" spans="1:12" s="6" customFormat="1" ht="41.25" customHeight="1">
      <c r="A45" s="673" t="s">
        <v>1734</v>
      </c>
      <c r="B45" s="674"/>
      <c r="C45" s="674"/>
      <c r="D45" s="674"/>
      <c r="E45" s="674"/>
      <c r="F45" s="674"/>
      <c r="G45" s="674"/>
      <c r="H45" s="674"/>
      <c r="I45" s="674"/>
      <c r="J45" s="675"/>
      <c r="K45" s="370">
        <f>SUM(K37:K44)</f>
        <v>150</v>
      </c>
      <c r="L45" s="1"/>
    </row>
    <row r="46" spans="1:12" s="6" customFormat="1" ht="67.5">
      <c r="A46" s="1" t="s">
        <v>866</v>
      </c>
      <c r="B46" s="1" t="s">
        <v>335</v>
      </c>
      <c r="C46" s="1" t="s">
        <v>148</v>
      </c>
      <c r="D46" s="1" t="s">
        <v>1329</v>
      </c>
      <c r="E46" s="1" t="s">
        <v>1330</v>
      </c>
      <c r="F46" s="1" t="s">
        <v>1329</v>
      </c>
      <c r="G46" s="1" t="s">
        <v>625</v>
      </c>
      <c r="H46" s="7" t="s">
        <v>1747</v>
      </c>
      <c r="I46" s="1" t="s">
        <v>1628</v>
      </c>
      <c r="J46" s="1" t="s">
        <v>717</v>
      </c>
      <c r="K46" s="365">
        <v>52</v>
      </c>
      <c r="L46" s="1" t="s">
        <v>1345</v>
      </c>
    </row>
    <row r="47" spans="1:12" s="6" customFormat="1" ht="67.5">
      <c r="A47" s="1" t="s">
        <v>847</v>
      </c>
      <c r="B47" s="1" t="s">
        <v>335</v>
      </c>
      <c r="C47" s="1" t="s">
        <v>148</v>
      </c>
      <c r="D47" s="1" t="s">
        <v>1329</v>
      </c>
      <c r="E47" s="1" t="s">
        <v>1330</v>
      </c>
      <c r="F47" s="1" t="s">
        <v>1329</v>
      </c>
      <c r="G47" s="1" t="s">
        <v>625</v>
      </c>
      <c r="H47" s="7" t="s">
        <v>1749</v>
      </c>
      <c r="I47" s="1" t="s">
        <v>2223</v>
      </c>
      <c r="J47" s="1" t="s">
        <v>717</v>
      </c>
      <c r="K47" s="365">
        <v>50</v>
      </c>
      <c r="L47" s="1" t="s">
        <v>1748</v>
      </c>
    </row>
    <row r="48" spans="1:12" s="6" customFormat="1" ht="67.5" customHeight="1">
      <c r="A48" s="1" t="s">
        <v>590</v>
      </c>
      <c r="B48" s="1" t="s">
        <v>335</v>
      </c>
      <c r="C48" s="1" t="s">
        <v>148</v>
      </c>
      <c r="D48" s="1" t="s">
        <v>1329</v>
      </c>
      <c r="E48" s="1" t="s">
        <v>1330</v>
      </c>
      <c r="F48" s="1" t="s">
        <v>1329</v>
      </c>
      <c r="G48" s="1" t="s">
        <v>625</v>
      </c>
      <c r="H48" s="7" t="s">
        <v>1750</v>
      </c>
      <c r="I48" s="1" t="s">
        <v>1618</v>
      </c>
      <c r="J48" s="1" t="s">
        <v>717</v>
      </c>
      <c r="K48" s="365">
        <v>50</v>
      </c>
      <c r="L48" s="1" t="s">
        <v>1748</v>
      </c>
    </row>
    <row r="49" spans="1:12" s="6" customFormat="1" ht="65.25" customHeight="1">
      <c r="A49" s="1" t="s">
        <v>839</v>
      </c>
      <c r="B49" s="367" t="s">
        <v>335</v>
      </c>
      <c r="C49" s="367" t="s">
        <v>148</v>
      </c>
      <c r="D49" s="367" t="s">
        <v>1329</v>
      </c>
      <c r="E49" s="367" t="s">
        <v>1330</v>
      </c>
      <c r="F49" s="367" t="s">
        <v>1329</v>
      </c>
      <c r="G49" s="367" t="s">
        <v>625</v>
      </c>
      <c r="H49" s="368" t="s">
        <v>3360</v>
      </c>
      <c r="I49" s="368" t="s">
        <v>653</v>
      </c>
      <c r="J49" s="368" t="s">
        <v>564</v>
      </c>
      <c r="K49" s="369">
        <v>23</v>
      </c>
      <c r="L49" s="368" t="s">
        <v>1748</v>
      </c>
    </row>
    <row r="50" spans="1:12" s="6" customFormat="1" ht="67.5">
      <c r="A50" s="1" t="s">
        <v>917</v>
      </c>
      <c r="B50" s="367" t="s">
        <v>335</v>
      </c>
      <c r="C50" s="367" t="s">
        <v>148</v>
      </c>
      <c r="D50" s="367" t="s">
        <v>1329</v>
      </c>
      <c r="E50" s="367" t="s">
        <v>1330</v>
      </c>
      <c r="F50" s="367" t="s">
        <v>1329</v>
      </c>
      <c r="G50" s="367" t="s">
        <v>625</v>
      </c>
      <c r="H50" s="368" t="s">
        <v>3361</v>
      </c>
      <c r="I50" s="368" t="s">
        <v>3362</v>
      </c>
      <c r="J50" s="368" t="s">
        <v>3363</v>
      </c>
      <c r="K50" s="369">
        <v>3</v>
      </c>
      <c r="L50" s="368" t="s">
        <v>1748</v>
      </c>
    </row>
    <row r="51" spans="1:12" s="6" customFormat="1" ht="60.75" customHeight="1">
      <c r="A51" s="1" t="s">
        <v>820</v>
      </c>
      <c r="B51" s="367" t="s">
        <v>335</v>
      </c>
      <c r="C51" s="367" t="s">
        <v>148</v>
      </c>
      <c r="D51" s="367" t="s">
        <v>1329</v>
      </c>
      <c r="E51" s="367" t="s">
        <v>1330</v>
      </c>
      <c r="F51" s="367" t="s">
        <v>1329</v>
      </c>
      <c r="G51" s="367" t="s">
        <v>625</v>
      </c>
      <c r="H51" s="368" t="s">
        <v>3364</v>
      </c>
      <c r="I51" s="368" t="s">
        <v>85</v>
      </c>
      <c r="J51" s="368" t="s">
        <v>3365</v>
      </c>
      <c r="K51" s="369">
        <v>22</v>
      </c>
      <c r="L51" s="368" t="s">
        <v>1345</v>
      </c>
    </row>
    <row r="52" spans="1:12" s="6" customFormat="1" ht="75" customHeight="1">
      <c r="A52" s="1" t="s">
        <v>813</v>
      </c>
      <c r="B52" s="367" t="s">
        <v>335</v>
      </c>
      <c r="C52" s="367" t="s">
        <v>148</v>
      </c>
      <c r="D52" s="367" t="s">
        <v>1329</v>
      </c>
      <c r="E52" s="367" t="s">
        <v>1330</v>
      </c>
      <c r="F52" s="367" t="s">
        <v>1329</v>
      </c>
      <c r="G52" s="367" t="s">
        <v>625</v>
      </c>
      <c r="H52" s="368" t="s">
        <v>3366</v>
      </c>
      <c r="I52" s="368" t="s">
        <v>1617</v>
      </c>
      <c r="J52" s="368" t="s">
        <v>3367</v>
      </c>
      <c r="K52" s="369">
        <v>35</v>
      </c>
      <c r="L52" s="368" t="s">
        <v>1748</v>
      </c>
    </row>
    <row r="53" spans="1:12" s="6" customFormat="1" ht="67.5">
      <c r="A53" s="1" t="s">
        <v>773</v>
      </c>
      <c r="B53" s="1" t="s">
        <v>335</v>
      </c>
      <c r="C53" s="1" t="s">
        <v>148</v>
      </c>
      <c r="D53" s="1" t="s">
        <v>1329</v>
      </c>
      <c r="E53" s="1" t="s">
        <v>1330</v>
      </c>
      <c r="F53" s="1" t="s">
        <v>1329</v>
      </c>
      <c r="G53" s="1" t="s">
        <v>625</v>
      </c>
      <c r="H53" s="1" t="s">
        <v>912</v>
      </c>
      <c r="I53" s="1" t="s">
        <v>1619</v>
      </c>
      <c r="J53" s="1" t="s">
        <v>528</v>
      </c>
      <c r="K53" s="365">
        <v>0</v>
      </c>
      <c r="L53" s="1" t="s">
        <v>1751</v>
      </c>
    </row>
    <row r="54" spans="1:12" s="6" customFormat="1" ht="36.75" customHeight="1">
      <c r="A54" s="673" t="s">
        <v>1734</v>
      </c>
      <c r="B54" s="674"/>
      <c r="C54" s="674"/>
      <c r="D54" s="674"/>
      <c r="E54" s="674"/>
      <c r="F54" s="674"/>
      <c r="G54" s="674"/>
      <c r="H54" s="674"/>
      <c r="I54" s="674"/>
      <c r="J54" s="675"/>
      <c r="K54" s="370">
        <f>SUM(K46:K53)</f>
        <v>235</v>
      </c>
      <c r="L54" s="1"/>
    </row>
    <row r="55" spans="1:12" s="6" customFormat="1" ht="45">
      <c r="A55" s="1" t="s">
        <v>583</v>
      </c>
      <c r="B55" s="1" t="s">
        <v>766</v>
      </c>
      <c r="C55" s="1" t="s">
        <v>459</v>
      </c>
      <c r="D55" s="1" t="s">
        <v>608</v>
      </c>
      <c r="E55" s="1" t="s">
        <v>460</v>
      </c>
      <c r="F55" s="1" t="s">
        <v>608</v>
      </c>
      <c r="G55" s="1" t="s">
        <v>161</v>
      </c>
      <c r="H55" s="1" t="s">
        <v>1712</v>
      </c>
      <c r="I55" s="1" t="s">
        <v>2230</v>
      </c>
      <c r="J55" s="1" t="s">
        <v>723</v>
      </c>
      <c r="K55" s="365">
        <v>36</v>
      </c>
      <c r="L55" s="1" t="s">
        <v>2876</v>
      </c>
    </row>
    <row r="56" spans="1:12" s="6" customFormat="1" ht="33.75">
      <c r="A56" s="1" t="s">
        <v>1005</v>
      </c>
      <c r="B56" s="1" t="s">
        <v>766</v>
      </c>
      <c r="C56" s="1" t="s">
        <v>459</v>
      </c>
      <c r="D56" s="1" t="s">
        <v>608</v>
      </c>
      <c r="E56" s="1" t="s">
        <v>460</v>
      </c>
      <c r="F56" s="1" t="s">
        <v>608</v>
      </c>
      <c r="G56" s="1" t="s">
        <v>161</v>
      </c>
      <c r="H56" s="1" t="s">
        <v>704</v>
      </c>
      <c r="I56" s="1" t="s">
        <v>631</v>
      </c>
      <c r="J56" s="1" t="s">
        <v>705</v>
      </c>
      <c r="K56" s="365">
        <v>17</v>
      </c>
      <c r="L56" s="1" t="s">
        <v>1364</v>
      </c>
    </row>
    <row r="57" spans="1:12" s="6" customFormat="1" ht="33.75">
      <c r="A57" s="1" t="s">
        <v>853</v>
      </c>
      <c r="B57" s="1" t="s">
        <v>766</v>
      </c>
      <c r="C57" s="1" t="s">
        <v>459</v>
      </c>
      <c r="D57" s="1" t="s">
        <v>608</v>
      </c>
      <c r="E57" s="1" t="s">
        <v>460</v>
      </c>
      <c r="F57" s="1" t="s">
        <v>608</v>
      </c>
      <c r="G57" s="1" t="s">
        <v>161</v>
      </c>
      <c r="H57" s="1" t="s">
        <v>706</v>
      </c>
      <c r="I57" s="1" t="s">
        <v>1613</v>
      </c>
      <c r="J57" s="1" t="s">
        <v>707</v>
      </c>
      <c r="K57" s="365">
        <v>12</v>
      </c>
      <c r="L57" s="1" t="s">
        <v>2875</v>
      </c>
    </row>
    <row r="58" spans="1:12" s="6" customFormat="1" ht="45">
      <c r="A58" s="1" t="s">
        <v>684</v>
      </c>
      <c r="B58" s="1" t="s">
        <v>766</v>
      </c>
      <c r="C58" s="1" t="s">
        <v>459</v>
      </c>
      <c r="D58" s="1" t="s">
        <v>608</v>
      </c>
      <c r="E58" s="1" t="s">
        <v>460</v>
      </c>
      <c r="F58" s="1" t="s">
        <v>608</v>
      </c>
      <c r="G58" s="1" t="s">
        <v>161</v>
      </c>
      <c r="H58" s="1" t="s">
        <v>714</v>
      </c>
      <c r="I58" s="1" t="s">
        <v>655</v>
      </c>
      <c r="J58" s="1" t="s">
        <v>715</v>
      </c>
      <c r="K58" s="365">
        <v>26</v>
      </c>
      <c r="L58" s="1" t="s">
        <v>1365</v>
      </c>
    </row>
    <row r="59" spans="1:12" s="6" customFormat="1" ht="33.75">
      <c r="A59" s="1" t="s">
        <v>831</v>
      </c>
      <c r="B59" s="1" t="s">
        <v>766</v>
      </c>
      <c r="C59" s="1" t="s">
        <v>459</v>
      </c>
      <c r="D59" s="1" t="s">
        <v>608</v>
      </c>
      <c r="E59" s="1" t="s">
        <v>460</v>
      </c>
      <c r="F59" s="1" t="s">
        <v>608</v>
      </c>
      <c r="G59" s="1" t="s">
        <v>161</v>
      </c>
      <c r="H59" s="1" t="s">
        <v>603</v>
      </c>
      <c r="I59" s="1" t="s">
        <v>656</v>
      </c>
      <c r="J59" s="1" t="s">
        <v>695</v>
      </c>
      <c r="K59" s="365">
        <v>24</v>
      </c>
      <c r="L59" s="1" t="s">
        <v>1366</v>
      </c>
    </row>
    <row r="60" spans="1:12" s="6" customFormat="1" ht="33.75">
      <c r="A60" s="1" t="s">
        <v>777</v>
      </c>
      <c r="B60" s="1" t="s">
        <v>766</v>
      </c>
      <c r="C60" s="1" t="s">
        <v>459</v>
      </c>
      <c r="D60" s="1" t="s">
        <v>608</v>
      </c>
      <c r="E60" s="1" t="s">
        <v>460</v>
      </c>
      <c r="F60" s="1" t="s">
        <v>608</v>
      </c>
      <c r="G60" s="1" t="s">
        <v>161</v>
      </c>
      <c r="H60" s="1" t="s">
        <v>1367</v>
      </c>
      <c r="I60" s="1" t="s">
        <v>93</v>
      </c>
      <c r="J60" s="1" t="s">
        <v>691</v>
      </c>
      <c r="K60" s="365">
        <v>27</v>
      </c>
      <c r="L60" s="1" t="s">
        <v>1368</v>
      </c>
    </row>
    <row r="61" spans="1:12" s="6" customFormat="1" ht="33.75">
      <c r="A61" s="1" t="s">
        <v>793</v>
      </c>
      <c r="B61" s="1" t="s">
        <v>766</v>
      </c>
      <c r="C61" s="1" t="s">
        <v>459</v>
      </c>
      <c r="D61" s="1" t="s">
        <v>608</v>
      </c>
      <c r="E61" s="1" t="s">
        <v>460</v>
      </c>
      <c r="F61" s="1" t="s">
        <v>608</v>
      </c>
      <c r="G61" s="1" t="s">
        <v>161</v>
      </c>
      <c r="H61" s="1" t="s">
        <v>687</v>
      </c>
      <c r="I61" s="1" t="s">
        <v>657</v>
      </c>
      <c r="J61" s="1" t="s">
        <v>688</v>
      </c>
      <c r="K61" s="365">
        <v>15</v>
      </c>
      <c r="L61" s="1" t="s">
        <v>1369</v>
      </c>
    </row>
    <row r="62" spans="1:12" s="6" customFormat="1" ht="34.5" customHeight="1">
      <c r="A62" s="1" t="s">
        <v>703</v>
      </c>
      <c r="B62" s="1" t="s">
        <v>766</v>
      </c>
      <c r="C62" s="1" t="s">
        <v>459</v>
      </c>
      <c r="D62" s="1" t="s">
        <v>608</v>
      </c>
      <c r="E62" s="1" t="s">
        <v>460</v>
      </c>
      <c r="F62" s="1" t="s">
        <v>608</v>
      </c>
      <c r="G62" s="1" t="s">
        <v>161</v>
      </c>
      <c r="H62" s="1" t="s">
        <v>720</v>
      </c>
      <c r="I62" s="1" t="s">
        <v>762</v>
      </c>
      <c r="J62" s="1" t="s">
        <v>721</v>
      </c>
      <c r="K62" s="365">
        <v>20</v>
      </c>
      <c r="L62" s="1" t="s">
        <v>2523</v>
      </c>
    </row>
    <row r="63" spans="1:12" s="6" customFormat="1" ht="33.75">
      <c r="A63" s="1" t="s">
        <v>780</v>
      </c>
      <c r="B63" s="1" t="s">
        <v>766</v>
      </c>
      <c r="C63" s="1" t="s">
        <v>459</v>
      </c>
      <c r="D63" s="1" t="s">
        <v>608</v>
      </c>
      <c r="E63" s="1" t="s">
        <v>460</v>
      </c>
      <c r="F63" s="1" t="s">
        <v>608</v>
      </c>
      <c r="G63" s="1" t="s">
        <v>161</v>
      </c>
      <c r="H63" s="1" t="s">
        <v>1370</v>
      </c>
      <c r="I63" s="1" t="s">
        <v>763</v>
      </c>
      <c r="J63" s="1" t="s">
        <v>705</v>
      </c>
      <c r="K63" s="365">
        <v>23</v>
      </c>
      <c r="L63" s="1" t="s">
        <v>1371</v>
      </c>
    </row>
    <row r="64" spans="1:12" s="6" customFormat="1" ht="33.75">
      <c r="A64" s="1" t="s">
        <v>927</v>
      </c>
      <c r="B64" s="1" t="s">
        <v>766</v>
      </c>
      <c r="C64" s="1" t="s">
        <v>459</v>
      </c>
      <c r="D64" s="1" t="s">
        <v>608</v>
      </c>
      <c r="E64" s="1" t="s">
        <v>460</v>
      </c>
      <c r="F64" s="1" t="s">
        <v>608</v>
      </c>
      <c r="G64" s="1" t="s">
        <v>161</v>
      </c>
      <c r="H64" s="1" t="s">
        <v>700</v>
      </c>
      <c r="I64" s="1" t="s">
        <v>1603</v>
      </c>
      <c r="J64" s="1" t="s">
        <v>702</v>
      </c>
      <c r="K64" s="365">
        <v>4</v>
      </c>
      <c r="L64" s="1" t="s">
        <v>703</v>
      </c>
    </row>
    <row r="65" spans="1:12" s="6" customFormat="1" ht="33.75">
      <c r="A65" s="1" t="s">
        <v>774</v>
      </c>
      <c r="B65" s="1" t="s">
        <v>766</v>
      </c>
      <c r="C65" s="1" t="s">
        <v>459</v>
      </c>
      <c r="D65" s="1" t="s">
        <v>608</v>
      </c>
      <c r="E65" s="1" t="s">
        <v>460</v>
      </c>
      <c r="F65" s="1" t="s">
        <v>608</v>
      </c>
      <c r="G65" s="1" t="s">
        <v>161</v>
      </c>
      <c r="H65" s="1" t="s">
        <v>1363</v>
      </c>
      <c r="I65" s="1" t="s">
        <v>1606</v>
      </c>
      <c r="J65" s="1" t="s">
        <v>719</v>
      </c>
      <c r="K65" s="365">
        <v>22</v>
      </c>
      <c r="L65" s="1" t="s">
        <v>1145</v>
      </c>
    </row>
    <row r="66" spans="1:12" s="6" customFormat="1" ht="33.75">
      <c r="A66" s="1" t="s">
        <v>879</v>
      </c>
      <c r="B66" s="1" t="s">
        <v>766</v>
      </c>
      <c r="C66" s="1" t="s">
        <v>459</v>
      </c>
      <c r="D66" s="1" t="s">
        <v>608</v>
      </c>
      <c r="E66" s="1" t="s">
        <v>460</v>
      </c>
      <c r="F66" s="1" t="s">
        <v>608</v>
      </c>
      <c r="G66" s="1" t="s">
        <v>161</v>
      </c>
      <c r="H66" s="1" t="s">
        <v>1146</v>
      </c>
      <c r="I66" s="1" t="s">
        <v>764</v>
      </c>
      <c r="J66" s="1" t="s">
        <v>2096</v>
      </c>
      <c r="K66" s="365">
        <v>25</v>
      </c>
      <c r="L66" s="1" t="s">
        <v>1147</v>
      </c>
    </row>
    <row r="67" spans="1:12" s="6" customFormat="1" ht="51.75" customHeight="1">
      <c r="A67" s="1" t="s">
        <v>127</v>
      </c>
      <c r="B67" s="1" t="s">
        <v>766</v>
      </c>
      <c r="C67" s="1" t="s">
        <v>459</v>
      </c>
      <c r="D67" s="1" t="s">
        <v>608</v>
      </c>
      <c r="E67" s="1" t="s">
        <v>460</v>
      </c>
      <c r="F67" s="1" t="s">
        <v>608</v>
      </c>
      <c r="G67" s="1" t="s">
        <v>161</v>
      </c>
      <c r="H67" s="7" t="s">
        <v>2524</v>
      </c>
      <c r="I67" s="1" t="s">
        <v>364</v>
      </c>
      <c r="J67" s="1" t="s">
        <v>1596</v>
      </c>
      <c r="K67" s="365">
        <v>6</v>
      </c>
      <c r="L67" s="1" t="s">
        <v>2525</v>
      </c>
    </row>
    <row r="68" spans="1:12" s="6" customFormat="1" ht="30.75" customHeight="1">
      <c r="A68" s="673" t="s">
        <v>1734</v>
      </c>
      <c r="B68" s="674"/>
      <c r="C68" s="674"/>
      <c r="D68" s="674"/>
      <c r="E68" s="674"/>
      <c r="F68" s="674"/>
      <c r="G68" s="674"/>
      <c r="H68" s="674"/>
      <c r="I68" s="674"/>
      <c r="J68" s="675"/>
      <c r="K68" s="370">
        <f>SUM(K55:K67)</f>
        <v>257</v>
      </c>
      <c r="L68" s="1"/>
    </row>
    <row r="69" spans="1:12" s="6" customFormat="1" ht="45">
      <c r="A69" s="1" t="s">
        <v>923</v>
      </c>
      <c r="B69" s="1" t="s">
        <v>130</v>
      </c>
      <c r="C69" s="1" t="s">
        <v>1423</v>
      </c>
      <c r="D69" s="1" t="s">
        <v>1424</v>
      </c>
      <c r="E69" s="371" t="s">
        <v>1633</v>
      </c>
      <c r="F69" s="1" t="s">
        <v>2497</v>
      </c>
      <c r="G69" s="1" t="s">
        <v>1632</v>
      </c>
      <c r="H69" s="1" t="s">
        <v>687</v>
      </c>
      <c r="I69" s="371" t="s">
        <v>1618</v>
      </c>
      <c r="J69" s="1" t="s">
        <v>688</v>
      </c>
      <c r="K69" s="365">
        <v>4</v>
      </c>
      <c r="L69" s="371" t="s">
        <v>689</v>
      </c>
    </row>
    <row r="70" spans="1:12" s="6" customFormat="1" ht="60.75" customHeight="1">
      <c r="A70" s="1" t="s">
        <v>220</v>
      </c>
      <c r="B70" s="1" t="s">
        <v>130</v>
      </c>
      <c r="C70" s="1" t="s">
        <v>1423</v>
      </c>
      <c r="D70" s="1" t="s">
        <v>1424</v>
      </c>
      <c r="E70" s="371" t="s">
        <v>1633</v>
      </c>
      <c r="F70" s="1" t="s">
        <v>2497</v>
      </c>
      <c r="G70" s="1" t="s">
        <v>1632</v>
      </c>
      <c r="H70" s="1" t="s">
        <v>603</v>
      </c>
      <c r="I70" s="371" t="s">
        <v>1619</v>
      </c>
      <c r="J70" s="1" t="s">
        <v>695</v>
      </c>
      <c r="K70" s="365">
        <v>30</v>
      </c>
      <c r="L70" s="371" t="s">
        <v>2874</v>
      </c>
    </row>
    <row r="71" spans="1:12" s="6" customFormat="1" ht="45">
      <c r="A71" s="1" t="s">
        <v>771</v>
      </c>
      <c r="B71" s="1" t="s">
        <v>130</v>
      </c>
      <c r="C71" s="1" t="s">
        <v>1423</v>
      </c>
      <c r="D71" s="1" t="s">
        <v>1424</v>
      </c>
      <c r="E71" s="371" t="s">
        <v>1633</v>
      </c>
      <c r="F71" s="1" t="s">
        <v>2497</v>
      </c>
      <c r="G71" s="1" t="s">
        <v>1632</v>
      </c>
      <c r="H71" s="1" t="s">
        <v>697</v>
      </c>
      <c r="I71" s="371" t="s">
        <v>653</v>
      </c>
      <c r="J71" s="1" t="s">
        <v>698</v>
      </c>
      <c r="K71" s="365">
        <v>22</v>
      </c>
      <c r="L71" s="1" t="s">
        <v>850</v>
      </c>
    </row>
    <row r="72" spans="1:12" s="6" customFormat="1" ht="45" customHeight="1">
      <c r="A72" s="1" t="s">
        <v>353</v>
      </c>
      <c r="B72" s="1" t="s">
        <v>130</v>
      </c>
      <c r="C72" s="1" t="s">
        <v>1423</v>
      </c>
      <c r="D72" s="1" t="s">
        <v>1424</v>
      </c>
      <c r="E72" s="371" t="s">
        <v>1633</v>
      </c>
      <c r="F72" s="1" t="s">
        <v>2497</v>
      </c>
      <c r="G72" s="1" t="s">
        <v>1632</v>
      </c>
      <c r="H72" s="1" t="s">
        <v>708</v>
      </c>
      <c r="I72" s="371" t="s">
        <v>1620</v>
      </c>
      <c r="J72" s="1" t="s">
        <v>709</v>
      </c>
      <c r="K72" s="365">
        <v>7</v>
      </c>
      <c r="L72" s="1" t="s">
        <v>815</v>
      </c>
    </row>
    <row r="73" spans="1:12" s="6" customFormat="1" ht="45">
      <c r="A73" s="1" t="s">
        <v>828</v>
      </c>
      <c r="B73" s="1" t="s">
        <v>130</v>
      </c>
      <c r="C73" s="1" t="s">
        <v>1423</v>
      </c>
      <c r="D73" s="1" t="s">
        <v>1424</v>
      </c>
      <c r="E73" s="371" t="s">
        <v>1633</v>
      </c>
      <c r="F73" s="1" t="s">
        <v>2497</v>
      </c>
      <c r="G73" s="1" t="s">
        <v>1632</v>
      </c>
      <c r="H73" s="1" t="s">
        <v>706</v>
      </c>
      <c r="I73" s="371" t="s">
        <v>1628</v>
      </c>
      <c r="J73" s="1" t="s">
        <v>707</v>
      </c>
      <c r="K73" s="365">
        <v>30</v>
      </c>
      <c r="L73" s="1" t="s">
        <v>781</v>
      </c>
    </row>
    <row r="74" spans="1:12" s="6" customFormat="1" ht="45">
      <c r="A74" s="1" t="s">
        <v>699</v>
      </c>
      <c r="B74" s="1" t="s">
        <v>130</v>
      </c>
      <c r="C74" s="1" t="s">
        <v>1423</v>
      </c>
      <c r="D74" s="1" t="s">
        <v>1424</v>
      </c>
      <c r="E74" s="371" t="s">
        <v>1633</v>
      </c>
      <c r="F74" s="1" t="s">
        <v>2497</v>
      </c>
      <c r="G74" s="1" t="s">
        <v>1632</v>
      </c>
      <c r="H74" s="1" t="s">
        <v>714</v>
      </c>
      <c r="I74" s="1" t="s">
        <v>1617</v>
      </c>
      <c r="J74" s="1" t="s">
        <v>715</v>
      </c>
      <c r="K74" s="365">
        <v>15</v>
      </c>
      <c r="L74" s="1" t="s">
        <v>822</v>
      </c>
    </row>
    <row r="75" spans="1:12" s="6" customFormat="1" ht="45">
      <c r="A75" s="1" t="s">
        <v>265</v>
      </c>
      <c r="B75" s="1" t="s">
        <v>130</v>
      </c>
      <c r="C75" s="1" t="s">
        <v>1423</v>
      </c>
      <c r="D75" s="1" t="s">
        <v>1424</v>
      </c>
      <c r="E75" s="371" t="s">
        <v>1633</v>
      </c>
      <c r="F75" s="1" t="s">
        <v>2497</v>
      </c>
      <c r="G75" s="1" t="s">
        <v>1632</v>
      </c>
      <c r="H75" s="1" t="s">
        <v>606</v>
      </c>
      <c r="I75" s="1" t="s">
        <v>2223</v>
      </c>
      <c r="J75" s="1" t="s">
        <v>719</v>
      </c>
      <c r="K75" s="365">
        <v>16</v>
      </c>
      <c r="L75" s="1" t="s">
        <v>781</v>
      </c>
    </row>
    <row r="76" spans="1:12" s="6" customFormat="1" ht="45">
      <c r="A76" s="1" t="s">
        <v>825</v>
      </c>
      <c r="B76" s="1" t="s">
        <v>130</v>
      </c>
      <c r="C76" s="1" t="s">
        <v>1423</v>
      </c>
      <c r="D76" s="1" t="s">
        <v>1424</v>
      </c>
      <c r="E76" s="371" t="s">
        <v>1633</v>
      </c>
      <c r="F76" s="1" t="s">
        <v>2497</v>
      </c>
      <c r="G76" s="1" t="s">
        <v>1632</v>
      </c>
      <c r="H76" s="1" t="s">
        <v>1148</v>
      </c>
      <c r="I76" s="1" t="s">
        <v>2221</v>
      </c>
      <c r="J76" s="1" t="s">
        <v>723</v>
      </c>
      <c r="K76" s="365">
        <v>50</v>
      </c>
      <c r="L76" s="1" t="s">
        <v>1494</v>
      </c>
    </row>
    <row r="77" spans="1:12" s="6" customFormat="1" ht="45">
      <c r="A77" s="1" t="s">
        <v>808</v>
      </c>
      <c r="B77" s="1" t="s">
        <v>130</v>
      </c>
      <c r="C77" s="1" t="s">
        <v>1423</v>
      </c>
      <c r="D77" s="1" t="s">
        <v>1424</v>
      </c>
      <c r="E77" s="371" t="s">
        <v>1633</v>
      </c>
      <c r="F77" s="1" t="s">
        <v>2497</v>
      </c>
      <c r="G77" s="1" t="s">
        <v>1632</v>
      </c>
      <c r="H77" s="1" t="s">
        <v>1149</v>
      </c>
      <c r="I77" s="1" t="s">
        <v>2225</v>
      </c>
      <c r="J77" s="1" t="s">
        <v>528</v>
      </c>
      <c r="K77" s="365">
        <v>0</v>
      </c>
      <c r="L77" s="1" t="s">
        <v>1482</v>
      </c>
    </row>
    <row r="78" spans="1:12" s="6" customFormat="1" ht="33" customHeight="1">
      <c r="A78" s="676" t="s">
        <v>1734</v>
      </c>
      <c r="B78" s="676"/>
      <c r="C78" s="676"/>
      <c r="D78" s="676"/>
      <c r="E78" s="676"/>
      <c r="F78" s="676"/>
      <c r="G78" s="676"/>
      <c r="H78" s="676"/>
      <c r="I78" s="676"/>
      <c r="J78" s="676"/>
      <c r="K78" s="370">
        <f>SUM(K69:K77)</f>
        <v>174</v>
      </c>
      <c r="L78" s="1"/>
    </row>
    <row r="79" spans="1:12" s="6" customFormat="1" ht="48.75" customHeight="1">
      <c r="A79" s="1" t="s">
        <v>2833</v>
      </c>
      <c r="B79" s="1" t="s">
        <v>130</v>
      </c>
      <c r="C79" s="1" t="s">
        <v>1436</v>
      </c>
      <c r="D79" s="1" t="s">
        <v>1645</v>
      </c>
      <c r="E79" s="1" t="s">
        <v>1646</v>
      </c>
      <c r="F79" s="1" t="s">
        <v>3523</v>
      </c>
      <c r="G79" s="1" t="s">
        <v>1644</v>
      </c>
      <c r="H79" s="1" t="s">
        <v>1150</v>
      </c>
      <c r="I79" s="1" t="s">
        <v>2221</v>
      </c>
      <c r="J79" s="1" t="s">
        <v>695</v>
      </c>
      <c r="K79" s="365">
        <v>27</v>
      </c>
      <c r="L79" s="1" t="s">
        <v>2526</v>
      </c>
    </row>
    <row r="80" spans="1:12" s="6" customFormat="1" ht="35.25" customHeight="1">
      <c r="A80" s="1" t="s">
        <v>2834</v>
      </c>
      <c r="B80" s="1" t="s">
        <v>130</v>
      </c>
      <c r="C80" s="1" t="s">
        <v>1436</v>
      </c>
      <c r="D80" s="1" t="s">
        <v>1645</v>
      </c>
      <c r="E80" s="1" t="s">
        <v>1646</v>
      </c>
      <c r="F80" s="1" t="s">
        <v>3523</v>
      </c>
      <c r="G80" s="1" t="s">
        <v>1644</v>
      </c>
      <c r="H80" s="1" t="s">
        <v>1152</v>
      </c>
      <c r="I80" s="1" t="s">
        <v>1628</v>
      </c>
      <c r="J80" s="1" t="s">
        <v>723</v>
      </c>
      <c r="K80" s="365">
        <v>35</v>
      </c>
      <c r="L80" s="1" t="s">
        <v>1494</v>
      </c>
    </row>
    <row r="81" spans="1:12" s="6" customFormat="1" ht="35.25" customHeight="1">
      <c r="A81" s="1" t="s">
        <v>843</v>
      </c>
      <c r="B81" s="1" t="s">
        <v>130</v>
      </c>
      <c r="C81" s="1" t="s">
        <v>1436</v>
      </c>
      <c r="D81" s="1" t="s">
        <v>1645</v>
      </c>
      <c r="E81" s="1" t="s">
        <v>1646</v>
      </c>
      <c r="F81" s="1" t="s">
        <v>3523</v>
      </c>
      <c r="G81" s="1" t="s">
        <v>1644</v>
      </c>
      <c r="H81" s="1" t="s">
        <v>1153</v>
      </c>
      <c r="I81" s="1" t="s">
        <v>2223</v>
      </c>
      <c r="J81" s="1" t="s">
        <v>715</v>
      </c>
      <c r="K81" s="365">
        <v>9</v>
      </c>
      <c r="L81" s="1" t="s">
        <v>822</v>
      </c>
    </row>
    <row r="82" spans="1:12" s="6" customFormat="1" ht="46.5" customHeight="1">
      <c r="A82" s="1" t="s">
        <v>354</v>
      </c>
      <c r="B82" s="1" t="s">
        <v>130</v>
      </c>
      <c r="C82" s="1" t="s">
        <v>1436</v>
      </c>
      <c r="D82" s="1" t="s">
        <v>1645</v>
      </c>
      <c r="E82" s="1" t="s">
        <v>1646</v>
      </c>
      <c r="F82" s="1" t="s">
        <v>3523</v>
      </c>
      <c r="G82" s="1" t="s">
        <v>1644</v>
      </c>
      <c r="H82" s="1" t="s">
        <v>1713</v>
      </c>
      <c r="I82" s="1" t="s">
        <v>653</v>
      </c>
      <c r="J82" s="1" t="s">
        <v>528</v>
      </c>
      <c r="K82" s="365">
        <v>0</v>
      </c>
      <c r="L82" s="1" t="s">
        <v>2527</v>
      </c>
    </row>
    <row r="83" spans="1:12" s="6" customFormat="1" ht="35.25" customHeight="1">
      <c r="A83" s="673" t="s">
        <v>1734</v>
      </c>
      <c r="B83" s="674"/>
      <c r="C83" s="674"/>
      <c r="D83" s="674"/>
      <c r="E83" s="674"/>
      <c r="F83" s="674"/>
      <c r="G83" s="674"/>
      <c r="H83" s="674"/>
      <c r="I83" s="674"/>
      <c r="J83" s="675"/>
      <c r="K83" s="370">
        <f>SUM(K79:K82)</f>
        <v>71</v>
      </c>
      <c r="L83" s="1"/>
    </row>
    <row r="84" spans="1:12" s="6" customFormat="1" ht="35.25" customHeight="1">
      <c r="A84" s="1" t="s">
        <v>1695</v>
      </c>
      <c r="B84" s="1" t="s">
        <v>776</v>
      </c>
      <c r="C84" s="1" t="s">
        <v>1639</v>
      </c>
      <c r="D84" s="1" t="s">
        <v>181</v>
      </c>
      <c r="E84" s="1" t="s">
        <v>1640</v>
      </c>
      <c r="F84" s="1" t="s">
        <v>3524</v>
      </c>
      <c r="G84" s="1" t="s">
        <v>1638</v>
      </c>
      <c r="H84" s="1" t="s">
        <v>712</v>
      </c>
      <c r="I84" s="1" t="s">
        <v>2223</v>
      </c>
      <c r="J84" s="1" t="s">
        <v>713</v>
      </c>
      <c r="K84" s="365">
        <v>16</v>
      </c>
      <c r="L84" s="1" t="s">
        <v>1154</v>
      </c>
    </row>
    <row r="85" spans="1:12" s="6" customFormat="1" ht="35.25" customHeight="1">
      <c r="A85" s="1" t="s">
        <v>182</v>
      </c>
      <c r="B85" s="1" t="s">
        <v>776</v>
      </c>
      <c r="C85" s="1" t="s">
        <v>1639</v>
      </c>
      <c r="D85" s="1" t="s">
        <v>181</v>
      </c>
      <c r="E85" s="1" t="s">
        <v>1640</v>
      </c>
      <c r="F85" s="1" t="s">
        <v>3524</v>
      </c>
      <c r="G85" s="1" t="s">
        <v>1638</v>
      </c>
      <c r="H85" s="1" t="s">
        <v>714</v>
      </c>
      <c r="I85" s="1" t="s">
        <v>1618</v>
      </c>
      <c r="J85" s="1" t="s">
        <v>715</v>
      </c>
      <c r="K85" s="365">
        <v>26</v>
      </c>
      <c r="L85" s="1" t="s">
        <v>822</v>
      </c>
    </row>
    <row r="86" spans="1:12" s="6" customFormat="1" ht="35.25" customHeight="1">
      <c r="A86" s="1" t="s">
        <v>129</v>
      </c>
      <c r="B86" s="1" t="s">
        <v>776</v>
      </c>
      <c r="C86" s="1" t="s">
        <v>1639</v>
      </c>
      <c r="D86" s="1" t="s">
        <v>181</v>
      </c>
      <c r="E86" s="1" t="s">
        <v>1640</v>
      </c>
      <c r="F86" s="1" t="s">
        <v>3524</v>
      </c>
      <c r="G86" s="1" t="s">
        <v>1638</v>
      </c>
      <c r="H86" s="1" t="s">
        <v>1155</v>
      </c>
      <c r="I86" s="1" t="s">
        <v>1628</v>
      </c>
      <c r="J86" s="1" t="s">
        <v>2212</v>
      </c>
      <c r="K86" s="365">
        <v>24</v>
      </c>
      <c r="L86" s="1" t="s">
        <v>2131</v>
      </c>
    </row>
    <row r="87" spans="1:12" s="6" customFormat="1" ht="35.25" customHeight="1">
      <c r="A87" s="1" t="s">
        <v>807</v>
      </c>
      <c r="B87" s="1" t="s">
        <v>776</v>
      </c>
      <c r="C87" s="1" t="s">
        <v>1639</v>
      </c>
      <c r="D87" s="1" t="s">
        <v>181</v>
      </c>
      <c r="E87" s="1" t="s">
        <v>1640</v>
      </c>
      <c r="F87" s="1" t="s">
        <v>3524</v>
      </c>
      <c r="G87" s="1" t="s">
        <v>1638</v>
      </c>
      <c r="H87" s="1" t="s">
        <v>1156</v>
      </c>
      <c r="I87" s="1" t="s">
        <v>1617</v>
      </c>
      <c r="J87" s="1" t="s">
        <v>723</v>
      </c>
      <c r="K87" s="365">
        <v>50</v>
      </c>
      <c r="L87" s="1" t="s">
        <v>2528</v>
      </c>
    </row>
    <row r="88" spans="1:12" s="6" customFormat="1" ht="35.25" customHeight="1">
      <c r="A88" s="1" t="s">
        <v>881</v>
      </c>
      <c r="B88" s="1" t="s">
        <v>776</v>
      </c>
      <c r="C88" s="1" t="s">
        <v>1639</v>
      </c>
      <c r="D88" s="1" t="s">
        <v>181</v>
      </c>
      <c r="E88" s="1" t="s">
        <v>1640</v>
      </c>
      <c r="F88" s="1" t="s">
        <v>3524</v>
      </c>
      <c r="G88" s="1" t="s">
        <v>1638</v>
      </c>
      <c r="H88" s="1" t="s">
        <v>697</v>
      </c>
      <c r="I88" s="1" t="s">
        <v>653</v>
      </c>
      <c r="J88" s="1" t="s">
        <v>698</v>
      </c>
      <c r="K88" s="365">
        <v>30</v>
      </c>
      <c r="L88" s="1" t="s">
        <v>1157</v>
      </c>
    </row>
    <row r="89" spans="1:12" s="6" customFormat="1" ht="35.25" customHeight="1">
      <c r="A89" s="1" t="s">
        <v>1473</v>
      </c>
      <c r="B89" s="1" t="s">
        <v>776</v>
      </c>
      <c r="C89" s="1" t="s">
        <v>1639</v>
      </c>
      <c r="D89" s="1" t="s">
        <v>181</v>
      </c>
      <c r="E89" s="1" t="s">
        <v>1640</v>
      </c>
      <c r="F89" s="1" t="s">
        <v>3524</v>
      </c>
      <c r="G89" s="1" t="s">
        <v>1638</v>
      </c>
      <c r="H89" s="1" t="s">
        <v>708</v>
      </c>
      <c r="I89" s="1" t="s">
        <v>85</v>
      </c>
      <c r="J89" s="1" t="s">
        <v>709</v>
      </c>
      <c r="K89" s="365">
        <v>16</v>
      </c>
      <c r="L89" s="1" t="s">
        <v>815</v>
      </c>
    </row>
    <row r="90" spans="1:12" s="6" customFormat="1" ht="35.25" customHeight="1">
      <c r="A90" s="1" t="s">
        <v>1040</v>
      </c>
      <c r="B90" s="1" t="s">
        <v>776</v>
      </c>
      <c r="C90" s="1" t="s">
        <v>1639</v>
      </c>
      <c r="D90" s="1" t="s">
        <v>181</v>
      </c>
      <c r="E90" s="1" t="s">
        <v>1640</v>
      </c>
      <c r="F90" s="1" t="s">
        <v>3524</v>
      </c>
      <c r="G90" s="1" t="s">
        <v>1638</v>
      </c>
      <c r="H90" s="1" t="s">
        <v>603</v>
      </c>
      <c r="I90" s="1" t="s">
        <v>1620</v>
      </c>
      <c r="J90" s="1" t="s">
        <v>695</v>
      </c>
      <c r="K90" s="365">
        <v>25</v>
      </c>
      <c r="L90" s="1" t="s">
        <v>1158</v>
      </c>
    </row>
    <row r="91" spans="1:12" s="6" customFormat="1" ht="33.75" customHeight="1">
      <c r="A91" s="1" t="s">
        <v>802</v>
      </c>
      <c r="B91" s="1" t="s">
        <v>776</v>
      </c>
      <c r="C91" s="1" t="s">
        <v>1639</v>
      </c>
      <c r="D91" s="1" t="s">
        <v>181</v>
      </c>
      <c r="E91" s="1" t="s">
        <v>1640</v>
      </c>
      <c r="F91" s="1" t="s">
        <v>3524</v>
      </c>
      <c r="G91" s="1" t="s">
        <v>1638</v>
      </c>
      <c r="H91" s="1" t="s">
        <v>1159</v>
      </c>
      <c r="I91" s="1" t="s">
        <v>1619</v>
      </c>
      <c r="J91" s="1" t="s">
        <v>691</v>
      </c>
      <c r="K91" s="365">
        <v>18</v>
      </c>
      <c r="L91" s="1" t="s">
        <v>132</v>
      </c>
    </row>
    <row r="92" spans="1:12" s="6" customFormat="1" ht="33.75">
      <c r="A92" s="1" t="s">
        <v>1007</v>
      </c>
      <c r="B92" s="1" t="s">
        <v>776</v>
      </c>
      <c r="C92" s="1" t="s">
        <v>1639</v>
      </c>
      <c r="D92" s="1" t="s">
        <v>181</v>
      </c>
      <c r="E92" s="1" t="s">
        <v>1640</v>
      </c>
      <c r="F92" s="1" t="s">
        <v>3524</v>
      </c>
      <c r="G92" s="1" t="s">
        <v>1638</v>
      </c>
      <c r="H92" s="1" t="s">
        <v>720</v>
      </c>
      <c r="I92" s="1" t="s">
        <v>627</v>
      </c>
      <c r="J92" s="1" t="s">
        <v>721</v>
      </c>
      <c r="K92" s="365">
        <v>18</v>
      </c>
      <c r="L92" s="1" t="s">
        <v>1160</v>
      </c>
    </row>
    <row r="93" spans="1:12" s="6" customFormat="1" ht="33.75">
      <c r="A93" s="1" t="s">
        <v>921</v>
      </c>
      <c r="B93" s="1" t="s">
        <v>776</v>
      </c>
      <c r="C93" s="1" t="s">
        <v>1639</v>
      </c>
      <c r="D93" s="1" t="s">
        <v>181</v>
      </c>
      <c r="E93" s="1" t="s">
        <v>1640</v>
      </c>
      <c r="F93" s="1" t="s">
        <v>3524</v>
      </c>
      <c r="G93" s="1" t="s">
        <v>1638</v>
      </c>
      <c r="H93" s="1" t="s">
        <v>687</v>
      </c>
      <c r="I93" s="1" t="s">
        <v>2225</v>
      </c>
      <c r="J93" s="1" t="s">
        <v>688</v>
      </c>
      <c r="K93" s="365">
        <v>5</v>
      </c>
      <c r="L93" s="1" t="s">
        <v>689</v>
      </c>
    </row>
    <row r="94" spans="1:12" s="6" customFormat="1" ht="33.75">
      <c r="A94" s="1" t="s">
        <v>865</v>
      </c>
      <c r="B94" s="1" t="s">
        <v>776</v>
      </c>
      <c r="C94" s="1" t="s">
        <v>1639</v>
      </c>
      <c r="D94" s="1" t="s">
        <v>181</v>
      </c>
      <c r="E94" s="1" t="s">
        <v>1640</v>
      </c>
      <c r="F94" s="1" t="s">
        <v>3524</v>
      </c>
      <c r="G94" s="1" t="s">
        <v>1638</v>
      </c>
      <c r="H94" s="1" t="s">
        <v>706</v>
      </c>
      <c r="I94" s="1" t="s">
        <v>762</v>
      </c>
      <c r="J94" s="1" t="s">
        <v>707</v>
      </c>
      <c r="K94" s="365">
        <v>12</v>
      </c>
      <c r="L94" s="1" t="s">
        <v>781</v>
      </c>
    </row>
    <row r="95" spans="1:12" s="6" customFormat="1" ht="33.75">
      <c r="A95" s="1" t="s">
        <v>801</v>
      </c>
      <c r="B95" s="1" t="s">
        <v>776</v>
      </c>
      <c r="C95" s="1" t="s">
        <v>1639</v>
      </c>
      <c r="D95" s="1" t="s">
        <v>181</v>
      </c>
      <c r="E95" s="1" t="s">
        <v>1640</v>
      </c>
      <c r="F95" s="1" t="s">
        <v>3524</v>
      </c>
      <c r="G95" s="1" t="s">
        <v>1638</v>
      </c>
      <c r="H95" s="1" t="s">
        <v>1363</v>
      </c>
      <c r="I95" s="1" t="s">
        <v>183</v>
      </c>
      <c r="J95" s="1" t="s">
        <v>719</v>
      </c>
      <c r="K95" s="365">
        <v>16</v>
      </c>
      <c r="L95" s="1" t="s">
        <v>781</v>
      </c>
    </row>
    <row r="96" spans="1:12" s="6" customFormat="1" ht="33" customHeight="1">
      <c r="A96" s="673" t="s">
        <v>1734</v>
      </c>
      <c r="B96" s="674"/>
      <c r="C96" s="674"/>
      <c r="D96" s="674"/>
      <c r="E96" s="674"/>
      <c r="F96" s="674"/>
      <c r="G96" s="674"/>
      <c r="H96" s="674"/>
      <c r="I96" s="674"/>
      <c r="J96" s="675"/>
      <c r="K96" s="370">
        <f>SUM(K84:K95)</f>
        <v>256</v>
      </c>
      <c r="L96" s="1"/>
    </row>
    <row r="97" spans="1:12" s="6" customFormat="1" ht="33.75">
      <c r="A97" s="1" t="s">
        <v>768</v>
      </c>
      <c r="B97" s="1" t="s">
        <v>788</v>
      </c>
      <c r="C97" s="1" t="s">
        <v>629</v>
      </c>
      <c r="D97" s="1" t="s">
        <v>3525</v>
      </c>
      <c r="E97" s="1" t="s">
        <v>910</v>
      </c>
      <c r="F97" s="1" t="s">
        <v>913</v>
      </c>
      <c r="G97" s="1" t="s">
        <v>1643</v>
      </c>
      <c r="H97" s="1" t="s">
        <v>1161</v>
      </c>
      <c r="I97" s="1" t="s">
        <v>1628</v>
      </c>
      <c r="J97" s="1" t="s">
        <v>688</v>
      </c>
      <c r="K97" s="365">
        <v>5</v>
      </c>
      <c r="L97" s="1" t="s">
        <v>689</v>
      </c>
    </row>
    <row r="98" spans="1:12" s="6" customFormat="1" ht="33.75">
      <c r="A98" s="1" t="s">
        <v>856</v>
      </c>
      <c r="B98" s="1" t="s">
        <v>788</v>
      </c>
      <c r="C98" s="1" t="s">
        <v>629</v>
      </c>
      <c r="D98" s="1" t="s">
        <v>3525</v>
      </c>
      <c r="E98" s="1" t="s">
        <v>910</v>
      </c>
      <c r="F98" s="1" t="s">
        <v>913</v>
      </c>
      <c r="G98" s="1" t="s">
        <v>1643</v>
      </c>
      <c r="H98" s="1" t="s">
        <v>242</v>
      </c>
      <c r="I98" s="1" t="s">
        <v>85</v>
      </c>
      <c r="J98" s="1" t="s">
        <v>695</v>
      </c>
      <c r="K98" s="365">
        <v>30</v>
      </c>
      <c r="L98" s="1" t="s">
        <v>911</v>
      </c>
    </row>
    <row r="99" spans="1:12" s="6" customFormat="1" ht="33.75">
      <c r="A99" s="1" t="s">
        <v>863</v>
      </c>
      <c r="B99" s="1" t="s">
        <v>788</v>
      </c>
      <c r="C99" s="1" t="s">
        <v>629</v>
      </c>
      <c r="D99" s="1" t="s">
        <v>3525</v>
      </c>
      <c r="E99" s="1" t="s">
        <v>910</v>
      </c>
      <c r="F99" s="1" t="s">
        <v>913</v>
      </c>
      <c r="G99" s="1" t="s">
        <v>1643</v>
      </c>
      <c r="H99" s="1" t="s">
        <v>271</v>
      </c>
      <c r="I99" s="1" t="s">
        <v>653</v>
      </c>
      <c r="J99" s="1" t="s">
        <v>698</v>
      </c>
      <c r="K99" s="365">
        <v>18</v>
      </c>
      <c r="L99" s="1" t="s">
        <v>850</v>
      </c>
    </row>
    <row r="100" spans="1:12" s="6" customFormat="1" ht="33.75">
      <c r="A100" s="1" t="s">
        <v>131</v>
      </c>
      <c r="B100" s="1" t="s">
        <v>788</v>
      </c>
      <c r="C100" s="1" t="s">
        <v>629</v>
      </c>
      <c r="D100" s="1" t="s">
        <v>3525</v>
      </c>
      <c r="E100" s="1" t="s">
        <v>910</v>
      </c>
      <c r="F100" s="1" t="s">
        <v>913</v>
      </c>
      <c r="G100" s="1" t="s">
        <v>1643</v>
      </c>
      <c r="H100" s="1" t="s">
        <v>1427</v>
      </c>
      <c r="I100" s="1" t="s">
        <v>1656</v>
      </c>
      <c r="J100" s="1" t="s">
        <v>709</v>
      </c>
      <c r="K100" s="365">
        <v>8</v>
      </c>
      <c r="L100" s="1" t="s">
        <v>815</v>
      </c>
    </row>
    <row r="101" spans="1:12" s="6" customFormat="1" ht="30.75" customHeight="1">
      <c r="A101" s="1" t="s">
        <v>744</v>
      </c>
      <c r="B101" s="1" t="s">
        <v>788</v>
      </c>
      <c r="C101" s="1" t="s">
        <v>629</v>
      </c>
      <c r="D101" s="1" t="s">
        <v>3525</v>
      </c>
      <c r="E101" s="1" t="s">
        <v>910</v>
      </c>
      <c r="F101" s="1" t="s">
        <v>913</v>
      </c>
      <c r="G101" s="1" t="s">
        <v>1643</v>
      </c>
      <c r="H101" s="1" t="s">
        <v>243</v>
      </c>
      <c r="I101" s="1" t="s">
        <v>1617</v>
      </c>
      <c r="J101" s="1" t="s">
        <v>715</v>
      </c>
      <c r="K101" s="365">
        <v>16</v>
      </c>
      <c r="L101" s="1" t="s">
        <v>822</v>
      </c>
    </row>
    <row r="102" spans="1:12" s="6" customFormat="1" ht="33.75">
      <c r="A102" s="1" t="s">
        <v>884</v>
      </c>
      <c r="B102" s="1" t="s">
        <v>788</v>
      </c>
      <c r="C102" s="1" t="s">
        <v>629</v>
      </c>
      <c r="D102" s="1" t="s">
        <v>3525</v>
      </c>
      <c r="E102" s="1" t="s">
        <v>910</v>
      </c>
      <c r="F102" s="1" t="s">
        <v>913</v>
      </c>
      <c r="G102" s="1" t="s">
        <v>1643</v>
      </c>
      <c r="H102" s="1" t="s">
        <v>244</v>
      </c>
      <c r="I102" s="1" t="s">
        <v>1620</v>
      </c>
      <c r="J102" s="1" t="s">
        <v>245</v>
      </c>
      <c r="K102" s="365">
        <v>30</v>
      </c>
      <c r="L102" s="1" t="s">
        <v>1345</v>
      </c>
    </row>
    <row r="103" spans="1:12" s="6" customFormat="1" ht="33.75">
      <c r="A103" s="1" t="s">
        <v>203</v>
      </c>
      <c r="B103" s="1" t="s">
        <v>788</v>
      </c>
      <c r="C103" s="1" t="s">
        <v>629</v>
      </c>
      <c r="D103" s="1" t="s">
        <v>3525</v>
      </c>
      <c r="E103" s="1" t="s">
        <v>910</v>
      </c>
      <c r="F103" s="1" t="s">
        <v>913</v>
      </c>
      <c r="G103" s="1" t="s">
        <v>1643</v>
      </c>
      <c r="H103" s="1" t="s">
        <v>722</v>
      </c>
      <c r="I103" s="1" t="s">
        <v>2221</v>
      </c>
      <c r="J103" s="1" t="s">
        <v>723</v>
      </c>
      <c r="K103" s="365">
        <v>46</v>
      </c>
      <c r="L103" s="1" t="s">
        <v>724</v>
      </c>
    </row>
    <row r="104" spans="1:12" s="6" customFormat="1" ht="33.75">
      <c r="A104" s="1" t="s">
        <v>355</v>
      </c>
      <c r="B104" s="367" t="s">
        <v>788</v>
      </c>
      <c r="C104" s="367" t="s">
        <v>629</v>
      </c>
      <c r="D104" s="1" t="s">
        <v>3525</v>
      </c>
      <c r="E104" s="367" t="s">
        <v>910</v>
      </c>
      <c r="F104" s="367" t="s">
        <v>913</v>
      </c>
      <c r="G104" s="367" t="s">
        <v>1643</v>
      </c>
      <c r="H104" s="368" t="s">
        <v>3368</v>
      </c>
      <c r="I104" s="368" t="s">
        <v>1447</v>
      </c>
      <c r="J104" s="368" t="s">
        <v>3369</v>
      </c>
      <c r="K104" s="369">
        <v>10</v>
      </c>
      <c r="L104" s="368" t="s">
        <v>1345</v>
      </c>
    </row>
    <row r="105" spans="1:12" s="6" customFormat="1" ht="33.75">
      <c r="A105" s="1" t="s">
        <v>871</v>
      </c>
      <c r="B105" s="1" t="s">
        <v>788</v>
      </c>
      <c r="C105" s="1" t="s">
        <v>629</v>
      </c>
      <c r="D105" s="1" t="s">
        <v>3525</v>
      </c>
      <c r="E105" s="1" t="s">
        <v>910</v>
      </c>
      <c r="F105" s="1" t="s">
        <v>913</v>
      </c>
      <c r="G105" s="1" t="s">
        <v>1643</v>
      </c>
      <c r="H105" s="1" t="s">
        <v>1713</v>
      </c>
      <c r="I105" s="1" t="s">
        <v>1619</v>
      </c>
      <c r="J105" s="1" t="s">
        <v>528</v>
      </c>
      <c r="K105" s="365">
        <v>0</v>
      </c>
      <c r="L105" s="1" t="s">
        <v>918</v>
      </c>
    </row>
    <row r="106" spans="1:12" s="6" customFormat="1" ht="45" customHeight="1">
      <c r="A106" s="1" t="s">
        <v>356</v>
      </c>
      <c r="B106" s="1" t="s">
        <v>788</v>
      </c>
      <c r="C106" s="1" t="s">
        <v>629</v>
      </c>
      <c r="D106" s="1" t="s">
        <v>3525</v>
      </c>
      <c r="E106" s="1" t="s">
        <v>910</v>
      </c>
      <c r="F106" s="1" t="s">
        <v>913</v>
      </c>
      <c r="G106" s="1" t="s">
        <v>1643</v>
      </c>
      <c r="H106" s="1" t="s">
        <v>1159</v>
      </c>
      <c r="I106" s="1" t="s">
        <v>2222</v>
      </c>
      <c r="J106" s="1" t="s">
        <v>691</v>
      </c>
      <c r="K106" s="365">
        <v>10</v>
      </c>
      <c r="L106" s="1" t="s">
        <v>132</v>
      </c>
    </row>
    <row r="107" spans="1:12" s="6" customFormat="1" ht="25.5" customHeight="1">
      <c r="A107" s="673" t="s">
        <v>1734</v>
      </c>
      <c r="B107" s="674"/>
      <c r="C107" s="674"/>
      <c r="D107" s="674"/>
      <c r="E107" s="674"/>
      <c r="F107" s="674"/>
      <c r="G107" s="674"/>
      <c r="H107" s="674"/>
      <c r="I107" s="674"/>
      <c r="J107" s="675"/>
      <c r="K107" s="370">
        <f>SUM(K97:K106)</f>
        <v>173</v>
      </c>
      <c r="L107" s="1"/>
    </row>
    <row r="108" spans="1:12" s="6" customFormat="1" ht="33.75">
      <c r="A108" s="1" t="s">
        <v>902</v>
      </c>
      <c r="B108" s="1" t="s">
        <v>842</v>
      </c>
      <c r="C108" s="1" t="s">
        <v>1331</v>
      </c>
      <c r="D108" s="1" t="s">
        <v>3405</v>
      </c>
      <c r="E108" s="1" t="s">
        <v>1332</v>
      </c>
      <c r="F108" s="1" t="s">
        <v>3405</v>
      </c>
      <c r="G108" s="1" t="s">
        <v>1655</v>
      </c>
      <c r="H108" s="1" t="s">
        <v>1739</v>
      </c>
      <c r="I108" s="1" t="s">
        <v>1618</v>
      </c>
      <c r="J108" s="1" t="s">
        <v>695</v>
      </c>
      <c r="K108" s="365">
        <v>25</v>
      </c>
      <c r="L108" s="1" t="s">
        <v>2874</v>
      </c>
    </row>
    <row r="109" spans="1:12" s="6" customFormat="1" ht="33.75">
      <c r="A109" s="1" t="s">
        <v>357</v>
      </c>
      <c r="B109" s="1" t="s">
        <v>842</v>
      </c>
      <c r="C109" s="1" t="s">
        <v>1331</v>
      </c>
      <c r="D109" s="1" t="s">
        <v>3405</v>
      </c>
      <c r="E109" s="1" t="s">
        <v>1332</v>
      </c>
      <c r="F109" s="1" t="s">
        <v>3405</v>
      </c>
      <c r="G109" s="1" t="s">
        <v>1655</v>
      </c>
      <c r="H109" s="1" t="s">
        <v>714</v>
      </c>
      <c r="I109" s="1" t="s">
        <v>1628</v>
      </c>
      <c r="J109" s="1" t="s">
        <v>715</v>
      </c>
      <c r="K109" s="365">
        <v>12</v>
      </c>
      <c r="L109" s="1" t="s">
        <v>822</v>
      </c>
    </row>
    <row r="110" spans="1:12" s="6" customFormat="1" ht="33.75">
      <c r="A110" s="1" t="s">
        <v>859</v>
      </c>
      <c r="B110" s="1" t="s">
        <v>842</v>
      </c>
      <c r="C110" s="1" t="s">
        <v>1331</v>
      </c>
      <c r="D110" s="1" t="s">
        <v>3405</v>
      </c>
      <c r="E110" s="1" t="s">
        <v>1332</v>
      </c>
      <c r="F110" s="1" t="s">
        <v>3405</v>
      </c>
      <c r="G110" s="1" t="s">
        <v>1655</v>
      </c>
      <c r="H110" s="1" t="s">
        <v>1712</v>
      </c>
      <c r="I110" s="1" t="s">
        <v>2221</v>
      </c>
      <c r="J110" s="1" t="s">
        <v>723</v>
      </c>
      <c r="K110" s="365">
        <v>42</v>
      </c>
      <c r="L110" s="1" t="s">
        <v>724</v>
      </c>
    </row>
    <row r="111" spans="1:12" s="6" customFormat="1" ht="33.75">
      <c r="A111" s="1" t="s">
        <v>358</v>
      </c>
      <c r="B111" s="1" t="s">
        <v>842</v>
      </c>
      <c r="C111" s="1" t="s">
        <v>1331</v>
      </c>
      <c r="D111" s="1" t="s">
        <v>3405</v>
      </c>
      <c r="E111" s="1" t="s">
        <v>1332</v>
      </c>
      <c r="F111" s="1" t="s">
        <v>3405</v>
      </c>
      <c r="G111" s="1" t="s">
        <v>1655</v>
      </c>
      <c r="H111" s="1" t="s">
        <v>1713</v>
      </c>
      <c r="I111" s="1" t="s">
        <v>1620</v>
      </c>
      <c r="J111" s="1" t="s">
        <v>528</v>
      </c>
      <c r="K111" s="365">
        <v>0</v>
      </c>
      <c r="L111" s="1" t="s">
        <v>918</v>
      </c>
    </row>
    <row r="112" spans="1:12" s="6" customFormat="1" ht="29.25" customHeight="1">
      <c r="A112" s="673" t="s">
        <v>1734</v>
      </c>
      <c r="B112" s="674"/>
      <c r="C112" s="674"/>
      <c r="D112" s="674"/>
      <c r="E112" s="674"/>
      <c r="F112" s="674"/>
      <c r="G112" s="674"/>
      <c r="H112" s="674"/>
      <c r="I112" s="674"/>
      <c r="J112" s="675"/>
      <c r="K112" s="370">
        <f>SUM(K108:K111)</f>
        <v>79</v>
      </c>
      <c r="L112" s="1"/>
    </row>
    <row r="113" spans="1:12" s="6" customFormat="1" ht="43.5" customHeight="1">
      <c r="A113" s="1" t="s">
        <v>663</v>
      </c>
      <c r="B113" s="1" t="s">
        <v>571</v>
      </c>
      <c r="C113" s="1" t="s">
        <v>2231</v>
      </c>
      <c r="D113" s="1" t="s">
        <v>3406</v>
      </c>
      <c r="E113" s="1" t="s">
        <v>2232</v>
      </c>
      <c r="F113" s="1" t="s">
        <v>609</v>
      </c>
      <c r="G113" s="1" t="s">
        <v>89</v>
      </c>
      <c r="H113" s="1" t="s">
        <v>1712</v>
      </c>
      <c r="I113" s="1" t="s">
        <v>2221</v>
      </c>
      <c r="J113" s="1" t="s">
        <v>723</v>
      </c>
      <c r="K113" s="365">
        <v>40</v>
      </c>
      <c r="L113" s="1" t="s">
        <v>2235</v>
      </c>
    </row>
    <row r="114" spans="1:12" s="6" customFormat="1" ht="39" customHeight="1">
      <c r="A114" s="1" t="s">
        <v>799</v>
      </c>
      <c r="B114" s="1" t="s">
        <v>571</v>
      </c>
      <c r="C114" s="1" t="s">
        <v>2231</v>
      </c>
      <c r="D114" s="1" t="s">
        <v>3406</v>
      </c>
      <c r="E114" s="1" t="s">
        <v>2232</v>
      </c>
      <c r="F114" s="1" t="s">
        <v>609</v>
      </c>
      <c r="G114" s="1" t="s">
        <v>89</v>
      </c>
      <c r="H114" s="1" t="s">
        <v>687</v>
      </c>
      <c r="I114" s="1" t="s">
        <v>2223</v>
      </c>
      <c r="J114" s="1" t="s">
        <v>688</v>
      </c>
      <c r="K114" s="365">
        <v>5</v>
      </c>
      <c r="L114" s="1" t="s">
        <v>689</v>
      </c>
    </row>
    <row r="115" spans="1:12" s="6" customFormat="1" ht="33.75">
      <c r="A115" s="1" t="s">
        <v>812</v>
      </c>
      <c r="B115" s="1" t="s">
        <v>571</v>
      </c>
      <c r="C115" s="1" t="s">
        <v>2231</v>
      </c>
      <c r="D115" s="1" t="s">
        <v>3406</v>
      </c>
      <c r="E115" s="1" t="s">
        <v>2232</v>
      </c>
      <c r="F115" s="1" t="s">
        <v>609</v>
      </c>
      <c r="G115" s="1" t="s">
        <v>89</v>
      </c>
      <c r="H115" s="1" t="s">
        <v>714</v>
      </c>
      <c r="I115" s="1" t="s">
        <v>1618</v>
      </c>
      <c r="J115" s="1" t="s">
        <v>715</v>
      </c>
      <c r="K115" s="365">
        <v>14</v>
      </c>
      <c r="L115" s="1" t="s">
        <v>822</v>
      </c>
    </row>
    <row r="116" spans="1:12" s="6" customFormat="1" ht="33.75">
      <c r="A116" s="1" t="s">
        <v>98</v>
      </c>
      <c r="B116" s="1" t="s">
        <v>571</v>
      </c>
      <c r="C116" s="1" t="s">
        <v>2231</v>
      </c>
      <c r="D116" s="1" t="s">
        <v>3406</v>
      </c>
      <c r="E116" s="1" t="s">
        <v>2232</v>
      </c>
      <c r="F116" s="1" t="s">
        <v>609</v>
      </c>
      <c r="G116" s="1" t="s">
        <v>89</v>
      </c>
      <c r="H116" s="1" t="s">
        <v>1425</v>
      </c>
      <c r="I116" s="1" t="s">
        <v>1617</v>
      </c>
      <c r="J116" s="1" t="s">
        <v>698</v>
      </c>
      <c r="K116" s="365">
        <v>21</v>
      </c>
      <c r="L116" s="1" t="s">
        <v>850</v>
      </c>
    </row>
    <row r="117" spans="1:12" s="6" customFormat="1" ht="33.75">
      <c r="A117" s="1" t="s">
        <v>589</v>
      </c>
      <c r="B117" s="1" t="s">
        <v>571</v>
      </c>
      <c r="C117" s="1" t="s">
        <v>2231</v>
      </c>
      <c r="D117" s="1" t="s">
        <v>3406</v>
      </c>
      <c r="E117" s="1" t="s">
        <v>2232</v>
      </c>
      <c r="F117" s="1" t="s">
        <v>609</v>
      </c>
      <c r="G117" s="1" t="s">
        <v>89</v>
      </c>
      <c r="H117" s="1" t="s">
        <v>603</v>
      </c>
      <c r="I117" s="1" t="s">
        <v>1620</v>
      </c>
      <c r="J117" s="1" t="s">
        <v>695</v>
      </c>
      <c r="K117" s="365">
        <v>23</v>
      </c>
      <c r="L117" s="1" t="s">
        <v>696</v>
      </c>
    </row>
    <row r="118" spans="1:12" s="6" customFormat="1" ht="33.75">
      <c r="A118" s="1" t="s">
        <v>134</v>
      </c>
      <c r="B118" s="1" t="s">
        <v>571</v>
      </c>
      <c r="C118" s="1" t="s">
        <v>2231</v>
      </c>
      <c r="D118" s="1" t="s">
        <v>3406</v>
      </c>
      <c r="E118" s="1" t="s">
        <v>2232</v>
      </c>
      <c r="F118" s="1" t="s">
        <v>609</v>
      </c>
      <c r="G118" s="1" t="s">
        <v>89</v>
      </c>
      <c r="H118" s="1" t="s">
        <v>690</v>
      </c>
      <c r="I118" s="1" t="s">
        <v>1619</v>
      </c>
      <c r="J118" s="1" t="s">
        <v>691</v>
      </c>
      <c r="K118" s="365">
        <v>23</v>
      </c>
      <c r="L118" s="1" t="s">
        <v>2236</v>
      </c>
    </row>
    <row r="119" spans="1:12" s="6" customFormat="1" ht="33.75">
      <c r="A119" s="1" t="s">
        <v>888</v>
      </c>
      <c r="B119" s="1" t="s">
        <v>571</v>
      </c>
      <c r="C119" s="1" t="s">
        <v>2231</v>
      </c>
      <c r="D119" s="1" t="s">
        <v>3406</v>
      </c>
      <c r="E119" s="1" t="s">
        <v>2232</v>
      </c>
      <c r="F119" s="1" t="s">
        <v>609</v>
      </c>
      <c r="G119" s="1" t="s">
        <v>89</v>
      </c>
      <c r="H119" s="1" t="s">
        <v>708</v>
      </c>
      <c r="I119" s="1" t="s">
        <v>291</v>
      </c>
      <c r="J119" s="1" t="s">
        <v>709</v>
      </c>
      <c r="K119" s="365">
        <v>6</v>
      </c>
      <c r="L119" s="1" t="s">
        <v>815</v>
      </c>
    </row>
    <row r="120" spans="1:12" s="6" customFormat="1" ht="21.75" customHeight="1">
      <c r="A120" s="673" t="s">
        <v>1734</v>
      </c>
      <c r="B120" s="674"/>
      <c r="C120" s="674"/>
      <c r="D120" s="674"/>
      <c r="E120" s="674"/>
      <c r="F120" s="674"/>
      <c r="G120" s="674"/>
      <c r="H120" s="674"/>
      <c r="I120" s="674"/>
      <c r="J120" s="675"/>
      <c r="K120" s="370">
        <f>SUM(K113:K119)</f>
        <v>132</v>
      </c>
      <c r="L120" s="1"/>
    </row>
    <row r="121" spans="1:12" s="6" customFormat="1" ht="45.75" customHeight="1">
      <c r="A121" s="1" t="s">
        <v>1668</v>
      </c>
      <c r="B121" s="1" t="s">
        <v>860</v>
      </c>
      <c r="C121" s="1" t="s">
        <v>201</v>
      </c>
      <c r="D121" s="1" t="s">
        <v>2662</v>
      </c>
      <c r="E121" s="1" t="s">
        <v>202</v>
      </c>
      <c r="F121" s="1" t="s">
        <v>2662</v>
      </c>
      <c r="G121" s="1" t="s">
        <v>1658</v>
      </c>
      <c r="H121" s="1" t="s">
        <v>456</v>
      </c>
      <c r="I121" s="1" t="s">
        <v>2221</v>
      </c>
      <c r="J121" s="1" t="s">
        <v>695</v>
      </c>
      <c r="K121" s="365">
        <v>31</v>
      </c>
      <c r="L121" s="1" t="s">
        <v>2529</v>
      </c>
    </row>
    <row r="122" spans="1:12" s="6" customFormat="1" ht="33.75">
      <c r="A122" s="1" t="s">
        <v>82</v>
      </c>
      <c r="B122" s="1" t="s">
        <v>860</v>
      </c>
      <c r="C122" s="1" t="s">
        <v>201</v>
      </c>
      <c r="D122" s="1" t="s">
        <v>2662</v>
      </c>
      <c r="E122" s="1" t="s">
        <v>202</v>
      </c>
      <c r="F122" s="1" t="s">
        <v>2662</v>
      </c>
      <c r="G122" s="1" t="s">
        <v>1658</v>
      </c>
      <c r="H122" s="1" t="s">
        <v>722</v>
      </c>
      <c r="I122" s="1" t="s">
        <v>1628</v>
      </c>
      <c r="J122" s="1" t="s">
        <v>723</v>
      </c>
      <c r="K122" s="365">
        <v>60</v>
      </c>
      <c r="L122" s="1" t="s">
        <v>724</v>
      </c>
    </row>
    <row r="123" spans="1:12" s="6" customFormat="1" ht="49.5" customHeight="1">
      <c r="A123" s="1" t="s">
        <v>642</v>
      </c>
      <c r="B123" s="1" t="s">
        <v>860</v>
      </c>
      <c r="C123" s="1" t="s">
        <v>201</v>
      </c>
      <c r="D123" s="1" t="s">
        <v>2662</v>
      </c>
      <c r="E123" s="1" t="s">
        <v>202</v>
      </c>
      <c r="F123" s="1" t="s">
        <v>2662</v>
      </c>
      <c r="G123" s="1" t="s">
        <v>1658</v>
      </c>
      <c r="H123" s="1" t="s">
        <v>1425</v>
      </c>
      <c r="I123" s="1" t="s">
        <v>2223</v>
      </c>
      <c r="J123" s="1" t="s">
        <v>698</v>
      </c>
      <c r="K123" s="365">
        <v>36</v>
      </c>
      <c r="L123" s="1" t="s">
        <v>1426</v>
      </c>
    </row>
    <row r="124" spans="1:12" s="6" customFormat="1" ht="33.75">
      <c r="A124" s="1" t="s">
        <v>779</v>
      </c>
      <c r="B124" s="1" t="s">
        <v>860</v>
      </c>
      <c r="C124" s="1" t="s">
        <v>201</v>
      </c>
      <c r="D124" s="1" t="s">
        <v>2662</v>
      </c>
      <c r="E124" s="1" t="s">
        <v>202</v>
      </c>
      <c r="F124" s="1" t="s">
        <v>2662</v>
      </c>
      <c r="G124" s="1" t="s">
        <v>1658</v>
      </c>
      <c r="H124" s="1" t="s">
        <v>243</v>
      </c>
      <c r="I124" s="1" t="s">
        <v>1618</v>
      </c>
      <c r="J124" s="1" t="s">
        <v>715</v>
      </c>
      <c r="K124" s="365">
        <v>20</v>
      </c>
      <c r="L124" s="1" t="s">
        <v>246</v>
      </c>
    </row>
    <row r="125" spans="1:12" s="6" customFormat="1" ht="33.75">
      <c r="A125" s="1" t="s">
        <v>838</v>
      </c>
      <c r="B125" s="1" t="s">
        <v>860</v>
      </c>
      <c r="C125" s="1" t="s">
        <v>201</v>
      </c>
      <c r="D125" s="1" t="s">
        <v>2662</v>
      </c>
      <c r="E125" s="1" t="s">
        <v>202</v>
      </c>
      <c r="F125" s="1" t="s">
        <v>2662</v>
      </c>
      <c r="G125" s="1" t="s">
        <v>1658</v>
      </c>
      <c r="H125" s="1" t="s">
        <v>32</v>
      </c>
      <c r="I125" s="1" t="s">
        <v>1617</v>
      </c>
      <c r="J125" s="1" t="s">
        <v>709</v>
      </c>
      <c r="K125" s="365">
        <v>16</v>
      </c>
      <c r="L125" s="1" t="s">
        <v>815</v>
      </c>
    </row>
    <row r="126" spans="1:12" s="6" customFormat="1" ht="52.5" customHeight="1">
      <c r="A126" s="1" t="s">
        <v>588</v>
      </c>
      <c r="B126" s="1" t="s">
        <v>860</v>
      </c>
      <c r="C126" s="1" t="s">
        <v>201</v>
      </c>
      <c r="D126" s="1" t="s">
        <v>2662</v>
      </c>
      <c r="E126" s="1" t="s">
        <v>202</v>
      </c>
      <c r="F126" s="1" t="s">
        <v>2662</v>
      </c>
      <c r="G126" s="1" t="s">
        <v>1658</v>
      </c>
      <c r="H126" s="1" t="s">
        <v>1428</v>
      </c>
      <c r="I126" s="1" t="s">
        <v>85</v>
      </c>
      <c r="J126" s="1" t="s">
        <v>688</v>
      </c>
      <c r="K126" s="365">
        <v>6</v>
      </c>
      <c r="L126" s="1" t="s">
        <v>247</v>
      </c>
    </row>
    <row r="127" spans="1:12" s="6" customFormat="1" ht="25.5" customHeight="1">
      <c r="A127" s="673" t="s">
        <v>1734</v>
      </c>
      <c r="B127" s="674"/>
      <c r="C127" s="674"/>
      <c r="D127" s="674"/>
      <c r="E127" s="674"/>
      <c r="F127" s="674"/>
      <c r="G127" s="674"/>
      <c r="H127" s="674"/>
      <c r="I127" s="674"/>
      <c r="J127" s="675"/>
      <c r="K127" s="370">
        <f>SUM(K121:K126)</f>
        <v>169</v>
      </c>
      <c r="L127" s="1"/>
    </row>
    <row r="128" spans="1:12" s="6" customFormat="1" ht="56.25">
      <c r="A128" s="1" t="s">
        <v>294</v>
      </c>
      <c r="B128" s="1" t="s">
        <v>860</v>
      </c>
      <c r="C128" s="1" t="s">
        <v>3370</v>
      </c>
      <c r="D128" s="1" t="s">
        <v>1440</v>
      </c>
      <c r="E128" s="1" t="s">
        <v>1354</v>
      </c>
      <c r="F128" s="1" t="s">
        <v>3407</v>
      </c>
      <c r="G128" s="1" t="s">
        <v>1441</v>
      </c>
      <c r="H128" s="1" t="s">
        <v>248</v>
      </c>
      <c r="I128" s="1" t="s">
        <v>1618</v>
      </c>
      <c r="J128" s="1" t="s">
        <v>528</v>
      </c>
      <c r="K128" s="365">
        <v>0</v>
      </c>
      <c r="L128" s="1" t="s">
        <v>918</v>
      </c>
    </row>
    <row r="129" spans="1:12" s="6" customFormat="1" ht="30" customHeight="1">
      <c r="A129" s="673" t="s">
        <v>1734</v>
      </c>
      <c r="B129" s="674"/>
      <c r="C129" s="674"/>
      <c r="D129" s="674"/>
      <c r="E129" s="674"/>
      <c r="F129" s="674"/>
      <c r="G129" s="674"/>
      <c r="H129" s="674"/>
      <c r="I129" s="674"/>
      <c r="J129" s="675"/>
      <c r="K129" s="370">
        <f>SUM(K128)</f>
        <v>0</v>
      </c>
      <c r="L129" s="1"/>
    </row>
    <row r="130" spans="1:12" s="6" customFormat="1" ht="33.75">
      <c r="A130" s="1" t="s">
        <v>575</v>
      </c>
      <c r="B130" s="1" t="s">
        <v>336</v>
      </c>
      <c r="C130" s="1" t="s">
        <v>1431</v>
      </c>
      <c r="D130" s="1" t="s">
        <v>1434</v>
      </c>
      <c r="E130" s="1" t="s">
        <v>648</v>
      </c>
      <c r="F130" s="1" t="s">
        <v>610</v>
      </c>
      <c r="G130" s="1" t="s">
        <v>647</v>
      </c>
      <c r="H130" s="1" t="s">
        <v>33</v>
      </c>
      <c r="I130" s="1" t="s">
        <v>1622</v>
      </c>
      <c r="J130" s="1" t="s">
        <v>723</v>
      </c>
      <c r="K130" s="365">
        <v>50</v>
      </c>
      <c r="L130" s="1" t="s">
        <v>724</v>
      </c>
    </row>
    <row r="131" spans="1:12" s="6" customFormat="1" ht="30" customHeight="1">
      <c r="A131" s="1" t="s">
        <v>852</v>
      </c>
      <c r="B131" s="1" t="s">
        <v>336</v>
      </c>
      <c r="C131" s="1" t="s">
        <v>1431</v>
      </c>
      <c r="D131" s="1" t="s">
        <v>1434</v>
      </c>
      <c r="E131" s="1" t="s">
        <v>648</v>
      </c>
      <c r="F131" s="1" t="s">
        <v>610</v>
      </c>
      <c r="G131" s="1" t="s">
        <v>647</v>
      </c>
      <c r="H131" s="1" t="s">
        <v>271</v>
      </c>
      <c r="I131" s="1" t="s">
        <v>1623</v>
      </c>
      <c r="J131" s="1" t="s">
        <v>698</v>
      </c>
      <c r="K131" s="365">
        <v>22</v>
      </c>
      <c r="L131" s="1" t="s">
        <v>850</v>
      </c>
    </row>
    <row r="132" spans="1:12" s="6" customFormat="1" ht="33.75" customHeight="1">
      <c r="A132" s="1" t="s">
        <v>641</v>
      </c>
      <c r="B132" s="1" t="s">
        <v>336</v>
      </c>
      <c r="C132" s="1" t="s">
        <v>1431</v>
      </c>
      <c r="D132" s="1" t="s">
        <v>1434</v>
      </c>
      <c r="E132" s="1" t="s">
        <v>648</v>
      </c>
      <c r="F132" s="1" t="s">
        <v>610</v>
      </c>
      <c r="G132" s="1" t="s">
        <v>647</v>
      </c>
      <c r="H132" s="1" t="s">
        <v>1739</v>
      </c>
      <c r="I132" s="1" t="s">
        <v>762</v>
      </c>
      <c r="J132" s="1" t="s">
        <v>695</v>
      </c>
      <c r="K132" s="365">
        <v>26</v>
      </c>
      <c r="L132" s="1" t="s">
        <v>696</v>
      </c>
    </row>
    <row r="133" spans="1:12" s="6" customFormat="1" ht="30.75" customHeight="1">
      <c r="A133" s="1" t="s">
        <v>953</v>
      </c>
      <c r="B133" s="1" t="s">
        <v>336</v>
      </c>
      <c r="C133" s="1" t="s">
        <v>1431</v>
      </c>
      <c r="D133" s="1" t="s">
        <v>1434</v>
      </c>
      <c r="E133" s="1" t="s">
        <v>648</v>
      </c>
      <c r="F133" s="1" t="s">
        <v>610</v>
      </c>
      <c r="G133" s="1" t="s">
        <v>647</v>
      </c>
      <c r="H133" s="1" t="s">
        <v>690</v>
      </c>
      <c r="I133" s="1" t="s">
        <v>1433</v>
      </c>
      <c r="J133" s="1" t="s">
        <v>691</v>
      </c>
      <c r="K133" s="365">
        <v>18</v>
      </c>
      <c r="L133" s="1" t="s">
        <v>132</v>
      </c>
    </row>
    <row r="134" spans="1:12" s="6" customFormat="1" ht="22.5">
      <c r="A134" s="1" t="s">
        <v>1011</v>
      </c>
      <c r="B134" s="1" t="s">
        <v>336</v>
      </c>
      <c r="C134" s="1" t="s">
        <v>1431</v>
      </c>
      <c r="D134" s="1" t="s">
        <v>1434</v>
      </c>
      <c r="E134" s="1" t="s">
        <v>648</v>
      </c>
      <c r="F134" s="1" t="s">
        <v>610</v>
      </c>
      <c r="G134" s="1" t="s">
        <v>647</v>
      </c>
      <c r="H134" s="1" t="s">
        <v>687</v>
      </c>
      <c r="I134" s="1" t="s">
        <v>2221</v>
      </c>
      <c r="J134" s="1" t="s">
        <v>688</v>
      </c>
      <c r="K134" s="365">
        <v>4</v>
      </c>
      <c r="L134" s="1" t="s">
        <v>689</v>
      </c>
    </row>
    <row r="135" spans="1:12" s="6" customFormat="1" ht="28.5" customHeight="1">
      <c r="A135" s="1" t="s">
        <v>270</v>
      </c>
      <c r="B135" s="1" t="s">
        <v>336</v>
      </c>
      <c r="C135" s="1" t="s">
        <v>1431</v>
      </c>
      <c r="D135" s="1" t="s">
        <v>1434</v>
      </c>
      <c r="E135" s="1" t="s">
        <v>648</v>
      </c>
      <c r="F135" s="1" t="s">
        <v>610</v>
      </c>
      <c r="G135" s="1" t="s">
        <v>647</v>
      </c>
      <c r="H135" s="1" t="s">
        <v>714</v>
      </c>
      <c r="I135" s="1" t="s">
        <v>1617</v>
      </c>
      <c r="J135" s="1" t="s">
        <v>715</v>
      </c>
      <c r="K135" s="365">
        <v>17</v>
      </c>
      <c r="L135" s="1" t="s">
        <v>822</v>
      </c>
    </row>
    <row r="136" spans="1:12" s="6" customFormat="1" ht="36" customHeight="1">
      <c r="A136" s="1" t="s">
        <v>1010</v>
      </c>
      <c r="B136" s="1" t="s">
        <v>336</v>
      </c>
      <c r="C136" s="1" t="s">
        <v>1431</v>
      </c>
      <c r="D136" s="1" t="s">
        <v>1434</v>
      </c>
      <c r="E136" s="1" t="s">
        <v>648</v>
      </c>
      <c r="F136" s="1" t="s">
        <v>610</v>
      </c>
      <c r="G136" s="1" t="s">
        <v>647</v>
      </c>
      <c r="H136" s="1" t="s">
        <v>708</v>
      </c>
      <c r="I136" s="1" t="s">
        <v>1625</v>
      </c>
      <c r="J136" s="1" t="s">
        <v>709</v>
      </c>
      <c r="K136" s="365">
        <v>12</v>
      </c>
      <c r="L136" s="1" t="s">
        <v>815</v>
      </c>
    </row>
    <row r="137" spans="1:12" s="6" customFormat="1" ht="25.5" customHeight="1">
      <c r="A137" s="673" t="s">
        <v>1734</v>
      </c>
      <c r="B137" s="674"/>
      <c r="C137" s="674"/>
      <c r="D137" s="674"/>
      <c r="E137" s="674"/>
      <c r="F137" s="674"/>
      <c r="G137" s="674"/>
      <c r="H137" s="674"/>
      <c r="I137" s="674"/>
      <c r="J137" s="675"/>
      <c r="K137" s="370">
        <f>SUM(K130:K136)</f>
        <v>149</v>
      </c>
      <c r="L137" s="1"/>
    </row>
    <row r="138" spans="1:12" s="6" customFormat="1" ht="33.75">
      <c r="A138" s="1" t="s">
        <v>136</v>
      </c>
      <c r="B138" s="1" t="s">
        <v>514</v>
      </c>
      <c r="C138" s="1" t="s">
        <v>639</v>
      </c>
      <c r="D138" s="1" t="s">
        <v>2665</v>
      </c>
      <c r="E138" s="1" t="s">
        <v>640</v>
      </c>
      <c r="F138" s="1" t="s">
        <v>3408</v>
      </c>
      <c r="G138" s="1" t="s">
        <v>638</v>
      </c>
      <c r="H138" s="1" t="s">
        <v>1739</v>
      </c>
      <c r="I138" s="1" t="s">
        <v>1628</v>
      </c>
      <c r="J138" s="1" t="s">
        <v>695</v>
      </c>
      <c r="K138" s="365">
        <v>38</v>
      </c>
      <c r="L138" s="1" t="s">
        <v>696</v>
      </c>
    </row>
    <row r="139" spans="1:12" s="6" customFormat="1" ht="33.75">
      <c r="A139" s="1" t="s">
        <v>829</v>
      </c>
      <c r="B139" s="1" t="s">
        <v>514</v>
      </c>
      <c r="C139" s="1" t="s">
        <v>639</v>
      </c>
      <c r="D139" s="1" t="s">
        <v>2665</v>
      </c>
      <c r="E139" s="1" t="s">
        <v>640</v>
      </c>
      <c r="F139" s="1" t="s">
        <v>3408</v>
      </c>
      <c r="G139" s="1" t="s">
        <v>638</v>
      </c>
      <c r="H139" s="1" t="s">
        <v>1712</v>
      </c>
      <c r="I139" s="1" t="s">
        <v>2221</v>
      </c>
      <c r="J139" s="1" t="s">
        <v>723</v>
      </c>
      <c r="K139" s="365">
        <v>40</v>
      </c>
      <c r="L139" s="1" t="s">
        <v>724</v>
      </c>
    </row>
    <row r="140" spans="1:12" s="6" customFormat="1" ht="33.75">
      <c r="A140" s="1" t="s">
        <v>878</v>
      </c>
      <c r="B140" s="1" t="s">
        <v>514</v>
      </c>
      <c r="C140" s="1" t="s">
        <v>639</v>
      </c>
      <c r="D140" s="1" t="s">
        <v>2665</v>
      </c>
      <c r="E140" s="1" t="s">
        <v>640</v>
      </c>
      <c r="F140" s="1" t="s">
        <v>3408</v>
      </c>
      <c r="G140" s="1" t="s">
        <v>638</v>
      </c>
      <c r="H140" s="1" t="s">
        <v>697</v>
      </c>
      <c r="I140" s="1" t="s">
        <v>1618</v>
      </c>
      <c r="J140" s="1" t="s">
        <v>698</v>
      </c>
      <c r="K140" s="365">
        <v>37</v>
      </c>
      <c r="L140" s="1" t="s">
        <v>850</v>
      </c>
    </row>
    <row r="141" spans="1:12" s="6" customFormat="1" ht="33.75">
      <c r="A141" s="1" t="s">
        <v>1665</v>
      </c>
      <c r="B141" s="1" t="s">
        <v>514</v>
      </c>
      <c r="C141" s="1" t="s">
        <v>639</v>
      </c>
      <c r="D141" s="1" t="s">
        <v>2665</v>
      </c>
      <c r="E141" s="1" t="s">
        <v>640</v>
      </c>
      <c r="F141" s="1" t="s">
        <v>3408</v>
      </c>
      <c r="G141" s="1" t="s">
        <v>638</v>
      </c>
      <c r="H141" s="1" t="s">
        <v>714</v>
      </c>
      <c r="I141" s="1" t="s">
        <v>653</v>
      </c>
      <c r="J141" s="1" t="s">
        <v>715</v>
      </c>
      <c r="K141" s="365">
        <v>27</v>
      </c>
      <c r="L141" s="1" t="s">
        <v>822</v>
      </c>
    </row>
    <row r="142" spans="1:12" s="6" customFormat="1" ht="33.75">
      <c r="A142" s="1" t="s">
        <v>747</v>
      </c>
      <c r="B142" s="1" t="s">
        <v>514</v>
      </c>
      <c r="C142" s="1" t="s">
        <v>639</v>
      </c>
      <c r="D142" s="1" t="s">
        <v>2665</v>
      </c>
      <c r="E142" s="1" t="s">
        <v>640</v>
      </c>
      <c r="F142" s="1" t="s">
        <v>3408</v>
      </c>
      <c r="G142" s="1" t="s">
        <v>638</v>
      </c>
      <c r="H142" s="1" t="s">
        <v>1427</v>
      </c>
      <c r="I142" s="1" t="s">
        <v>1617</v>
      </c>
      <c r="J142" s="1" t="s">
        <v>709</v>
      </c>
      <c r="K142" s="365">
        <v>15</v>
      </c>
      <c r="L142" s="1" t="s">
        <v>815</v>
      </c>
    </row>
    <row r="143" spans="1:12" s="6" customFormat="1" ht="25.5" customHeight="1">
      <c r="A143" s="673" t="s">
        <v>1734</v>
      </c>
      <c r="B143" s="674"/>
      <c r="C143" s="674"/>
      <c r="D143" s="674"/>
      <c r="E143" s="674"/>
      <c r="F143" s="674"/>
      <c r="G143" s="674"/>
      <c r="H143" s="674"/>
      <c r="I143" s="674"/>
      <c r="J143" s="675"/>
      <c r="K143" s="370">
        <f>SUM(K138:K142)</f>
        <v>157</v>
      </c>
      <c r="L143" s="1"/>
    </row>
    <row r="144" spans="1:12" s="6" customFormat="1" ht="45">
      <c r="A144" s="1" t="s">
        <v>359</v>
      </c>
      <c r="B144" s="1" t="s">
        <v>1457</v>
      </c>
      <c r="C144" s="1" t="s">
        <v>1485</v>
      </c>
      <c r="D144" s="1" t="s">
        <v>3409</v>
      </c>
      <c r="E144" s="1" t="s">
        <v>1487</v>
      </c>
      <c r="F144" s="1" t="s">
        <v>3409</v>
      </c>
      <c r="G144" s="1" t="s">
        <v>467</v>
      </c>
      <c r="H144" s="1" t="s">
        <v>687</v>
      </c>
      <c r="I144" s="1" t="s">
        <v>2221</v>
      </c>
      <c r="J144" s="1" t="s">
        <v>688</v>
      </c>
      <c r="K144" s="365">
        <v>13</v>
      </c>
      <c r="L144" s="1" t="s">
        <v>2530</v>
      </c>
    </row>
    <row r="145" spans="1:12" s="6" customFormat="1" ht="45">
      <c r="A145" s="1" t="s">
        <v>1356</v>
      </c>
      <c r="B145" s="1" t="s">
        <v>1457</v>
      </c>
      <c r="C145" s="1" t="s">
        <v>1485</v>
      </c>
      <c r="D145" s="1" t="s">
        <v>3409</v>
      </c>
      <c r="E145" s="1" t="s">
        <v>1487</v>
      </c>
      <c r="F145" s="1" t="s">
        <v>3409</v>
      </c>
      <c r="G145" s="1" t="s">
        <v>467</v>
      </c>
      <c r="H145" s="1" t="s">
        <v>2152</v>
      </c>
      <c r="I145" s="1" t="s">
        <v>1607</v>
      </c>
      <c r="J145" s="1" t="s">
        <v>688</v>
      </c>
      <c r="K145" s="365">
        <v>13</v>
      </c>
      <c r="L145" s="1" t="s">
        <v>689</v>
      </c>
    </row>
    <row r="146" spans="1:12" s="6" customFormat="1" ht="45">
      <c r="A146" s="1" t="s">
        <v>596</v>
      </c>
      <c r="B146" s="1" t="s">
        <v>1457</v>
      </c>
      <c r="C146" s="1" t="s">
        <v>1485</v>
      </c>
      <c r="D146" s="1" t="s">
        <v>3409</v>
      </c>
      <c r="E146" s="1" t="s">
        <v>1487</v>
      </c>
      <c r="F146" s="1" t="s">
        <v>3409</v>
      </c>
      <c r="G146" s="1" t="s">
        <v>467</v>
      </c>
      <c r="H146" s="1" t="s">
        <v>1732</v>
      </c>
      <c r="I146" s="1" t="s">
        <v>1605</v>
      </c>
      <c r="J146" s="1" t="s">
        <v>1733</v>
      </c>
      <c r="K146" s="365">
        <v>29</v>
      </c>
      <c r="L146" s="1" t="s">
        <v>2131</v>
      </c>
    </row>
    <row r="147" spans="1:12" s="6" customFormat="1" ht="45">
      <c r="A147" s="1" t="s">
        <v>830</v>
      </c>
      <c r="B147" s="1" t="s">
        <v>1457</v>
      </c>
      <c r="C147" s="1" t="s">
        <v>1485</v>
      </c>
      <c r="D147" s="1" t="s">
        <v>3409</v>
      </c>
      <c r="E147" s="1" t="s">
        <v>1487</v>
      </c>
      <c r="F147" s="1" t="s">
        <v>3409</v>
      </c>
      <c r="G147" s="1" t="s">
        <v>467</v>
      </c>
      <c r="H147" s="1" t="s">
        <v>2153</v>
      </c>
      <c r="I147" s="1" t="s">
        <v>1620</v>
      </c>
      <c r="J147" s="1" t="s">
        <v>691</v>
      </c>
      <c r="K147" s="365">
        <v>30</v>
      </c>
      <c r="L147" s="1" t="s">
        <v>2531</v>
      </c>
    </row>
    <row r="148" spans="1:12" s="6" customFormat="1" ht="45">
      <c r="A148" s="1" t="s">
        <v>804</v>
      </c>
      <c r="B148" s="1" t="s">
        <v>1457</v>
      </c>
      <c r="C148" s="1" t="s">
        <v>1485</v>
      </c>
      <c r="D148" s="1" t="s">
        <v>3409</v>
      </c>
      <c r="E148" s="1" t="s">
        <v>1487</v>
      </c>
      <c r="F148" s="1" t="s">
        <v>3409</v>
      </c>
      <c r="G148" s="1" t="s">
        <v>467</v>
      </c>
      <c r="H148" s="1" t="s">
        <v>603</v>
      </c>
      <c r="I148" s="1" t="s">
        <v>653</v>
      </c>
      <c r="J148" s="1" t="s">
        <v>695</v>
      </c>
      <c r="K148" s="365">
        <v>30</v>
      </c>
      <c r="L148" s="1" t="s">
        <v>2532</v>
      </c>
    </row>
    <row r="149" spans="1:12" s="6" customFormat="1" ht="45">
      <c r="A149" s="1" t="s">
        <v>360</v>
      </c>
      <c r="B149" s="1" t="s">
        <v>1457</v>
      </c>
      <c r="C149" s="1" t="s">
        <v>1485</v>
      </c>
      <c r="D149" s="1" t="s">
        <v>3409</v>
      </c>
      <c r="E149" s="1" t="s">
        <v>1487</v>
      </c>
      <c r="F149" s="1" t="s">
        <v>3409</v>
      </c>
      <c r="G149" s="1" t="s">
        <v>467</v>
      </c>
      <c r="H149" s="1" t="s">
        <v>1425</v>
      </c>
      <c r="I149" s="1" t="s">
        <v>725</v>
      </c>
      <c r="J149" s="1" t="s">
        <v>698</v>
      </c>
      <c r="K149" s="365">
        <v>51</v>
      </c>
      <c r="L149" s="1" t="s">
        <v>2533</v>
      </c>
    </row>
    <row r="150" spans="1:12" s="6" customFormat="1" ht="45">
      <c r="A150" s="1" t="s">
        <v>748</v>
      </c>
      <c r="B150" s="1" t="s">
        <v>1457</v>
      </c>
      <c r="C150" s="1" t="s">
        <v>1485</v>
      </c>
      <c r="D150" s="1" t="s">
        <v>3409</v>
      </c>
      <c r="E150" s="1" t="s">
        <v>1487</v>
      </c>
      <c r="F150" s="1" t="s">
        <v>3409</v>
      </c>
      <c r="G150" s="1" t="s">
        <v>467</v>
      </c>
      <c r="H150" s="1" t="s">
        <v>2154</v>
      </c>
      <c r="I150" s="1" t="s">
        <v>641</v>
      </c>
      <c r="J150" s="1" t="s">
        <v>702</v>
      </c>
      <c r="K150" s="365">
        <v>7</v>
      </c>
      <c r="L150" s="1" t="s">
        <v>2534</v>
      </c>
    </row>
    <row r="151" spans="1:12" s="6" customFormat="1" ht="45">
      <c r="A151" s="1" t="s">
        <v>862</v>
      </c>
      <c r="B151" s="1" t="s">
        <v>1457</v>
      </c>
      <c r="C151" s="1" t="s">
        <v>1485</v>
      </c>
      <c r="D151" s="1" t="s">
        <v>3409</v>
      </c>
      <c r="E151" s="1" t="s">
        <v>1487</v>
      </c>
      <c r="F151" s="1" t="s">
        <v>3409</v>
      </c>
      <c r="G151" s="1" t="s">
        <v>467</v>
      </c>
      <c r="H151" s="1" t="s">
        <v>704</v>
      </c>
      <c r="I151" s="1" t="s">
        <v>1628</v>
      </c>
      <c r="J151" s="1" t="s">
        <v>705</v>
      </c>
      <c r="K151" s="365">
        <v>48</v>
      </c>
      <c r="L151" s="1" t="s">
        <v>2535</v>
      </c>
    </row>
    <row r="152" spans="1:12" s="6" customFormat="1" ht="45">
      <c r="A152" s="1" t="s">
        <v>671</v>
      </c>
      <c r="B152" s="1" t="s">
        <v>1457</v>
      </c>
      <c r="C152" s="1" t="s">
        <v>1485</v>
      </c>
      <c r="D152" s="1" t="s">
        <v>3409</v>
      </c>
      <c r="E152" s="1" t="s">
        <v>1487</v>
      </c>
      <c r="F152" s="1" t="s">
        <v>3409</v>
      </c>
      <c r="G152" s="1" t="s">
        <v>467</v>
      </c>
      <c r="H152" s="1" t="s">
        <v>706</v>
      </c>
      <c r="I152" s="1" t="s">
        <v>631</v>
      </c>
      <c r="J152" s="1" t="s">
        <v>707</v>
      </c>
      <c r="K152" s="365">
        <v>22</v>
      </c>
      <c r="L152" s="1" t="s">
        <v>2536</v>
      </c>
    </row>
    <row r="153" spans="1:12" s="6" customFormat="1" ht="45">
      <c r="A153" s="1" t="s">
        <v>361</v>
      </c>
      <c r="B153" s="1" t="s">
        <v>1457</v>
      </c>
      <c r="C153" s="1" t="s">
        <v>1485</v>
      </c>
      <c r="D153" s="1" t="s">
        <v>3409</v>
      </c>
      <c r="E153" s="1" t="s">
        <v>1487</v>
      </c>
      <c r="F153" s="1" t="s">
        <v>3409</v>
      </c>
      <c r="G153" s="1" t="s">
        <v>467</v>
      </c>
      <c r="H153" s="1" t="s">
        <v>708</v>
      </c>
      <c r="I153" s="1" t="s">
        <v>1631</v>
      </c>
      <c r="J153" s="1" t="s">
        <v>709</v>
      </c>
      <c r="K153" s="365">
        <v>24</v>
      </c>
      <c r="L153" s="1" t="s">
        <v>815</v>
      </c>
    </row>
    <row r="154" spans="1:12" s="6" customFormat="1" ht="45">
      <c r="A154" s="1" t="s">
        <v>840</v>
      </c>
      <c r="B154" s="1" t="s">
        <v>1457</v>
      </c>
      <c r="C154" s="1" t="s">
        <v>1485</v>
      </c>
      <c r="D154" s="1" t="s">
        <v>3409</v>
      </c>
      <c r="E154" s="1" t="s">
        <v>1487</v>
      </c>
      <c r="F154" s="1" t="s">
        <v>3409</v>
      </c>
      <c r="G154" s="1" t="s">
        <v>467</v>
      </c>
      <c r="H154" s="1" t="s">
        <v>712</v>
      </c>
      <c r="I154" s="1" t="s">
        <v>1601</v>
      </c>
      <c r="J154" s="1" t="s">
        <v>713</v>
      </c>
      <c r="K154" s="365">
        <v>6</v>
      </c>
      <c r="L154" s="1" t="s">
        <v>2537</v>
      </c>
    </row>
    <row r="155" spans="1:12" s="6" customFormat="1" ht="45">
      <c r="A155" s="1" t="s">
        <v>887</v>
      </c>
      <c r="B155" s="1" t="s">
        <v>1457</v>
      </c>
      <c r="C155" s="1" t="s">
        <v>1485</v>
      </c>
      <c r="D155" s="1" t="s">
        <v>3409</v>
      </c>
      <c r="E155" s="1" t="s">
        <v>1487</v>
      </c>
      <c r="F155" s="1" t="s">
        <v>3409</v>
      </c>
      <c r="G155" s="1" t="s">
        <v>467</v>
      </c>
      <c r="H155" s="1" t="s">
        <v>243</v>
      </c>
      <c r="I155" s="1" t="s">
        <v>2225</v>
      </c>
      <c r="J155" s="1" t="s">
        <v>715</v>
      </c>
      <c r="K155" s="365">
        <v>23</v>
      </c>
      <c r="L155" s="1" t="s">
        <v>2538</v>
      </c>
    </row>
    <row r="156" spans="1:12" s="6" customFormat="1" ht="45">
      <c r="A156" s="1" t="s">
        <v>855</v>
      </c>
      <c r="B156" s="1" t="s">
        <v>1457</v>
      </c>
      <c r="C156" s="1" t="s">
        <v>1485</v>
      </c>
      <c r="D156" s="1" t="s">
        <v>3409</v>
      </c>
      <c r="E156" s="1" t="s">
        <v>1487</v>
      </c>
      <c r="F156" s="1" t="s">
        <v>3409</v>
      </c>
      <c r="G156" s="1" t="s">
        <v>467</v>
      </c>
      <c r="H156" s="1" t="s">
        <v>716</v>
      </c>
      <c r="I156" s="1" t="s">
        <v>2230</v>
      </c>
      <c r="J156" s="1" t="s">
        <v>574</v>
      </c>
      <c r="K156" s="365">
        <v>24</v>
      </c>
      <c r="L156" s="1" t="s">
        <v>1345</v>
      </c>
    </row>
    <row r="157" spans="1:12" s="6" customFormat="1" ht="59.25" customHeight="1">
      <c r="A157" s="1" t="s">
        <v>551</v>
      </c>
      <c r="B157" s="1" t="s">
        <v>1457</v>
      </c>
      <c r="C157" s="1" t="s">
        <v>1485</v>
      </c>
      <c r="D157" s="1" t="s">
        <v>3409</v>
      </c>
      <c r="E157" s="1" t="s">
        <v>1487</v>
      </c>
      <c r="F157" s="1" t="s">
        <v>3409</v>
      </c>
      <c r="G157" s="1" t="s">
        <v>467</v>
      </c>
      <c r="H157" s="1" t="s">
        <v>2155</v>
      </c>
      <c r="I157" s="1" t="s">
        <v>575</v>
      </c>
      <c r="J157" s="1" t="s">
        <v>719</v>
      </c>
      <c r="K157" s="365">
        <v>16</v>
      </c>
      <c r="L157" s="1" t="s">
        <v>781</v>
      </c>
    </row>
    <row r="158" spans="1:12" s="6" customFormat="1" ht="46.5" customHeight="1">
      <c r="A158" s="1" t="s">
        <v>792</v>
      </c>
      <c r="B158" s="1" t="s">
        <v>1457</v>
      </c>
      <c r="C158" s="1" t="s">
        <v>1485</v>
      </c>
      <c r="D158" s="1" t="s">
        <v>3409</v>
      </c>
      <c r="E158" s="1" t="s">
        <v>1487</v>
      </c>
      <c r="F158" s="1" t="s">
        <v>3409</v>
      </c>
      <c r="G158" s="1" t="s">
        <v>467</v>
      </c>
      <c r="H158" s="1" t="s">
        <v>720</v>
      </c>
      <c r="I158" s="1" t="s">
        <v>1619</v>
      </c>
      <c r="J158" s="1" t="s">
        <v>721</v>
      </c>
      <c r="K158" s="365">
        <v>20</v>
      </c>
      <c r="L158" s="1" t="s">
        <v>2539</v>
      </c>
    </row>
    <row r="159" spans="1:12" s="6" customFormat="1" ht="46.5" customHeight="1">
      <c r="A159" s="1" t="s">
        <v>823</v>
      </c>
      <c r="B159" s="1" t="s">
        <v>1457</v>
      </c>
      <c r="C159" s="1" t="s">
        <v>1485</v>
      </c>
      <c r="D159" s="1" t="s">
        <v>3409</v>
      </c>
      <c r="E159" s="1" t="s">
        <v>1487</v>
      </c>
      <c r="F159" s="1" t="s">
        <v>3409</v>
      </c>
      <c r="G159" s="1" t="s">
        <v>467</v>
      </c>
      <c r="H159" s="1" t="s">
        <v>722</v>
      </c>
      <c r="I159" s="1" t="s">
        <v>1618</v>
      </c>
      <c r="J159" s="1" t="s">
        <v>723</v>
      </c>
      <c r="K159" s="365">
        <v>172</v>
      </c>
      <c r="L159" s="1" t="s">
        <v>2540</v>
      </c>
    </row>
    <row r="160" spans="1:12" s="6" customFormat="1" ht="46.5" customHeight="1">
      <c r="A160" s="1" t="s">
        <v>858</v>
      </c>
      <c r="B160" s="1" t="s">
        <v>1457</v>
      </c>
      <c r="C160" s="1" t="s">
        <v>1485</v>
      </c>
      <c r="D160" s="1" t="s">
        <v>3409</v>
      </c>
      <c r="E160" s="1" t="s">
        <v>1487</v>
      </c>
      <c r="F160" s="1" t="s">
        <v>3409</v>
      </c>
      <c r="G160" s="1" t="s">
        <v>467</v>
      </c>
      <c r="H160" s="1" t="s">
        <v>2156</v>
      </c>
      <c r="I160" s="1" t="s">
        <v>576</v>
      </c>
      <c r="J160" s="1" t="s">
        <v>705</v>
      </c>
      <c r="K160" s="365">
        <v>48</v>
      </c>
      <c r="L160" s="1" t="s">
        <v>2157</v>
      </c>
    </row>
    <row r="161" spans="1:12" s="6" customFormat="1" ht="46.5" customHeight="1">
      <c r="A161" s="1" t="s">
        <v>1721</v>
      </c>
      <c r="B161" s="367" t="s">
        <v>1457</v>
      </c>
      <c r="C161" s="367" t="s">
        <v>1485</v>
      </c>
      <c r="D161" s="1" t="s">
        <v>3409</v>
      </c>
      <c r="E161" s="367" t="s">
        <v>1487</v>
      </c>
      <c r="F161" s="1" t="s">
        <v>3409</v>
      </c>
      <c r="G161" s="367" t="s">
        <v>467</v>
      </c>
      <c r="H161" s="368" t="s">
        <v>3371</v>
      </c>
      <c r="I161" s="368" t="s">
        <v>589</v>
      </c>
      <c r="J161" s="368" t="s">
        <v>3365</v>
      </c>
      <c r="K161" s="369">
        <v>25</v>
      </c>
      <c r="L161" s="368" t="s">
        <v>1345</v>
      </c>
    </row>
    <row r="162" spans="1:12" s="6" customFormat="1" ht="46.5" customHeight="1">
      <c r="A162" s="1" t="s">
        <v>701</v>
      </c>
      <c r="B162" s="1" t="s">
        <v>1457</v>
      </c>
      <c r="C162" s="1" t="s">
        <v>1485</v>
      </c>
      <c r="D162" s="1" t="s">
        <v>3409</v>
      </c>
      <c r="E162" s="1" t="s">
        <v>1487</v>
      </c>
      <c r="F162" s="1" t="s">
        <v>3409</v>
      </c>
      <c r="G162" s="1" t="s">
        <v>467</v>
      </c>
      <c r="H162" s="1" t="s">
        <v>2158</v>
      </c>
      <c r="I162" s="1" t="s">
        <v>361</v>
      </c>
      <c r="J162" s="1" t="s">
        <v>1670</v>
      </c>
      <c r="K162" s="365">
        <v>0</v>
      </c>
      <c r="L162" s="1" t="s">
        <v>2157</v>
      </c>
    </row>
    <row r="163" spans="1:12" s="6" customFormat="1" ht="46.5" customHeight="1">
      <c r="A163" s="1" t="s">
        <v>827</v>
      </c>
      <c r="B163" s="1" t="s">
        <v>1457</v>
      </c>
      <c r="C163" s="1" t="s">
        <v>1485</v>
      </c>
      <c r="D163" s="1" t="s">
        <v>3409</v>
      </c>
      <c r="E163" s="1" t="s">
        <v>1487</v>
      </c>
      <c r="F163" s="1" t="s">
        <v>3409</v>
      </c>
      <c r="G163" s="1" t="s">
        <v>467</v>
      </c>
      <c r="H163" s="1" t="s">
        <v>2541</v>
      </c>
      <c r="I163" s="1" t="s">
        <v>852</v>
      </c>
      <c r="J163" s="1" t="s">
        <v>1596</v>
      </c>
      <c r="K163" s="365">
        <v>10</v>
      </c>
      <c r="L163" s="1" t="s">
        <v>847</v>
      </c>
    </row>
    <row r="164" spans="1:12" s="6" customFormat="1" ht="46.5" customHeight="1">
      <c r="A164" s="673" t="s">
        <v>1734</v>
      </c>
      <c r="B164" s="674"/>
      <c r="C164" s="674"/>
      <c r="D164" s="674"/>
      <c r="E164" s="674"/>
      <c r="F164" s="674"/>
      <c r="G164" s="674"/>
      <c r="H164" s="674"/>
      <c r="I164" s="674"/>
      <c r="J164" s="675"/>
      <c r="K164" s="370">
        <f>SUM(K144:K163)</f>
        <v>611</v>
      </c>
      <c r="L164" s="1"/>
    </row>
    <row r="165" spans="1:12" s="6" customFormat="1" ht="46.5" customHeight="1">
      <c r="A165" s="1" t="s">
        <v>955</v>
      </c>
      <c r="B165" s="1" t="s">
        <v>1672</v>
      </c>
      <c r="C165" s="1" t="s">
        <v>577</v>
      </c>
      <c r="D165" s="1" t="s">
        <v>2668</v>
      </c>
      <c r="E165" s="1" t="s">
        <v>578</v>
      </c>
      <c r="F165" s="1" t="s">
        <v>2668</v>
      </c>
      <c r="G165" s="1" t="s">
        <v>86</v>
      </c>
      <c r="H165" s="1" t="s">
        <v>687</v>
      </c>
      <c r="I165" s="1" t="s">
        <v>1619</v>
      </c>
      <c r="J165" s="1" t="s">
        <v>688</v>
      </c>
      <c r="K165" s="365">
        <v>6</v>
      </c>
      <c r="L165" s="1" t="s">
        <v>689</v>
      </c>
    </row>
    <row r="166" spans="1:12" s="6" customFormat="1" ht="41.25" customHeight="1">
      <c r="A166" s="1" t="s">
        <v>362</v>
      </c>
      <c r="B166" s="1" t="s">
        <v>1672</v>
      </c>
      <c r="C166" s="1" t="s">
        <v>577</v>
      </c>
      <c r="D166" s="1" t="s">
        <v>2668</v>
      </c>
      <c r="E166" s="1" t="s">
        <v>578</v>
      </c>
      <c r="F166" s="1" t="s">
        <v>2668</v>
      </c>
      <c r="G166" s="1" t="s">
        <v>86</v>
      </c>
      <c r="H166" s="1" t="s">
        <v>1159</v>
      </c>
      <c r="I166" s="1" t="s">
        <v>579</v>
      </c>
      <c r="J166" s="1" t="s">
        <v>691</v>
      </c>
      <c r="K166" s="365">
        <v>20</v>
      </c>
      <c r="L166" s="1" t="s">
        <v>132</v>
      </c>
    </row>
    <row r="167" spans="1:12" s="6" customFormat="1" ht="42.75" customHeight="1">
      <c r="A167" s="1" t="s">
        <v>672</v>
      </c>
      <c r="B167" s="1" t="s">
        <v>1672</v>
      </c>
      <c r="C167" s="1" t="s">
        <v>577</v>
      </c>
      <c r="D167" s="1" t="s">
        <v>2668</v>
      </c>
      <c r="E167" s="1" t="s">
        <v>578</v>
      </c>
      <c r="F167" s="1" t="s">
        <v>2668</v>
      </c>
      <c r="G167" s="1" t="s">
        <v>86</v>
      </c>
      <c r="H167" s="1" t="s">
        <v>603</v>
      </c>
      <c r="I167" s="1" t="s">
        <v>2221</v>
      </c>
      <c r="J167" s="1" t="s">
        <v>695</v>
      </c>
      <c r="K167" s="365">
        <v>22</v>
      </c>
      <c r="L167" s="1" t="s">
        <v>696</v>
      </c>
    </row>
    <row r="168" spans="1:12" s="6" customFormat="1" ht="45.75" customHeight="1">
      <c r="A168" s="1" t="s">
        <v>363</v>
      </c>
      <c r="B168" s="1" t="s">
        <v>1672</v>
      </c>
      <c r="C168" s="1" t="s">
        <v>577</v>
      </c>
      <c r="D168" s="1" t="s">
        <v>2668</v>
      </c>
      <c r="E168" s="1" t="s">
        <v>578</v>
      </c>
      <c r="F168" s="1" t="s">
        <v>2668</v>
      </c>
      <c r="G168" s="1" t="s">
        <v>86</v>
      </c>
      <c r="H168" s="1" t="s">
        <v>697</v>
      </c>
      <c r="I168" s="1" t="s">
        <v>1617</v>
      </c>
      <c r="J168" s="1" t="s">
        <v>698</v>
      </c>
      <c r="K168" s="365">
        <v>18</v>
      </c>
      <c r="L168" s="1" t="s">
        <v>850</v>
      </c>
    </row>
    <row r="169" spans="1:12" s="6" customFormat="1" ht="51.75" customHeight="1">
      <c r="A169" s="1" t="s">
        <v>364</v>
      </c>
      <c r="B169" s="1" t="s">
        <v>1672</v>
      </c>
      <c r="C169" s="1" t="s">
        <v>577</v>
      </c>
      <c r="D169" s="1" t="s">
        <v>2668</v>
      </c>
      <c r="E169" s="1" t="s">
        <v>578</v>
      </c>
      <c r="F169" s="1" t="s">
        <v>2668</v>
      </c>
      <c r="G169" s="1" t="s">
        <v>86</v>
      </c>
      <c r="H169" s="1" t="s">
        <v>2159</v>
      </c>
      <c r="I169" s="1" t="s">
        <v>1642</v>
      </c>
      <c r="J169" s="1" t="s">
        <v>705</v>
      </c>
      <c r="K169" s="365">
        <v>31</v>
      </c>
      <c r="L169" s="1" t="s">
        <v>703</v>
      </c>
    </row>
    <row r="170" spans="1:12" s="6" customFormat="1" ht="45.75" customHeight="1">
      <c r="A170" s="1" t="s">
        <v>365</v>
      </c>
      <c r="B170" s="1" t="s">
        <v>1672</v>
      </c>
      <c r="C170" s="1" t="s">
        <v>577</v>
      </c>
      <c r="D170" s="1" t="s">
        <v>2668</v>
      </c>
      <c r="E170" s="1" t="s">
        <v>578</v>
      </c>
      <c r="F170" s="1" t="s">
        <v>2668</v>
      </c>
      <c r="G170" s="1" t="s">
        <v>86</v>
      </c>
      <c r="H170" s="1" t="s">
        <v>708</v>
      </c>
      <c r="I170" s="1" t="s">
        <v>653</v>
      </c>
      <c r="J170" s="1" t="s">
        <v>709</v>
      </c>
      <c r="K170" s="365">
        <v>7</v>
      </c>
      <c r="L170" s="1" t="s">
        <v>815</v>
      </c>
    </row>
    <row r="171" spans="1:12" s="6" customFormat="1" ht="48" customHeight="1">
      <c r="A171" s="1" t="s">
        <v>366</v>
      </c>
      <c r="B171" s="1" t="s">
        <v>1672</v>
      </c>
      <c r="C171" s="1" t="s">
        <v>577</v>
      </c>
      <c r="D171" s="1" t="s">
        <v>2668</v>
      </c>
      <c r="E171" s="1" t="s">
        <v>578</v>
      </c>
      <c r="F171" s="1" t="s">
        <v>2668</v>
      </c>
      <c r="G171" s="1" t="s">
        <v>86</v>
      </c>
      <c r="H171" s="1" t="s">
        <v>714</v>
      </c>
      <c r="I171" s="1" t="s">
        <v>1618</v>
      </c>
      <c r="J171" s="1" t="s">
        <v>715</v>
      </c>
      <c r="K171" s="365">
        <v>23</v>
      </c>
      <c r="L171" s="1" t="s">
        <v>822</v>
      </c>
    </row>
    <row r="172" spans="1:12" s="6" customFormat="1" ht="44.25" customHeight="1">
      <c r="A172" s="1" t="s">
        <v>940</v>
      </c>
      <c r="B172" s="1" t="s">
        <v>1672</v>
      </c>
      <c r="C172" s="1" t="s">
        <v>577</v>
      </c>
      <c r="D172" s="1" t="s">
        <v>2668</v>
      </c>
      <c r="E172" s="1" t="s">
        <v>578</v>
      </c>
      <c r="F172" s="1" t="s">
        <v>2668</v>
      </c>
      <c r="G172" s="1" t="s">
        <v>86</v>
      </c>
      <c r="H172" s="1" t="s">
        <v>1712</v>
      </c>
      <c r="I172" s="1" t="s">
        <v>1628</v>
      </c>
      <c r="J172" s="1" t="s">
        <v>723</v>
      </c>
      <c r="K172" s="365">
        <v>34</v>
      </c>
      <c r="L172" s="1" t="s">
        <v>724</v>
      </c>
    </row>
    <row r="173" spans="1:12" s="6" customFormat="1" ht="30.75" customHeight="1">
      <c r="A173" s="673" t="s">
        <v>1734</v>
      </c>
      <c r="B173" s="674"/>
      <c r="C173" s="674"/>
      <c r="D173" s="674"/>
      <c r="E173" s="674"/>
      <c r="F173" s="674"/>
      <c r="G173" s="674"/>
      <c r="H173" s="674"/>
      <c r="I173" s="674"/>
      <c r="J173" s="675"/>
      <c r="K173" s="370">
        <f>SUM(K165:K172)</f>
        <v>161</v>
      </c>
      <c r="L173" s="1"/>
    </row>
    <row r="174" spans="1:12" s="6" customFormat="1" ht="83.25" customHeight="1">
      <c r="A174" s="1" t="s">
        <v>367</v>
      </c>
      <c r="B174" s="1" t="s">
        <v>1461</v>
      </c>
      <c r="C174" s="1" t="s">
        <v>658</v>
      </c>
      <c r="D174" s="1" t="s">
        <v>1442</v>
      </c>
      <c r="E174" s="1" t="s">
        <v>659</v>
      </c>
      <c r="F174" s="1" t="s">
        <v>3410</v>
      </c>
      <c r="G174" s="1" t="s">
        <v>660</v>
      </c>
      <c r="H174" s="1" t="s">
        <v>2542</v>
      </c>
      <c r="I174" s="1" t="s">
        <v>2223</v>
      </c>
      <c r="J174" s="1" t="s">
        <v>688</v>
      </c>
      <c r="K174" s="365">
        <v>30</v>
      </c>
      <c r="L174" s="1" t="s">
        <v>689</v>
      </c>
    </row>
    <row r="175" spans="1:12" s="6" customFormat="1" ht="42" customHeight="1">
      <c r="A175" s="1" t="s">
        <v>500</v>
      </c>
      <c r="B175" s="1" t="s">
        <v>1461</v>
      </c>
      <c r="C175" s="1" t="s">
        <v>658</v>
      </c>
      <c r="D175" s="1" t="s">
        <v>1442</v>
      </c>
      <c r="E175" s="1" t="s">
        <v>659</v>
      </c>
      <c r="F175" s="1" t="s">
        <v>3410</v>
      </c>
      <c r="G175" s="1" t="s">
        <v>660</v>
      </c>
      <c r="H175" s="1" t="s">
        <v>1713</v>
      </c>
      <c r="I175" s="1" t="s">
        <v>1620</v>
      </c>
      <c r="J175" s="1" t="s">
        <v>528</v>
      </c>
      <c r="K175" s="365">
        <v>0</v>
      </c>
      <c r="L175" s="1" t="s">
        <v>132</v>
      </c>
    </row>
    <row r="176" spans="1:12" s="6" customFormat="1" ht="36.75" customHeight="1">
      <c r="A176" s="1" t="s">
        <v>796</v>
      </c>
      <c r="B176" s="1" t="s">
        <v>1461</v>
      </c>
      <c r="C176" s="1" t="s">
        <v>658</v>
      </c>
      <c r="D176" s="1" t="s">
        <v>1442</v>
      </c>
      <c r="E176" s="1" t="s">
        <v>659</v>
      </c>
      <c r="F176" s="1" t="s">
        <v>3410</v>
      </c>
      <c r="G176" s="1" t="s">
        <v>660</v>
      </c>
      <c r="H176" s="1" t="s">
        <v>2161</v>
      </c>
      <c r="I176" s="1" t="s">
        <v>725</v>
      </c>
      <c r="J176" s="1" t="s">
        <v>661</v>
      </c>
      <c r="K176" s="365">
        <v>22</v>
      </c>
      <c r="L176" s="1" t="s">
        <v>132</v>
      </c>
    </row>
    <row r="177" spans="1:12" s="6" customFormat="1" ht="35.25" customHeight="1">
      <c r="A177" s="1" t="s">
        <v>125</v>
      </c>
      <c r="B177" s="1" t="s">
        <v>1461</v>
      </c>
      <c r="C177" s="1" t="s">
        <v>658</v>
      </c>
      <c r="D177" s="1" t="s">
        <v>1442</v>
      </c>
      <c r="E177" s="1" t="s">
        <v>659</v>
      </c>
      <c r="F177" s="1" t="s">
        <v>3410</v>
      </c>
      <c r="G177" s="1" t="s">
        <v>660</v>
      </c>
      <c r="H177" s="1" t="s">
        <v>2162</v>
      </c>
      <c r="I177" s="1" t="s">
        <v>2228</v>
      </c>
      <c r="J177" s="1" t="s">
        <v>691</v>
      </c>
      <c r="K177" s="365">
        <v>25</v>
      </c>
      <c r="L177" s="1" t="s">
        <v>132</v>
      </c>
    </row>
    <row r="178" spans="1:12" s="6" customFormat="1" ht="40.5" customHeight="1">
      <c r="A178" s="1" t="s">
        <v>718</v>
      </c>
      <c r="B178" s="1" t="s">
        <v>1461</v>
      </c>
      <c r="C178" s="1" t="s">
        <v>658</v>
      </c>
      <c r="D178" s="1" t="s">
        <v>1442</v>
      </c>
      <c r="E178" s="1" t="s">
        <v>659</v>
      </c>
      <c r="F178" s="1" t="s">
        <v>3410</v>
      </c>
      <c r="G178" s="1" t="s">
        <v>660</v>
      </c>
      <c r="H178" s="1" t="s">
        <v>2163</v>
      </c>
      <c r="I178" s="1" t="s">
        <v>2230</v>
      </c>
      <c r="J178" s="1" t="s">
        <v>691</v>
      </c>
      <c r="K178" s="365">
        <v>30</v>
      </c>
      <c r="L178" s="1" t="s">
        <v>132</v>
      </c>
    </row>
    <row r="179" spans="1:12" s="6" customFormat="1" ht="37.5" customHeight="1">
      <c r="A179" s="1" t="s">
        <v>581</v>
      </c>
      <c r="B179" s="1" t="s">
        <v>1461</v>
      </c>
      <c r="C179" s="1" t="s">
        <v>658</v>
      </c>
      <c r="D179" s="1" t="s">
        <v>1442</v>
      </c>
      <c r="E179" s="1" t="s">
        <v>659</v>
      </c>
      <c r="F179" s="1" t="s">
        <v>3410</v>
      </c>
      <c r="G179" s="1" t="s">
        <v>660</v>
      </c>
      <c r="H179" s="1" t="s">
        <v>2164</v>
      </c>
      <c r="I179" s="1" t="s">
        <v>631</v>
      </c>
      <c r="J179" s="1" t="s">
        <v>691</v>
      </c>
      <c r="K179" s="365">
        <v>27</v>
      </c>
      <c r="L179" s="1" t="s">
        <v>132</v>
      </c>
    </row>
    <row r="180" spans="1:12" s="6" customFormat="1" ht="39" customHeight="1">
      <c r="A180" s="1" t="s">
        <v>586</v>
      </c>
      <c r="B180" s="1" t="s">
        <v>1461</v>
      </c>
      <c r="C180" s="1" t="s">
        <v>658</v>
      </c>
      <c r="D180" s="1" t="s">
        <v>1442</v>
      </c>
      <c r="E180" s="1" t="s">
        <v>659</v>
      </c>
      <c r="F180" s="1" t="s">
        <v>3410</v>
      </c>
      <c r="G180" s="1" t="s">
        <v>660</v>
      </c>
      <c r="H180" s="1" t="s">
        <v>34</v>
      </c>
      <c r="I180" s="1" t="s">
        <v>1602</v>
      </c>
      <c r="J180" s="1" t="s">
        <v>691</v>
      </c>
      <c r="K180" s="365">
        <v>24</v>
      </c>
      <c r="L180" s="1" t="s">
        <v>132</v>
      </c>
    </row>
    <row r="181" spans="1:12" s="6" customFormat="1" ht="39" customHeight="1">
      <c r="A181" s="1" t="s">
        <v>368</v>
      </c>
      <c r="B181" s="1" t="s">
        <v>1461</v>
      </c>
      <c r="C181" s="1" t="s">
        <v>658</v>
      </c>
      <c r="D181" s="1" t="s">
        <v>1442</v>
      </c>
      <c r="E181" s="1" t="s">
        <v>659</v>
      </c>
      <c r="F181" s="1" t="s">
        <v>3410</v>
      </c>
      <c r="G181" s="1" t="s">
        <v>660</v>
      </c>
      <c r="H181" s="1" t="s">
        <v>2165</v>
      </c>
      <c r="I181" s="1" t="s">
        <v>84</v>
      </c>
      <c r="J181" s="1" t="s">
        <v>691</v>
      </c>
      <c r="K181" s="365">
        <v>25</v>
      </c>
      <c r="L181" s="1" t="s">
        <v>132</v>
      </c>
    </row>
    <row r="182" spans="1:12" s="6" customFormat="1" ht="37.5" customHeight="1">
      <c r="A182" s="1" t="s">
        <v>369</v>
      </c>
      <c r="B182" s="1" t="s">
        <v>1461</v>
      </c>
      <c r="C182" s="1" t="s">
        <v>658</v>
      </c>
      <c r="D182" s="1" t="s">
        <v>1442</v>
      </c>
      <c r="E182" s="1" t="s">
        <v>659</v>
      </c>
      <c r="F182" s="1" t="s">
        <v>3410</v>
      </c>
      <c r="G182" s="1" t="s">
        <v>660</v>
      </c>
      <c r="H182" s="1" t="s">
        <v>2166</v>
      </c>
      <c r="I182" s="1" t="s">
        <v>1604</v>
      </c>
      <c r="J182" s="1" t="s">
        <v>691</v>
      </c>
      <c r="K182" s="365">
        <v>25</v>
      </c>
      <c r="L182" s="1" t="s">
        <v>132</v>
      </c>
    </row>
    <row r="183" spans="1:12" s="6" customFormat="1" ht="39" customHeight="1">
      <c r="A183" s="1" t="s">
        <v>288</v>
      </c>
      <c r="B183" s="1" t="s">
        <v>1461</v>
      </c>
      <c r="C183" s="1" t="s">
        <v>658</v>
      </c>
      <c r="D183" s="1" t="s">
        <v>1442</v>
      </c>
      <c r="E183" s="1" t="s">
        <v>659</v>
      </c>
      <c r="F183" s="1" t="s">
        <v>3410</v>
      </c>
      <c r="G183" s="1" t="s">
        <v>660</v>
      </c>
      <c r="H183" s="1" t="s">
        <v>2167</v>
      </c>
      <c r="I183" s="1" t="s">
        <v>1605</v>
      </c>
      <c r="J183" s="1" t="s">
        <v>691</v>
      </c>
      <c r="K183" s="365">
        <v>25</v>
      </c>
      <c r="L183" s="1" t="s">
        <v>132</v>
      </c>
    </row>
    <row r="184" spans="1:12" s="6" customFormat="1" ht="42.75" customHeight="1">
      <c r="A184" s="1" t="s">
        <v>837</v>
      </c>
      <c r="B184" s="1" t="s">
        <v>1461</v>
      </c>
      <c r="C184" s="1" t="s">
        <v>658</v>
      </c>
      <c r="D184" s="1" t="s">
        <v>1442</v>
      </c>
      <c r="E184" s="1" t="s">
        <v>659</v>
      </c>
      <c r="F184" s="1" t="s">
        <v>3410</v>
      </c>
      <c r="G184" s="1" t="s">
        <v>660</v>
      </c>
      <c r="H184" s="1" t="s">
        <v>2168</v>
      </c>
      <c r="I184" s="1" t="s">
        <v>1608</v>
      </c>
      <c r="J184" s="1" t="s">
        <v>691</v>
      </c>
      <c r="K184" s="365">
        <v>23</v>
      </c>
      <c r="L184" s="1" t="s">
        <v>132</v>
      </c>
    </row>
    <row r="185" spans="1:12" s="6" customFormat="1" ht="39.75" customHeight="1">
      <c r="A185" s="1" t="s">
        <v>849</v>
      </c>
      <c r="B185" s="1" t="s">
        <v>1461</v>
      </c>
      <c r="C185" s="1" t="s">
        <v>658</v>
      </c>
      <c r="D185" s="1" t="s">
        <v>1442</v>
      </c>
      <c r="E185" s="1" t="s">
        <v>659</v>
      </c>
      <c r="F185" s="1" t="s">
        <v>3410</v>
      </c>
      <c r="G185" s="1" t="s">
        <v>660</v>
      </c>
      <c r="H185" s="1" t="s">
        <v>2169</v>
      </c>
      <c r="I185" s="1" t="s">
        <v>1616</v>
      </c>
      <c r="J185" s="1" t="s">
        <v>691</v>
      </c>
      <c r="K185" s="365">
        <v>23</v>
      </c>
      <c r="L185" s="1" t="s">
        <v>132</v>
      </c>
    </row>
    <row r="186" spans="1:12" s="6" customFormat="1" ht="29.25" customHeight="1">
      <c r="A186" s="673" t="s">
        <v>1734</v>
      </c>
      <c r="B186" s="674"/>
      <c r="C186" s="674"/>
      <c r="D186" s="674"/>
      <c r="E186" s="674"/>
      <c r="F186" s="674"/>
      <c r="G186" s="674"/>
      <c r="H186" s="674"/>
      <c r="I186" s="674"/>
      <c r="J186" s="675"/>
      <c r="K186" s="370">
        <f>SUM(K174:K185)</f>
        <v>279</v>
      </c>
      <c r="L186" s="1"/>
    </row>
    <row r="187" spans="1:12" s="6" customFormat="1" ht="30" customHeight="1">
      <c r="A187" s="1" t="s">
        <v>370</v>
      </c>
      <c r="B187" s="1" t="s">
        <v>1461</v>
      </c>
      <c r="C187" s="1" t="s">
        <v>573</v>
      </c>
      <c r="D187" s="1" t="s">
        <v>3526</v>
      </c>
      <c r="E187" s="373" t="s">
        <v>455</v>
      </c>
      <c r="F187" s="1" t="s">
        <v>3526</v>
      </c>
      <c r="G187" s="374">
        <v>1417021</v>
      </c>
      <c r="H187" s="1" t="s">
        <v>1713</v>
      </c>
      <c r="I187" s="1" t="s">
        <v>1601</v>
      </c>
      <c r="J187" s="1" t="s">
        <v>528</v>
      </c>
      <c r="K187" s="365">
        <v>0</v>
      </c>
      <c r="L187" s="1" t="s">
        <v>689</v>
      </c>
    </row>
    <row r="188" spans="1:12" s="6" customFormat="1" ht="30" customHeight="1">
      <c r="A188" s="1" t="s">
        <v>809</v>
      </c>
      <c r="B188" s="1" t="s">
        <v>1461</v>
      </c>
      <c r="C188" s="1" t="s">
        <v>573</v>
      </c>
      <c r="D188" s="1" t="s">
        <v>3526</v>
      </c>
      <c r="E188" s="373" t="s">
        <v>455</v>
      </c>
      <c r="F188" s="1" t="s">
        <v>3526</v>
      </c>
      <c r="G188" s="374">
        <v>1417021</v>
      </c>
      <c r="H188" s="1" t="s">
        <v>714</v>
      </c>
      <c r="I188" s="1" t="s">
        <v>2221</v>
      </c>
      <c r="J188" s="1" t="s">
        <v>715</v>
      </c>
      <c r="K188" s="365">
        <v>20</v>
      </c>
      <c r="L188" s="1" t="s">
        <v>822</v>
      </c>
    </row>
    <row r="189" spans="1:12" s="6" customFormat="1" ht="30" customHeight="1">
      <c r="A189" s="1" t="s">
        <v>371</v>
      </c>
      <c r="B189" s="1" t="s">
        <v>1461</v>
      </c>
      <c r="C189" s="1" t="s">
        <v>573</v>
      </c>
      <c r="D189" s="1" t="s">
        <v>3526</v>
      </c>
      <c r="E189" s="373" t="s">
        <v>455</v>
      </c>
      <c r="F189" s="1" t="s">
        <v>3526</v>
      </c>
      <c r="G189" s="374">
        <v>1417021</v>
      </c>
      <c r="H189" s="1" t="s">
        <v>1712</v>
      </c>
      <c r="I189" s="1" t="s">
        <v>2223</v>
      </c>
      <c r="J189" s="1" t="s">
        <v>723</v>
      </c>
      <c r="K189" s="365">
        <v>50</v>
      </c>
      <c r="L189" s="1" t="s">
        <v>724</v>
      </c>
    </row>
    <row r="190" spans="1:12" s="6" customFormat="1" ht="38.25" customHeight="1">
      <c r="A190" s="1" t="s">
        <v>372</v>
      </c>
      <c r="B190" s="1" t="s">
        <v>1461</v>
      </c>
      <c r="C190" s="1" t="s">
        <v>573</v>
      </c>
      <c r="D190" s="1" t="s">
        <v>3526</v>
      </c>
      <c r="E190" s="373" t="s">
        <v>455</v>
      </c>
      <c r="F190" s="1" t="s">
        <v>3526</v>
      </c>
      <c r="G190" s="374">
        <v>1417021</v>
      </c>
      <c r="H190" s="1" t="s">
        <v>697</v>
      </c>
      <c r="I190" s="1" t="s">
        <v>85</v>
      </c>
      <c r="J190" s="1" t="s">
        <v>698</v>
      </c>
      <c r="K190" s="365">
        <v>32</v>
      </c>
      <c r="L190" s="1" t="s">
        <v>850</v>
      </c>
    </row>
    <row r="191" spans="1:12" s="6" customFormat="1" ht="33.75" customHeight="1">
      <c r="A191" s="1" t="s">
        <v>2835</v>
      </c>
      <c r="B191" s="1" t="s">
        <v>1461</v>
      </c>
      <c r="C191" s="1" t="s">
        <v>573</v>
      </c>
      <c r="D191" s="1" t="s">
        <v>3526</v>
      </c>
      <c r="E191" s="373" t="s">
        <v>455</v>
      </c>
      <c r="F191" s="1" t="s">
        <v>3526</v>
      </c>
      <c r="G191" s="374">
        <v>1417021</v>
      </c>
      <c r="H191" s="1" t="s">
        <v>708</v>
      </c>
      <c r="I191" s="1" t="s">
        <v>2226</v>
      </c>
      <c r="J191" s="1" t="s">
        <v>709</v>
      </c>
      <c r="K191" s="365">
        <v>19</v>
      </c>
      <c r="L191" s="1" t="s">
        <v>815</v>
      </c>
    </row>
    <row r="192" spans="1:12" s="6" customFormat="1" ht="33" customHeight="1">
      <c r="A192" s="1" t="s">
        <v>373</v>
      </c>
      <c r="B192" s="1" t="s">
        <v>1461</v>
      </c>
      <c r="C192" s="1" t="s">
        <v>573</v>
      </c>
      <c r="D192" s="1" t="s">
        <v>3526</v>
      </c>
      <c r="E192" s="373" t="s">
        <v>455</v>
      </c>
      <c r="F192" s="1" t="s">
        <v>3526</v>
      </c>
      <c r="G192" s="374">
        <v>1417021</v>
      </c>
      <c r="H192" s="1" t="s">
        <v>456</v>
      </c>
      <c r="I192" s="1" t="s">
        <v>725</v>
      </c>
      <c r="J192" s="1" t="s">
        <v>695</v>
      </c>
      <c r="K192" s="365">
        <v>26</v>
      </c>
      <c r="L192" s="1" t="s">
        <v>696</v>
      </c>
    </row>
    <row r="193" spans="1:12" s="6" customFormat="1" ht="30" customHeight="1">
      <c r="A193" s="1" t="s">
        <v>374</v>
      </c>
      <c r="B193" s="1" t="s">
        <v>1461</v>
      </c>
      <c r="C193" s="1" t="s">
        <v>573</v>
      </c>
      <c r="D193" s="1" t="s">
        <v>3526</v>
      </c>
      <c r="E193" s="373" t="s">
        <v>455</v>
      </c>
      <c r="F193" s="1" t="s">
        <v>3526</v>
      </c>
      <c r="G193" s="374">
        <v>1417021</v>
      </c>
      <c r="H193" s="1" t="s">
        <v>457</v>
      </c>
      <c r="I193" s="1" t="s">
        <v>631</v>
      </c>
      <c r="J193" s="1" t="s">
        <v>688</v>
      </c>
      <c r="K193" s="365">
        <v>6</v>
      </c>
      <c r="L193" s="1" t="s">
        <v>689</v>
      </c>
    </row>
    <row r="194" spans="1:12" s="6" customFormat="1" ht="34.5" customHeight="1">
      <c r="A194" s="673" t="s">
        <v>1734</v>
      </c>
      <c r="B194" s="674"/>
      <c r="C194" s="674"/>
      <c r="D194" s="674"/>
      <c r="E194" s="674"/>
      <c r="F194" s="674"/>
      <c r="G194" s="674"/>
      <c r="H194" s="674"/>
      <c r="I194" s="674"/>
      <c r="J194" s="675"/>
      <c r="K194" s="370">
        <f>SUM(K187:K193)</f>
        <v>153</v>
      </c>
      <c r="L194" s="1"/>
    </row>
    <row r="195" spans="1:12" s="6" customFormat="1" ht="33.75" customHeight="1">
      <c r="A195" s="1" t="s">
        <v>936</v>
      </c>
      <c r="B195" s="1" t="s">
        <v>1461</v>
      </c>
      <c r="C195" s="1" t="s">
        <v>2135</v>
      </c>
      <c r="D195" s="1" t="s">
        <v>3527</v>
      </c>
      <c r="E195" s="1" t="s">
        <v>2134</v>
      </c>
      <c r="F195" s="1" t="s">
        <v>3528</v>
      </c>
      <c r="G195" s="1" t="s">
        <v>920</v>
      </c>
      <c r="H195" s="1" t="s">
        <v>2170</v>
      </c>
      <c r="I195" s="1" t="s">
        <v>631</v>
      </c>
      <c r="J195" s="1" t="s">
        <v>945</v>
      </c>
      <c r="K195" s="365">
        <v>22</v>
      </c>
      <c r="L195" s="1" t="s">
        <v>825</v>
      </c>
    </row>
    <row r="196" spans="1:12" s="6" customFormat="1" ht="30" customHeight="1">
      <c r="A196" s="1" t="s">
        <v>1036</v>
      </c>
      <c r="B196" s="1" t="s">
        <v>1461</v>
      </c>
      <c r="C196" s="1" t="s">
        <v>2135</v>
      </c>
      <c r="D196" s="1" t="s">
        <v>3527</v>
      </c>
      <c r="E196" s="1" t="s">
        <v>2134</v>
      </c>
      <c r="F196" s="1" t="s">
        <v>3528</v>
      </c>
      <c r="G196" s="1" t="s">
        <v>920</v>
      </c>
      <c r="H196" s="1" t="s">
        <v>2171</v>
      </c>
      <c r="I196" s="1" t="s">
        <v>1605</v>
      </c>
      <c r="J196" s="1" t="s">
        <v>945</v>
      </c>
      <c r="K196" s="365">
        <v>35</v>
      </c>
      <c r="L196" s="1" t="s">
        <v>825</v>
      </c>
    </row>
    <row r="197" spans="1:12" s="6" customFormat="1" ht="37.5" customHeight="1">
      <c r="A197" s="1" t="s">
        <v>811</v>
      </c>
      <c r="B197" s="367" t="s">
        <v>1461</v>
      </c>
      <c r="C197" s="367" t="s">
        <v>2135</v>
      </c>
      <c r="D197" s="1" t="s">
        <v>3527</v>
      </c>
      <c r="E197" s="367" t="s">
        <v>2134</v>
      </c>
      <c r="F197" s="1" t="s">
        <v>3528</v>
      </c>
      <c r="G197" s="367" t="s">
        <v>920</v>
      </c>
      <c r="H197" s="368" t="s">
        <v>3372</v>
      </c>
      <c r="I197" s="368" t="s">
        <v>1617</v>
      </c>
      <c r="J197" s="368" t="s">
        <v>3357</v>
      </c>
      <c r="K197" s="369">
        <v>20</v>
      </c>
      <c r="L197" s="368" t="s">
        <v>825</v>
      </c>
    </row>
    <row r="198" spans="1:12" s="6" customFormat="1" ht="49.5" customHeight="1">
      <c r="A198" s="1" t="s">
        <v>552</v>
      </c>
      <c r="B198" s="367" t="s">
        <v>1461</v>
      </c>
      <c r="C198" s="367" t="s">
        <v>2135</v>
      </c>
      <c r="D198" s="1" t="s">
        <v>3527</v>
      </c>
      <c r="E198" s="367" t="s">
        <v>2134</v>
      </c>
      <c r="F198" s="1" t="s">
        <v>3528</v>
      </c>
      <c r="G198" s="367" t="s">
        <v>920</v>
      </c>
      <c r="H198" s="368" t="s">
        <v>3373</v>
      </c>
      <c r="I198" s="368" t="s">
        <v>1475</v>
      </c>
      <c r="J198" s="368" t="s">
        <v>3359</v>
      </c>
      <c r="K198" s="369">
        <v>25</v>
      </c>
      <c r="L198" s="368" t="s">
        <v>825</v>
      </c>
    </row>
    <row r="199" spans="1:12" s="6" customFormat="1" ht="34.5" customHeight="1">
      <c r="A199" s="1" t="s">
        <v>375</v>
      </c>
      <c r="B199" s="1" t="s">
        <v>1461</v>
      </c>
      <c r="C199" s="1" t="s">
        <v>2135</v>
      </c>
      <c r="D199" s="1" t="s">
        <v>3527</v>
      </c>
      <c r="E199" s="1" t="s">
        <v>2134</v>
      </c>
      <c r="F199" s="1" t="s">
        <v>3528</v>
      </c>
      <c r="G199" s="1" t="s">
        <v>920</v>
      </c>
      <c r="H199" s="1" t="s">
        <v>605</v>
      </c>
      <c r="I199" s="1" t="s">
        <v>2230</v>
      </c>
      <c r="J199" s="1" t="s">
        <v>528</v>
      </c>
      <c r="K199" s="365">
        <v>0</v>
      </c>
      <c r="L199" s="1" t="s">
        <v>825</v>
      </c>
    </row>
    <row r="200" spans="1:12" s="6" customFormat="1" ht="29.25" customHeight="1">
      <c r="A200" s="673" t="s">
        <v>1734</v>
      </c>
      <c r="B200" s="674"/>
      <c r="C200" s="674"/>
      <c r="D200" s="674"/>
      <c r="E200" s="674"/>
      <c r="F200" s="674"/>
      <c r="G200" s="674"/>
      <c r="H200" s="674"/>
      <c r="I200" s="674"/>
      <c r="J200" s="675"/>
      <c r="K200" s="370">
        <f>SUM(K195:K199)</f>
        <v>102</v>
      </c>
      <c r="L200" s="1"/>
    </row>
    <row r="201" spans="1:12" s="6" customFormat="1" ht="30.75" customHeight="1">
      <c r="A201" s="1" t="s">
        <v>376</v>
      </c>
      <c r="B201" s="1" t="s">
        <v>1461</v>
      </c>
      <c r="C201" s="1" t="s">
        <v>3374</v>
      </c>
      <c r="D201" s="1" t="s">
        <v>175</v>
      </c>
      <c r="E201" s="1" t="s">
        <v>919</v>
      </c>
      <c r="F201" s="1" t="s">
        <v>3529</v>
      </c>
      <c r="G201" s="1" t="s">
        <v>920</v>
      </c>
      <c r="H201" s="1" t="s">
        <v>2172</v>
      </c>
      <c r="I201" s="1" t="s">
        <v>2221</v>
      </c>
      <c r="J201" s="1" t="s">
        <v>705</v>
      </c>
      <c r="K201" s="365">
        <v>17</v>
      </c>
      <c r="L201" s="1" t="s">
        <v>2543</v>
      </c>
    </row>
    <row r="202" spans="1:12" s="6" customFormat="1" ht="33.75">
      <c r="A202" s="1" t="s">
        <v>377</v>
      </c>
      <c r="B202" s="1" t="s">
        <v>1461</v>
      </c>
      <c r="C202" s="1" t="s">
        <v>3374</v>
      </c>
      <c r="D202" s="1" t="s">
        <v>175</v>
      </c>
      <c r="E202" s="1" t="s">
        <v>919</v>
      </c>
      <c r="F202" s="1" t="s">
        <v>3529</v>
      </c>
      <c r="G202" s="1" t="s">
        <v>920</v>
      </c>
      <c r="H202" s="1" t="s">
        <v>2173</v>
      </c>
      <c r="I202" s="1" t="s">
        <v>1628</v>
      </c>
      <c r="J202" s="1" t="s">
        <v>900</v>
      </c>
      <c r="K202" s="365">
        <v>0</v>
      </c>
      <c r="L202" s="1" t="s">
        <v>1565</v>
      </c>
    </row>
    <row r="203" spans="1:12" s="6" customFormat="1" ht="22.5">
      <c r="A203" s="1" t="s">
        <v>378</v>
      </c>
      <c r="B203" s="1" t="s">
        <v>1461</v>
      </c>
      <c r="C203" s="1" t="s">
        <v>3374</v>
      </c>
      <c r="D203" s="1" t="s">
        <v>175</v>
      </c>
      <c r="E203" s="1" t="s">
        <v>919</v>
      </c>
      <c r="F203" s="1" t="s">
        <v>3529</v>
      </c>
      <c r="G203" s="1" t="s">
        <v>920</v>
      </c>
      <c r="H203" s="1" t="s">
        <v>700</v>
      </c>
      <c r="I203" s="1" t="s">
        <v>627</v>
      </c>
      <c r="J203" s="1" t="s">
        <v>702</v>
      </c>
      <c r="K203" s="365">
        <v>8</v>
      </c>
      <c r="L203" s="1" t="s">
        <v>2543</v>
      </c>
    </row>
    <row r="204" spans="1:12" s="6" customFormat="1" ht="26.25" customHeight="1">
      <c r="A204" s="673" t="s">
        <v>1734</v>
      </c>
      <c r="B204" s="674"/>
      <c r="C204" s="674"/>
      <c r="D204" s="674"/>
      <c r="E204" s="674"/>
      <c r="F204" s="674"/>
      <c r="G204" s="674"/>
      <c r="H204" s="674"/>
      <c r="I204" s="674"/>
      <c r="J204" s="675"/>
      <c r="K204" s="370">
        <f>SUM(K201:K203)</f>
        <v>25</v>
      </c>
      <c r="L204" s="1"/>
    </row>
    <row r="205" spans="1:12" s="6" customFormat="1" ht="45" customHeight="1">
      <c r="A205" s="1" t="s">
        <v>2806</v>
      </c>
      <c r="B205" s="1" t="s">
        <v>1461</v>
      </c>
      <c r="C205" s="1" t="s">
        <v>570</v>
      </c>
      <c r="D205" s="1" t="s">
        <v>3530</v>
      </c>
      <c r="E205" s="1" t="s">
        <v>495</v>
      </c>
      <c r="F205" s="1" t="s">
        <v>3531</v>
      </c>
      <c r="G205" s="1" t="s">
        <v>660</v>
      </c>
      <c r="H205" s="1" t="s">
        <v>1713</v>
      </c>
      <c r="I205" s="1" t="s">
        <v>1601</v>
      </c>
      <c r="J205" s="1" t="s">
        <v>528</v>
      </c>
      <c r="K205" s="365">
        <v>0</v>
      </c>
      <c r="L205" s="1" t="s">
        <v>810</v>
      </c>
    </row>
    <row r="206" spans="1:12" s="6" customFormat="1" ht="41.25" customHeight="1">
      <c r="A206" s="1" t="s">
        <v>1722</v>
      </c>
      <c r="B206" s="1" t="s">
        <v>1461</v>
      </c>
      <c r="C206" s="1" t="s">
        <v>570</v>
      </c>
      <c r="D206" s="1" t="s">
        <v>3530</v>
      </c>
      <c r="E206" s="1" t="s">
        <v>495</v>
      </c>
      <c r="F206" s="1" t="s">
        <v>3531</v>
      </c>
      <c r="G206" s="1" t="s">
        <v>660</v>
      </c>
      <c r="H206" s="1" t="s">
        <v>458</v>
      </c>
      <c r="I206" s="1" t="s">
        <v>1613</v>
      </c>
      <c r="J206" s="1" t="s">
        <v>723</v>
      </c>
      <c r="K206" s="365">
        <v>27</v>
      </c>
      <c r="L206" s="1" t="s">
        <v>724</v>
      </c>
    </row>
    <row r="207" spans="1:12" s="6" customFormat="1" ht="30" customHeight="1">
      <c r="A207" s="673" t="s">
        <v>1734</v>
      </c>
      <c r="B207" s="674"/>
      <c r="C207" s="674"/>
      <c r="D207" s="674"/>
      <c r="E207" s="674"/>
      <c r="F207" s="674"/>
      <c r="G207" s="674"/>
      <c r="H207" s="674"/>
      <c r="I207" s="674"/>
      <c r="J207" s="675"/>
      <c r="K207" s="370">
        <f>SUM(K205:K206)</f>
        <v>27</v>
      </c>
      <c r="L207" s="1"/>
    </row>
    <row r="208" spans="1:12" s="6" customFormat="1" ht="48.75" customHeight="1">
      <c r="A208" s="1" t="s">
        <v>379</v>
      </c>
      <c r="B208" s="1" t="s">
        <v>767</v>
      </c>
      <c r="C208" s="1" t="s">
        <v>176</v>
      </c>
      <c r="D208" s="1" t="s">
        <v>177</v>
      </c>
      <c r="E208" s="373" t="s">
        <v>2544</v>
      </c>
      <c r="F208" s="1" t="s">
        <v>3532</v>
      </c>
      <c r="G208" s="1" t="s">
        <v>178</v>
      </c>
      <c r="H208" s="1" t="s">
        <v>457</v>
      </c>
      <c r="I208" s="1" t="s">
        <v>725</v>
      </c>
      <c r="J208" s="1" t="s">
        <v>688</v>
      </c>
      <c r="K208" s="365">
        <v>5</v>
      </c>
      <c r="L208" s="1" t="s">
        <v>689</v>
      </c>
    </row>
    <row r="209" spans="1:12" s="6" customFormat="1" ht="48.75" customHeight="1">
      <c r="A209" s="1" t="s">
        <v>845</v>
      </c>
      <c r="B209" s="1" t="s">
        <v>767</v>
      </c>
      <c r="C209" s="1" t="s">
        <v>176</v>
      </c>
      <c r="D209" s="1" t="s">
        <v>177</v>
      </c>
      <c r="E209" s="373" t="s">
        <v>2544</v>
      </c>
      <c r="F209" s="1" t="s">
        <v>3532</v>
      </c>
      <c r="G209" s="1" t="s">
        <v>178</v>
      </c>
      <c r="H209" s="1" t="s">
        <v>1509</v>
      </c>
      <c r="I209" s="1" t="s">
        <v>653</v>
      </c>
      <c r="J209" s="1" t="s">
        <v>691</v>
      </c>
      <c r="K209" s="365">
        <v>34</v>
      </c>
      <c r="L209" s="1" t="s">
        <v>132</v>
      </c>
    </row>
    <row r="210" spans="1:12" s="6" customFormat="1" ht="48.75" customHeight="1">
      <c r="A210" s="1" t="s">
        <v>785</v>
      </c>
      <c r="B210" s="1" t="s">
        <v>767</v>
      </c>
      <c r="C210" s="1" t="s">
        <v>176</v>
      </c>
      <c r="D210" s="1" t="s">
        <v>177</v>
      </c>
      <c r="E210" s="373" t="s">
        <v>2544</v>
      </c>
      <c r="F210" s="1" t="s">
        <v>3532</v>
      </c>
      <c r="G210" s="1" t="s">
        <v>178</v>
      </c>
      <c r="H210" s="1" t="s">
        <v>35</v>
      </c>
      <c r="I210" s="1" t="s">
        <v>1617</v>
      </c>
      <c r="J210" s="1" t="s">
        <v>691</v>
      </c>
      <c r="K210" s="365">
        <v>5</v>
      </c>
      <c r="L210" s="1" t="s">
        <v>1510</v>
      </c>
    </row>
    <row r="211" spans="1:12" s="6" customFormat="1" ht="48.75" customHeight="1">
      <c r="A211" s="1" t="s">
        <v>380</v>
      </c>
      <c r="B211" s="1" t="s">
        <v>767</v>
      </c>
      <c r="C211" s="1" t="s">
        <v>176</v>
      </c>
      <c r="D211" s="1" t="s">
        <v>177</v>
      </c>
      <c r="E211" s="373" t="s">
        <v>2544</v>
      </c>
      <c r="F211" s="1" t="s">
        <v>3532</v>
      </c>
      <c r="G211" s="1" t="s">
        <v>178</v>
      </c>
      <c r="H211" s="1" t="s">
        <v>1511</v>
      </c>
      <c r="I211" s="1" t="s">
        <v>1620</v>
      </c>
      <c r="J211" s="1" t="s">
        <v>691</v>
      </c>
      <c r="K211" s="365">
        <v>69</v>
      </c>
      <c r="L211" s="1" t="s">
        <v>179</v>
      </c>
    </row>
    <row r="212" spans="1:12" s="6" customFormat="1" ht="48.75" customHeight="1">
      <c r="A212" s="1" t="s">
        <v>381</v>
      </c>
      <c r="B212" s="1" t="s">
        <v>767</v>
      </c>
      <c r="C212" s="1" t="s">
        <v>176</v>
      </c>
      <c r="D212" s="1" t="s">
        <v>177</v>
      </c>
      <c r="E212" s="373" t="s">
        <v>2544</v>
      </c>
      <c r="F212" s="1" t="s">
        <v>3532</v>
      </c>
      <c r="G212" s="1" t="s">
        <v>178</v>
      </c>
      <c r="H212" s="1" t="s">
        <v>1713</v>
      </c>
      <c r="I212" s="1" t="s">
        <v>2221</v>
      </c>
      <c r="J212" s="1" t="s">
        <v>528</v>
      </c>
      <c r="K212" s="365">
        <v>0</v>
      </c>
      <c r="L212" s="1" t="s">
        <v>180</v>
      </c>
    </row>
    <row r="213" spans="1:12" s="6" customFormat="1" ht="48.75" customHeight="1">
      <c r="A213" s="673" t="s">
        <v>1734</v>
      </c>
      <c r="B213" s="674"/>
      <c r="C213" s="674"/>
      <c r="D213" s="674"/>
      <c r="E213" s="674"/>
      <c r="F213" s="674"/>
      <c r="G213" s="674"/>
      <c r="H213" s="674"/>
      <c r="I213" s="674"/>
      <c r="J213" s="675"/>
      <c r="K213" s="370">
        <f>SUM(K208:K212)</f>
        <v>113</v>
      </c>
      <c r="L213" s="1"/>
    </row>
    <row r="214" spans="1:12" s="6" customFormat="1" ht="48.75" customHeight="1">
      <c r="A214" s="1" t="s">
        <v>1762</v>
      </c>
      <c r="B214" s="1" t="s">
        <v>767</v>
      </c>
      <c r="C214" s="1" t="s">
        <v>1444</v>
      </c>
      <c r="D214" s="1" t="s">
        <v>1445</v>
      </c>
      <c r="E214" s="1" t="s">
        <v>1446</v>
      </c>
      <c r="F214" s="1" t="s">
        <v>2498</v>
      </c>
      <c r="G214" s="1" t="s">
        <v>287</v>
      </c>
      <c r="H214" s="1" t="s">
        <v>42</v>
      </c>
      <c r="I214" s="1" t="s">
        <v>2221</v>
      </c>
      <c r="J214" s="1" t="s">
        <v>723</v>
      </c>
      <c r="K214" s="365">
        <v>46</v>
      </c>
      <c r="L214" s="1" t="s">
        <v>1494</v>
      </c>
    </row>
    <row r="215" spans="1:12" s="6" customFormat="1" ht="48.75" customHeight="1">
      <c r="A215" s="1" t="s">
        <v>646</v>
      </c>
      <c r="B215" s="1" t="s">
        <v>767</v>
      </c>
      <c r="C215" s="1" t="s">
        <v>1444</v>
      </c>
      <c r="D215" s="1" t="s">
        <v>1445</v>
      </c>
      <c r="E215" s="1" t="s">
        <v>1446</v>
      </c>
      <c r="F215" s="1" t="s">
        <v>2498</v>
      </c>
      <c r="G215" s="1" t="s">
        <v>287</v>
      </c>
      <c r="H215" s="1" t="s">
        <v>47</v>
      </c>
      <c r="I215" s="1" t="s">
        <v>1650</v>
      </c>
      <c r="J215" s="1" t="s">
        <v>723</v>
      </c>
      <c r="K215" s="365">
        <v>3</v>
      </c>
      <c r="L215" s="1" t="s">
        <v>724</v>
      </c>
    </row>
    <row r="216" spans="1:12" s="6" customFormat="1" ht="48.75" customHeight="1">
      <c r="A216" s="1" t="s">
        <v>645</v>
      </c>
      <c r="B216" s="1" t="s">
        <v>767</v>
      </c>
      <c r="C216" s="1" t="s">
        <v>1443</v>
      </c>
      <c r="D216" s="1" t="s">
        <v>1445</v>
      </c>
      <c r="E216" s="1" t="s">
        <v>1446</v>
      </c>
      <c r="F216" s="1" t="s">
        <v>2498</v>
      </c>
      <c r="G216" s="1" t="s">
        <v>287</v>
      </c>
      <c r="H216" s="1" t="s">
        <v>1513</v>
      </c>
      <c r="I216" s="1" t="s">
        <v>634</v>
      </c>
      <c r="J216" s="1" t="s">
        <v>698</v>
      </c>
      <c r="K216" s="365">
        <v>22</v>
      </c>
      <c r="L216" s="1" t="s">
        <v>850</v>
      </c>
    </row>
    <row r="217" spans="1:12" s="6" customFormat="1" ht="48.75" customHeight="1">
      <c r="A217" s="1" t="s">
        <v>925</v>
      </c>
      <c r="B217" s="1" t="s">
        <v>767</v>
      </c>
      <c r="C217" s="1" t="s">
        <v>1443</v>
      </c>
      <c r="D217" s="1" t="s">
        <v>1445</v>
      </c>
      <c r="E217" s="1" t="s">
        <v>1446</v>
      </c>
      <c r="F217" s="1" t="s">
        <v>2498</v>
      </c>
      <c r="G217" s="1" t="s">
        <v>287</v>
      </c>
      <c r="H217" s="1" t="s">
        <v>44</v>
      </c>
      <c r="I217" s="1" t="s">
        <v>1621</v>
      </c>
      <c r="J217" s="1" t="s">
        <v>698</v>
      </c>
      <c r="K217" s="365">
        <v>2</v>
      </c>
      <c r="L217" s="1" t="s">
        <v>850</v>
      </c>
    </row>
    <row r="218" spans="1:12" s="6" customFormat="1" ht="37.5" customHeight="1">
      <c r="A218" s="1" t="s">
        <v>841</v>
      </c>
      <c r="B218" s="1" t="s">
        <v>767</v>
      </c>
      <c r="C218" s="1" t="s">
        <v>1444</v>
      </c>
      <c r="D218" s="1" t="s">
        <v>1445</v>
      </c>
      <c r="E218" s="1" t="s">
        <v>1446</v>
      </c>
      <c r="F218" s="1" t="s">
        <v>2498</v>
      </c>
      <c r="G218" s="1" t="s">
        <v>287</v>
      </c>
      <c r="H218" s="1" t="s">
        <v>1514</v>
      </c>
      <c r="I218" s="1" t="s">
        <v>1656</v>
      </c>
      <c r="J218" s="1" t="s">
        <v>709</v>
      </c>
      <c r="K218" s="365">
        <v>13</v>
      </c>
      <c r="L218" s="1" t="s">
        <v>815</v>
      </c>
    </row>
    <row r="219" spans="1:12" s="6" customFormat="1" ht="49.5" customHeight="1">
      <c r="A219" s="1" t="s">
        <v>782</v>
      </c>
      <c r="B219" s="1" t="s">
        <v>767</v>
      </c>
      <c r="C219" s="1" t="s">
        <v>1443</v>
      </c>
      <c r="D219" s="1" t="s">
        <v>1445</v>
      </c>
      <c r="E219" s="1" t="s">
        <v>1446</v>
      </c>
      <c r="F219" s="1" t="s">
        <v>2498</v>
      </c>
      <c r="G219" s="1" t="s">
        <v>287</v>
      </c>
      <c r="H219" s="1" t="s">
        <v>1515</v>
      </c>
      <c r="I219" s="1" t="s">
        <v>1447</v>
      </c>
      <c r="J219" s="1" t="s">
        <v>695</v>
      </c>
      <c r="K219" s="365">
        <v>18</v>
      </c>
      <c r="L219" s="1" t="s">
        <v>696</v>
      </c>
    </row>
    <row r="220" spans="1:12" s="6" customFormat="1" ht="45">
      <c r="A220" s="1" t="s">
        <v>382</v>
      </c>
      <c r="B220" s="1" t="s">
        <v>767</v>
      </c>
      <c r="C220" s="1" t="s">
        <v>1443</v>
      </c>
      <c r="D220" s="1" t="s">
        <v>1445</v>
      </c>
      <c r="E220" s="1" t="s">
        <v>1446</v>
      </c>
      <c r="F220" s="1" t="s">
        <v>2498</v>
      </c>
      <c r="G220" s="1" t="s">
        <v>287</v>
      </c>
      <c r="H220" s="1" t="s">
        <v>45</v>
      </c>
      <c r="I220" s="1" t="s">
        <v>97</v>
      </c>
      <c r="J220" s="1" t="s">
        <v>695</v>
      </c>
      <c r="K220" s="365">
        <v>2</v>
      </c>
      <c r="L220" s="1" t="s">
        <v>696</v>
      </c>
    </row>
    <row r="221" spans="1:12" s="6" customFormat="1" ht="50.25" customHeight="1">
      <c r="A221" s="1" t="s">
        <v>383</v>
      </c>
      <c r="B221" s="1" t="s">
        <v>767</v>
      </c>
      <c r="C221" s="1" t="s">
        <v>1443</v>
      </c>
      <c r="D221" s="1" t="s">
        <v>1445</v>
      </c>
      <c r="E221" s="1" t="s">
        <v>1446</v>
      </c>
      <c r="F221" s="1" t="s">
        <v>2498</v>
      </c>
      <c r="G221" s="1" t="s">
        <v>287</v>
      </c>
      <c r="H221" s="1" t="s">
        <v>1516</v>
      </c>
      <c r="I221" s="1" t="s">
        <v>1717</v>
      </c>
      <c r="J221" s="1" t="s">
        <v>715</v>
      </c>
      <c r="K221" s="365">
        <v>2</v>
      </c>
      <c r="L221" s="1" t="s">
        <v>822</v>
      </c>
    </row>
    <row r="222" spans="1:12" s="6" customFormat="1" ht="51.75" customHeight="1">
      <c r="A222" s="1" t="s">
        <v>384</v>
      </c>
      <c r="B222" s="1" t="s">
        <v>767</v>
      </c>
      <c r="C222" s="1" t="s">
        <v>1443</v>
      </c>
      <c r="D222" s="1" t="s">
        <v>1445</v>
      </c>
      <c r="E222" s="1" t="s">
        <v>1446</v>
      </c>
      <c r="F222" s="1" t="s">
        <v>2498</v>
      </c>
      <c r="G222" s="1" t="s">
        <v>287</v>
      </c>
      <c r="H222" s="1" t="s">
        <v>46</v>
      </c>
      <c r="I222" s="1" t="s">
        <v>1649</v>
      </c>
      <c r="J222" s="1" t="s">
        <v>715</v>
      </c>
      <c r="K222" s="365">
        <v>2</v>
      </c>
      <c r="L222" s="1" t="s">
        <v>822</v>
      </c>
    </row>
    <row r="223" spans="1:12" s="6" customFormat="1" ht="48.75" customHeight="1">
      <c r="A223" s="1" t="s">
        <v>385</v>
      </c>
      <c r="B223" s="1" t="s">
        <v>767</v>
      </c>
      <c r="C223" s="1" t="s">
        <v>1443</v>
      </c>
      <c r="D223" s="1" t="s">
        <v>1445</v>
      </c>
      <c r="E223" s="1" t="s">
        <v>1446</v>
      </c>
      <c r="F223" s="1" t="s">
        <v>2498</v>
      </c>
      <c r="G223" s="1" t="s">
        <v>287</v>
      </c>
      <c r="H223" s="1" t="s">
        <v>43</v>
      </c>
      <c r="I223" s="1" t="s">
        <v>946</v>
      </c>
      <c r="J223" s="1" t="s">
        <v>721</v>
      </c>
      <c r="K223" s="365">
        <v>14</v>
      </c>
      <c r="L223" s="1" t="s">
        <v>741</v>
      </c>
    </row>
    <row r="224" spans="1:12" s="6" customFormat="1" ht="57.75" customHeight="1">
      <c r="A224" s="1" t="s">
        <v>872</v>
      </c>
      <c r="B224" s="1" t="s">
        <v>767</v>
      </c>
      <c r="C224" s="1" t="s">
        <v>1443</v>
      </c>
      <c r="D224" s="1" t="s">
        <v>1445</v>
      </c>
      <c r="E224" s="1" t="s">
        <v>1446</v>
      </c>
      <c r="F224" s="1" t="s">
        <v>2498</v>
      </c>
      <c r="G224" s="1" t="s">
        <v>287</v>
      </c>
      <c r="H224" s="1" t="s">
        <v>1517</v>
      </c>
      <c r="I224" s="1" t="s">
        <v>1618</v>
      </c>
      <c r="J224" s="1" t="s">
        <v>528</v>
      </c>
      <c r="K224" s="365">
        <v>0</v>
      </c>
      <c r="L224" s="1" t="s">
        <v>1518</v>
      </c>
    </row>
    <row r="225" spans="1:12" s="6" customFormat="1" ht="29.25" customHeight="1">
      <c r="A225" s="673" t="s">
        <v>1734</v>
      </c>
      <c r="B225" s="674"/>
      <c r="C225" s="674"/>
      <c r="D225" s="674"/>
      <c r="E225" s="674"/>
      <c r="F225" s="674"/>
      <c r="G225" s="674"/>
      <c r="H225" s="674"/>
      <c r="I225" s="674"/>
      <c r="J225" s="675"/>
      <c r="K225" s="370">
        <f>SUM(K214:K224)</f>
        <v>124</v>
      </c>
      <c r="L225" s="1"/>
    </row>
    <row r="226" spans="1:12" s="6" customFormat="1" ht="29.25" customHeight="1">
      <c r="A226" s="1" t="s">
        <v>386</v>
      </c>
      <c r="B226" s="1" t="s">
        <v>767</v>
      </c>
      <c r="C226" s="1" t="s">
        <v>2829</v>
      </c>
      <c r="D226" s="1" t="s">
        <v>2830</v>
      </c>
      <c r="E226" s="1" t="s">
        <v>2831</v>
      </c>
      <c r="F226" s="1" t="s">
        <v>2830</v>
      </c>
      <c r="G226" s="1" t="s">
        <v>178</v>
      </c>
      <c r="H226" s="1" t="s">
        <v>1059</v>
      </c>
      <c r="I226" s="1" t="s">
        <v>596</v>
      </c>
      <c r="J226" s="1" t="s">
        <v>945</v>
      </c>
      <c r="K226" s="365">
        <v>30</v>
      </c>
      <c r="L226" s="1" t="s">
        <v>825</v>
      </c>
    </row>
    <row r="227" spans="1:12" s="6" customFormat="1" ht="29.25" customHeight="1">
      <c r="A227" s="673" t="s">
        <v>1734</v>
      </c>
      <c r="B227" s="674"/>
      <c r="C227" s="674"/>
      <c r="D227" s="674"/>
      <c r="E227" s="674"/>
      <c r="F227" s="674"/>
      <c r="G227" s="674"/>
      <c r="H227" s="674"/>
      <c r="I227" s="674"/>
      <c r="J227" s="675"/>
      <c r="K227" s="370">
        <f>SUM(K226)</f>
        <v>30</v>
      </c>
      <c r="L227" s="1"/>
    </row>
    <row r="228" spans="1:12" s="6" customFormat="1" ht="29.25" customHeight="1">
      <c r="A228" s="1" t="s">
        <v>496</v>
      </c>
      <c r="B228" s="1" t="s">
        <v>1450</v>
      </c>
      <c r="C228" s="1" t="s">
        <v>174</v>
      </c>
      <c r="D228" s="1" t="s">
        <v>3533</v>
      </c>
      <c r="E228" s="1" t="s">
        <v>490</v>
      </c>
      <c r="F228" s="1" t="s">
        <v>2545</v>
      </c>
      <c r="G228" s="1" t="s">
        <v>1626</v>
      </c>
      <c r="H228" s="1" t="s">
        <v>1739</v>
      </c>
      <c r="I228" s="1" t="s">
        <v>631</v>
      </c>
      <c r="J228" s="1" t="s">
        <v>695</v>
      </c>
      <c r="K228" s="365">
        <v>10</v>
      </c>
      <c r="L228" s="1" t="s">
        <v>2546</v>
      </c>
    </row>
    <row r="229" spans="1:12" s="6" customFormat="1" ht="29.25" customHeight="1">
      <c r="A229" s="1" t="s">
        <v>669</v>
      </c>
      <c r="B229" s="1" t="s">
        <v>1450</v>
      </c>
      <c r="C229" s="1" t="s">
        <v>174</v>
      </c>
      <c r="D229" s="1" t="s">
        <v>3533</v>
      </c>
      <c r="E229" s="1" t="s">
        <v>490</v>
      </c>
      <c r="F229" s="1" t="s">
        <v>2545</v>
      </c>
      <c r="G229" s="1" t="s">
        <v>1626</v>
      </c>
      <c r="H229" s="1" t="s">
        <v>49</v>
      </c>
      <c r="I229" s="1" t="s">
        <v>765</v>
      </c>
      <c r="J229" s="1" t="s">
        <v>691</v>
      </c>
      <c r="K229" s="365">
        <v>15</v>
      </c>
      <c r="L229" s="1" t="s">
        <v>132</v>
      </c>
    </row>
    <row r="230" spans="1:12" s="6" customFormat="1" ht="37.5" customHeight="1">
      <c r="A230" s="1" t="s">
        <v>1705</v>
      </c>
      <c r="B230" s="1" t="s">
        <v>1450</v>
      </c>
      <c r="C230" s="1" t="s">
        <v>174</v>
      </c>
      <c r="D230" s="1" t="s">
        <v>3533</v>
      </c>
      <c r="E230" s="1" t="s">
        <v>490</v>
      </c>
      <c r="F230" s="1" t="s">
        <v>2545</v>
      </c>
      <c r="G230" s="1" t="s">
        <v>1626</v>
      </c>
      <c r="H230" s="1" t="s">
        <v>1519</v>
      </c>
      <c r="I230" s="1" t="s">
        <v>2228</v>
      </c>
      <c r="J230" s="1" t="s">
        <v>698</v>
      </c>
      <c r="K230" s="365">
        <v>73</v>
      </c>
      <c r="L230" s="1" t="s">
        <v>850</v>
      </c>
    </row>
    <row r="231" spans="1:12" s="6" customFormat="1" ht="33" customHeight="1">
      <c r="A231" s="1" t="s">
        <v>387</v>
      </c>
      <c r="B231" s="1" t="s">
        <v>1450</v>
      </c>
      <c r="C231" s="1" t="s">
        <v>174</v>
      </c>
      <c r="D231" s="1" t="s">
        <v>3533</v>
      </c>
      <c r="E231" s="1" t="s">
        <v>490</v>
      </c>
      <c r="F231" s="1" t="s">
        <v>2545</v>
      </c>
      <c r="G231" s="1" t="s">
        <v>1626</v>
      </c>
      <c r="H231" s="1" t="s">
        <v>708</v>
      </c>
      <c r="I231" s="1" t="s">
        <v>725</v>
      </c>
      <c r="J231" s="1" t="s">
        <v>709</v>
      </c>
      <c r="K231" s="365">
        <v>25</v>
      </c>
      <c r="L231" s="1" t="s">
        <v>815</v>
      </c>
    </row>
    <row r="232" spans="1:12" s="6" customFormat="1" ht="33" customHeight="1">
      <c r="A232" s="1" t="s">
        <v>388</v>
      </c>
      <c r="B232" s="1" t="s">
        <v>1450</v>
      </c>
      <c r="C232" s="1" t="s">
        <v>174</v>
      </c>
      <c r="D232" s="1" t="s">
        <v>3533</v>
      </c>
      <c r="E232" s="1" t="s">
        <v>490</v>
      </c>
      <c r="F232" s="1" t="s">
        <v>2545</v>
      </c>
      <c r="G232" s="1" t="s">
        <v>1626</v>
      </c>
      <c r="H232" s="1" t="s">
        <v>714</v>
      </c>
      <c r="I232" s="1" t="s">
        <v>2230</v>
      </c>
      <c r="J232" s="1" t="s">
        <v>715</v>
      </c>
      <c r="K232" s="365">
        <v>14</v>
      </c>
      <c r="L232" s="1" t="s">
        <v>822</v>
      </c>
    </row>
    <row r="233" spans="1:12" s="6" customFormat="1" ht="33" customHeight="1">
      <c r="A233" s="1" t="s">
        <v>389</v>
      </c>
      <c r="B233" s="1" t="s">
        <v>1450</v>
      </c>
      <c r="C233" s="1" t="s">
        <v>174</v>
      </c>
      <c r="D233" s="1" t="s">
        <v>3533</v>
      </c>
      <c r="E233" s="1" t="s">
        <v>490</v>
      </c>
      <c r="F233" s="1" t="s">
        <v>2545</v>
      </c>
      <c r="G233" s="1" t="s">
        <v>1626</v>
      </c>
      <c r="H233" s="1" t="s">
        <v>1712</v>
      </c>
      <c r="I233" s="1" t="s">
        <v>1601</v>
      </c>
      <c r="J233" s="1" t="s">
        <v>723</v>
      </c>
      <c r="K233" s="365">
        <v>46</v>
      </c>
      <c r="L233" s="1" t="s">
        <v>724</v>
      </c>
    </row>
    <row r="234" spans="1:12" s="6" customFormat="1" ht="33" customHeight="1">
      <c r="A234" s="1" t="s">
        <v>390</v>
      </c>
      <c r="B234" s="1" t="s">
        <v>1450</v>
      </c>
      <c r="C234" s="1" t="s">
        <v>174</v>
      </c>
      <c r="D234" s="1" t="s">
        <v>3533</v>
      </c>
      <c r="E234" s="1" t="s">
        <v>490</v>
      </c>
      <c r="F234" s="1" t="s">
        <v>2545</v>
      </c>
      <c r="G234" s="1" t="s">
        <v>1626</v>
      </c>
      <c r="H234" s="1" t="s">
        <v>48</v>
      </c>
      <c r="I234" s="1" t="s">
        <v>84</v>
      </c>
      <c r="J234" s="1" t="s">
        <v>726</v>
      </c>
      <c r="K234" s="365">
        <v>0</v>
      </c>
      <c r="L234" s="1" t="s">
        <v>689</v>
      </c>
    </row>
    <row r="235" spans="1:12" s="6" customFormat="1" ht="33" customHeight="1">
      <c r="A235" s="1" t="s">
        <v>800</v>
      </c>
      <c r="B235" s="1" t="s">
        <v>1450</v>
      </c>
      <c r="C235" s="1" t="s">
        <v>174</v>
      </c>
      <c r="D235" s="1" t="s">
        <v>3533</v>
      </c>
      <c r="E235" s="1" t="s">
        <v>490</v>
      </c>
      <c r="F235" s="1" t="s">
        <v>2545</v>
      </c>
      <c r="G235" s="1" t="s">
        <v>1626</v>
      </c>
      <c r="H235" s="1" t="s">
        <v>716</v>
      </c>
      <c r="I235" s="1" t="s">
        <v>1604</v>
      </c>
      <c r="J235" s="1" t="s">
        <v>717</v>
      </c>
      <c r="K235" s="365">
        <v>35</v>
      </c>
      <c r="L235" s="1" t="s">
        <v>1345</v>
      </c>
    </row>
    <row r="236" spans="1:12" s="6" customFormat="1" ht="33" customHeight="1">
      <c r="A236" s="1" t="s">
        <v>1024</v>
      </c>
      <c r="B236" s="1" t="s">
        <v>1450</v>
      </c>
      <c r="C236" s="1" t="s">
        <v>174</v>
      </c>
      <c r="D236" s="1" t="s">
        <v>3533</v>
      </c>
      <c r="E236" s="1" t="s">
        <v>490</v>
      </c>
      <c r="F236" s="1" t="s">
        <v>2545</v>
      </c>
      <c r="G236" s="1" t="s">
        <v>1626</v>
      </c>
      <c r="H236" s="1" t="s">
        <v>1517</v>
      </c>
      <c r="I236" s="1" t="s">
        <v>1520</v>
      </c>
      <c r="J236" s="1" t="s">
        <v>528</v>
      </c>
      <c r="K236" s="365">
        <v>0</v>
      </c>
      <c r="L236" s="1" t="s">
        <v>1521</v>
      </c>
    </row>
    <row r="237" spans="1:12" s="6" customFormat="1" ht="33" customHeight="1">
      <c r="A237" s="673" t="s">
        <v>1734</v>
      </c>
      <c r="B237" s="674"/>
      <c r="C237" s="674"/>
      <c r="D237" s="674"/>
      <c r="E237" s="674"/>
      <c r="F237" s="674"/>
      <c r="G237" s="674"/>
      <c r="H237" s="674"/>
      <c r="I237" s="674"/>
      <c r="J237" s="675"/>
      <c r="K237" s="370">
        <f>SUM(K228:K236)</f>
        <v>218</v>
      </c>
      <c r="L237" s="1"/>
    </row>
    <row r="238" spans="1:12" s="6" customFormat="1" ht="33" customHeight="1">
      <c r="A238" s="1" t="s">
        <v>1723</v>
      </c>
      <c r="B238" s="1" t="s">
        <v>1450</v>
      </c>
      <c r="C238" s="1" t="s">
        <v>1000</v>
      </c>
      <c r="D238" s="1" t="s">
        <v>2669</v>
      </c>
      <c r="E238" s="1" t="s">
        <v>1001</v>
      </c>
      <c r="F238" s="1" t="s">
        <v>2669</v>
      </c>
      <c r="G238" s="1" t="s">
        <v>1002</v>
      </c>
      <c r="H238" s="1" t="s">
        <v>687</v>
      </c>
      <c r="I238" s="1" t="s">
        <v>2221</v>
      </c>
      <c r="J238" s="1" t="s">
        <v>688</v>
      </c>
      <c r="K238" s="365">
        <v>17</v>
      </c>
      <c r="L238" s="1" t="s">
        <v>2547</v>
      </c>
    </row>
    <row r="239" spans="1:12" s="6" customFormat="1" ht="33" customHeight="1">
      <c r="A239" s="1" t="s">
        <v>582</v>
      </c>
      <c r="B239" s="1" t="s">
        <v>1450</v>
      </c>
      <c r="C239" s="1" t="s">
        <v>1000</v>
      </c>
      <c r="D239" s="1" t="s">
        <v>2669</v>
      </c>
      <c r="E239" s="1" t="s">
        <v>1001</v>
      </c>
      <c r="F239" s="1" t="s">
        <v>2669</v>
      </c>
      <c r="G239" s="1" t="s">
        <v>1002</v>
      </c>
      <c r="H239" s="1" t="s">
        <v>1732</v>
      </c>
      <c r="I239" s="1" t="s">
        <v>631</v>
      </c>
      <c r="J239" s="1" t="s">
        <v>1733</v>
      </c>
      <c r="K239" s="365">
        <v>26</v>
      </c>
      <c r="L239" s="1" t="s">
        <v>1522</v>
      </c>
    </row>
    <row r="240" spans="1:12" s="6" customFormat="1" ht="33" customHeight="1">
      <c r="A240" s="1" t="s">
        <v>391</v>
      </c>
      <c r="B240" s="1" t="s">
        <v>1450</v>
      </c>
      <c r="C240" s="1" t="s">
        <v>1000</v>
      </c>
      <c r="D240" s="1" t="s">
        <v>2669</v>
      </c>
      <c r="E240" s="1" t="s">
        <v>1001</v>
      </c>
      <c r="F240" s="1" t="s">
        <v>2669</v>
      </c>
      <c r="G240" s="1" t="s">
        <v>1002</v>
      </c>
      <c r="H240" s="1" t="s">
        <v>1523</v>
      </c>
      <c r="I240" s="1" t="s">
        <v>2223</v>
      </c>
      <c r="J240" s="1" t="s">
        <v>695</v>
      </c>
      <c r="K240" s="365">
        <v>37</v>
      </c>
      <c r="L240" s="1" t="s">
        <v>1003</v>
      </c>
    </row>
    <row r="241" spans="1:12" s="6" customFormat="1" ht="33" customHeight="1">
      <c r="A241" s="1" t="s">
        <v>392</v>
      </c>
      <c r="B241" s="1" t="s">
        <v>1450</v>
      </c>
      <c r="C241" s="1" t="s">
        <v>1000</v>
      </c>
      <c r="D241" s="1" t="s">
        <v>2669</v>
      </c>
      <c r="E241" s="1" t="s">
        <v>1001</v>
      </c>
      <c r="F241" s="1" t="s">
        <v>2669</v>
      </c>
      <c r="G241" s="1" t="s">
        <v>1002</v>
      </c>
      <c r="H241" s="1" t="s">
        <v>1524</v>
      </c>
      <c r="I241" s="1" t="s">
        <v>1618</v>
      </c>
      <c r="J241" s="1" t="s">
        <v>695</v>
      </c>
      <c r="K241" s="365">
        <v>43</v>
      </c>
      <c r="L241" s="1" t="s">
        <v>1003</v>
      </c>
    </row>
    <row r="242" spans="1:12" s="6" customFormat="1" ht="33" customHeight="1">
      <c r="A242" s="1" t="s">
        <v>2031</v>
      </c>
      <c r="B242" s="1" t="s">
        <v>1450</v>
      </c>
      <c r="C242" s="1" t="s">
        <v>1000</v>
      </c>
      <c r="D242" s="1" t="s">
        <v>2669</v>
      </c>
      <c r="E242" s="1" t="s">
        <v>1001</v>
      </c>
      <c r="F242" s="1" t="s">
        <v>2669</v>
      </c>
      <c r="G242" s="1" t="s">
        <v>1002</v>
      </c>
      <c r="H242" s="1" t="s">
        <v>1525</v>
      </c>
      <c r="I242" s="1" t="s">
        <v>1617</v>
      </c>
      <c r="J242" s="1" t="s">
        <v>693</v>
      </c>
      <c r="K242" s="365">
        <v>18</v>
      </c>
      <c r="L242" s="1" t="s">
        <v>1004</v>
      </c>
    </row>
    <row r="243" spans="1:12" s="6" customFormat="1" ht="33" customHeight="1">
      <c r="A243" s="1" t="s">
        <v>1666</v>
      </c>
      <c r="B243" s="1" t="s">
        <v>1450</v>
      </c>
      <c r="C243" s="1" t="s">
        <v>1000</v>
      </c>
      <c r="D243" s="1" t="s">
        <v>2669</v>
      </c>
      <c r="E243" s="1" t="s">
        <v>1001</v>
      </c>
      <c r="F243" s="1" t="s">
        <v>2669</v>
      </c>
      <c r="G243" s="1" t="s">
        <v>1002</v>
      </c>
      <c r="H243" s="1" t="s">
        <v>243</v>
      </c>
      <c r="I243" s="1" t="s">
        <v>1620</v>
      </c>
      <c r="J243" s="1" t="s">
        <v>715</v>
      </c>
      <c r="K243" s="365">
        <v>37</v>
      </c>
      <c r="L243" s="1" t="s">
        <v>1006</v>
      </c>
    </row>
    <row r="244" spans="1:12" s="6" customFormat="1" ht="33" customHeight="1">
      <c r="A244" s="1" t="s">
        <v>393</v>
      </c>
      <c r="B244" s="1" t="s">
        <v>1450</v>
      </c>
      <c r="C244" s="1" t="s">
        <v>1000</v>
      </c>
      <c r="D244" s="1" t="s">
        <v>2669</v>
      </c>
      <c r="E244" s="1" t="s">
        <v>1001</v>
      </c>
      <c r="F244" s="1" t="s">
        <v>2669</v>
      </c>
      <c r="G244" s="1" t="s">
        <v>1002</v>
      </c>
      <c r="H244" s="1" t="s">
        <v>697</v>
      </c>
      <c r="I244" s="1" t="s">
        <v>1619</v>
      </c>
      <c r="J244" s="1" t="s">
        <v>698</v>
      </c>
      <c r="K244" s="365">
        <v>69</v>
      </c>
      <c r="L244" s="1" t="s">
        <v>1008</v>
      </c>
    </row>
    <row r="245" spans="1:12" s="6" customFormat="1" ht="33" customHeight="1">
      <c r="A245" s="1" t="s">
        <v>394</v>
      </c>
      <c r="B245" s="1" t="s">
        <v>1450</v>
      </c>
      <c r="C245" s="1" t="s">
        <v>1000</v>
      </c>
      <c r="D245" s="1" t="s">
        <v>2669</v>
      </c>
      <c r="E245" s="1" t="s">
        <v>1001</v>
      </c>
      <c r="F245" s="1" t="s">
        <v>2669</v>
      </c>
      <c r="G245" s="1" t="s">
        <v>1002</v>
      </c>
      <c r="H245" s="1" t="s">
        <v>704</v>
      </c>
      <c r="I245" s="1" t="s">
        <v>627</v>
      </c>
      <c r="J245" s="1" t="s">
        <v>705</v>
      </c>
      <c r="K245" s="365">
        <v>63</v>
      </c>
      <c r="L245" s="1" t="s">
        <v>1009</v>
      </c>
    </row>
    <row r="246" spans="1:12" s="6" customFormat="1" ht="33" customHeight="1">
      <c r="A246" s="1" t="s">
        <v>249</v>
      </c>
      <c r="B246" s="1" t="s">
        <v>1450</v>
      </c>
      <c r="C246" s="1" t="s">
        <v>1000</v>
      </c>
      <c r="D246" s="1" t="s">
        <v>2669</v>
      </c>
      <c r="E246" s="1" t="s">
        <v>1001</v>
      </c>
      <c r="F246" s="1" t="s">
        <v>2669</v>
      </c>
      <c r="G246" s="1" t="s">
        <v>1002</v>
      </c>
      <c r="H246" s="1" t="s">
        <v>1526</v>
      </c>
      <c r="I246" s="1" t="s">
        <v>1010</v>
      </c>
      <c r="J246" s="1" t="s">
        <v>702</v>
      </c>
      <c r="K246" s="365">
        <v>16</v>
      </c>
      <c r="L246" s="1" t="s">
        <v>1009</v>
      </c>
    </row>
    <row r="247" spans="1:12" s="6" customFormat="1" ht="33" customHeight="1">
      <c r="A247" s="1" t="s">
        <v>395</v>
      </c>
      <c r="B247" s="1" t="s">
        <v>1450</v>
      </c>
      <c r="C247" s="1" t="s">
        <v>1000</v>
      </c>
      <c r="D247" s="1" t="s">
        <v>2669</v>
      </c>
      <c r="E247" s="1" t="s">
        <v>1001</v>
      </c>
      <c r="F247" s="1" t="s">
        <v>2669</v>
      </c>
      <c r="G247" s="1" t="s">
        <v>1002</v>
      </c>
      <c r="H247" s="1" t="s">
        <v>1527</v>
      </c>
      <c r="I247" s="1" t="s">
        <v>953</v>
      </c>
      <c r="J247" s="1" t="s">
        <v>1670</v>
      </c>
      <c r="K247" s="365" t="s">
        <v>1667</v>
      </c>
      <c r="L247" s="1" t="s">
        <v>703</v>
      </c>
    </row>
    <row r="248" spans="1:12" s="6" customFormat="1" ht="33" customHeight="1">
      <c r="A248" s="1" t="s">
        <v>396</v>
      </c>
      <c r="B248" s="1" t="s">
        <v>1450</v>
      </c>
      <c r="C248" s="1" t="s">
        <v>1000</v>
      </c>
      <c r="D248" s="1" t="s">
        <v>2669</v>
      </c>
      <c r="E248" s="1" t="s">
        <v>1001</v>
      </c>
      <c r="F248" s="1" t="s">
        <v>2669</v>
      </c>
      <c r="G248" s="1" t="s">
        <v>1002</v>
      </c>
      <c r="H248" s="1" t="s">
        <v>621</v>
      </c>
      <c r="I248" s="1" t="s">
        <v>2225</v>
      </c>
      <c r="J248" s="1" t="s">
        <v>713</v>
      </c>
      <c r="K248" s="365">
        <v>28</v>
      </c>
      <c r="L248" s="1" t="s">
        <v>1528</v>
      </c>
    </row>
    <row r="249" spans="1:12" s="6" customFormat="1" ht="33" customHeight="1">
      <c r="A249" s="1" t="s">
        <v>814</v>
      </c>
      <c r="B249" s="1" t="s">
        <v>1450</v>
      </c>
      <c r="C249" s="1" t="s">
        <v>1000</v>
      </c>
      <c r="D249" s="1" t="s">
        <v>2669</v>
      </c>
      <c r="E249" s="1" t="s">
        <v>1001</v>
      </c>
      <c r="F249" s="1" t="s">
        <v>2669</v>
      </c>
      <c r="G249" s="1" t="s">
        <v>1002</v>
      </c>
      <c r="H249" s="1" t="s">
        <v>706</v>
      </c>
      <c r="I249" s="1" t="s">
        <v>725</v>
      </c>
      <c r="J249" s="1" t="s">
        <v>707</v>
      </c>
      <c r="K249" s="365">
        <v>17</v>
      </c>
      <c r="L249" s="1" t="s">
        <v>2094</v>
      </c>
    </row>
    <row r="250" spans="1:12" s="6" customFormat="1" ht="33" customHeight="1">
      <c r="A250" s="1" t="s">
        <v>797</v>
      </c>
      <c r="B250" s="1" t="s">
        <v>1450</v>
      </c>
      <c r="C250" s="1" t="s">
        <v>1000</v>
      </c>
      <c r="D250" s="1" t="s">
        <v>2669</v>
      </c>
      <c r="E250" s="1" t="s">
        <v>1001</v>
      </c>
      <c r="F250" s="1" t="s">
        <v>2669</v>
      </c>
      <c r="G250" s="1" t="s">
        <v>1002</v>
      </c>
      <c r="H250" s="1" t="s">
        <v>1363</v>
      </c>
      <c r="I250" s="1" t="s">
        <v>878</v>
      </c>
      <c r="J250" s="1" t="s">
        <v>719</v>
      </c>
      <c r="K250" s="365">
        <v>29</v>
      </c>
      <c r="L250" s="1" t="s">
        <v>2095</v>
      </c>
    </row>
    <row r="251" spans="1:12" s="6" customFormat="1" ht="35.25" customHeight="1">
      <c r="A251" s="1" t="s">
        <v>397</v>
      </c>
      <c r="B251" s="1" t="s">
        <v>1450</v>
      </c>
      <c r="C251" s="1" t="s">
        <v>1000</v>
      </c>
      <c r="D251" s="1" t="s">
        <v>2669</v>
      </c>
      <c r="E251" s="1" t="s">
        <v>1001</v>
      </c>
      <c r="F251" s="1" t="s">
        <v>2669</v>
      </c>
      <c r="G251" s="1" t="s">
        <v>1002</v>
      </c>
      <c r="H251" s="1" t="s">
        <v>1529</v>
      </c>
      <c r="I251" s="1" t="s">
        <v>2228</v>
      </c>
      <c r="J251" s="1" t="s">
        <v>2096</v>
      </c>
      <c r="K251" s="365">
        <v>16</v>
      </c>
      <c r="L251" s="1" t="s">
        <v>1451</v>
      </c>
    </row>
    <row r="252" spans="1:12" s="6" customFormat="1" ht="42" customHeight="1">
      <c r="A252" s="1" t="s">
        <v>667</v>
      </c>
      <c r="B252" s="1" t="s">
        <v>1450</v>
      </c>
      <c r="C252" s="1" t="s">
        <v>1000</v>
      </c>
      <c r="D252" s="1" t="s">
        <v>2669</v>
      </c>
      <c r="E252" s="1" t="s">
        <v>1001</v>
      </c>
      <c r="F252" s="1" t="s">
        <v>2669</v>
      </c>
      <c r="G252" s="1" t="s">
        <v>1002</v>
      </c>
      <c r="H252" s="1" t="s">
        <v>708</v>
      </c>
      <c r="I252" s="1" t="s">
        <v>2230</v>
      </c>
      <c r="J252" s="1" t="s">
        <v>709</v>
      </c>
      <c r="K252" s="365">
        <v>35</v>
      </c>
      <c r="L252" s="1" t="s">
        <v>1452</v>
      </c>
    </row>
    <row r="253" spans="1:12" s="6" customFormat="1" ht="33" customHeight="1">
      <c r="A253" s="1" t="s">
        <v>1674</v>
      </c>
      <c r="B253" s="1" t="s">
        <v>1450</v>
      </c>
      <c r="C253" s="1" t="s">
        <v>1000</v>
      </c>
      <c r="D253" s="1" t="s">
        <v>2669</v>
      </c>
      <c r="E253" s="1" t="s">
        <v>1001</v>
      </c>
      <c r="F253" s="1" t="s">
        <v>2669</v>
      </c>
      <c r="G253" s="1" t="s">
        <v>1002</v>
      </c>
      <c r="H253" s="1" t="s">
        <v>710</v>
      </c>
      <c r="I253" s="1" t="s">
        <v>1601</v>
      </c>
      <c r="J253" s="1" t="s">
        <v>711</v>
      </c>
      <c r="K253" s="365">
        <v>20</v>
      </c>
      <c r="L253" s="1" t="s">
        <v>1453</v>
      </c>
    </row>
    <row r="254" spans="1:12" s="6" customFormat="1" ht="30" customHeight="1">
      <c r="A254" s="1" t="s">
        <v>1669</v>
      </c>
      <c r="B254" s="1" t="s">
        <v>1450</v>
      </c>
      <c r="C254" s="1" t="s">
        <v>1000</v>
      </c>
      <c r="D254" s="1" t="s">
        <v>2669</v>
      </c>
      <c r="E254" s="1" t="s">
        <v>1001</v>
      </c>
      <c r="F254" s="1" t="s">
        <v>2669</v>
      </c>
      <c r="G254" s="1" t="s">
        <v>1002</v>
      </c>
      <c r="H254" s="1" t="s">
        <v>720</v>
      </c>
      <c r="I254" s="1" t="s">
        <v>84</v>
      </c>
      <c r="J254" s="1" t="s">
        <v>721</v>
      </c>
      <c r="K254" s="365">
        <v>26</v>
      </c>
      <c r="L254" s="1" t="s">
        <v>1454</v>
      </c>
    </row>
    <row r="255" spans="1:12" s="6" customFormat="1" ht="33" customHeight="1">
      <c r="A255" s="1" t="s">
        <v>666</v>
      </c>
      <c r="B255" s="1" t="s">
        <v>1450</v>
      </c>
      <c r="C255" s="1" t="s">
        <v>1000</v>
      </c>
      <c r="D255" s="1" t="s">
        <v>2669</v>
      </c>
      <c r="E255" s="1" t="s">
        <v>1001</v>
      </c>
      <c r="F255" s="1" t="s">
        <v>2669</v>
      </c>
      <c r="G255" s="1" t="s">
        <v>1002</v>
      </c>
      <c r="H255" s="1" t="s">
        <v>1159</v>
      </c>
      <c r="I255" s="1" t="s">
        <v>1604</v>
      </c>
      <c r="J255" s="1" t="s">
        <v>691</v>
      </c>
      <c r="K255" s="365">
        <v>26</v>
      </c>
      <c r="L255" s="1" t="s">
        <v>1455</v>
      </c>
    </row>
    <row r="256" spans="1:12" s="6" customFormat="1" ht="33.75">
      <c r="A256" s="1" t="s">
        <v>1697</v>
      </c>
      <c r="B256" s="1" t="s">
        <v>1450</v>
      </c>
      <c r="C256" s="1" t="s">
        <v>1000</v>
      </c>
      <c r="D256" s="1" t="s">
        <v>2669</v>
      </c>
      <c r="E256" s="1" t="s">
        <v>1001</v>
      </c>
      <c r="F256" s="1" t="s">
        <v>2669</v>
      </c>
      <c r="G256" s="1" t="s">
        <v>1002</v>
      </c>
      <c r="H256" s="1" t="s">
        <v>722</v>
      </c>
      <c r="I256" s="1" t="s">
        <v>1605</v>
      </c>
      <c r="J256" s="1" t="s">
        <v>723</v>
      </c>
      <c r="K256" s="365">
        <v>64</v>
      </c>
      <c r="L256" s="1" t="s">
        <v>1456</v>
      </c>
    </row>
    <row r="257" spans="1:12" s="6" customFormat="1" ht="30.75" customHeight="1">
      <c r="A257" s="673" t="s">
        <v>1734</v>
      </c>
      <c r="B257" s="674"/>
      <c r="C257" s="674"/>
      <c r="D257" s="674"/>
      <c r="E257" s="674"/>
      <c r="F257" s="674"/>
      <c r="G257" s="674"/>
      <c r="H257" s="674"/>
      <c r="I257" s="674"/>
      <c r="J257" s="675"/>
      <c r="K257" s="370">
        <f>SUM(K238:K256)</f>
        <v>587</v>
      </c>
      <c r="L257" s="1"/>
    </row>
    <row r="258" spans="1:12" s="6" customFormat="1" ht="33.75">
      <c r="A258" s="1" t="s">
        <v>282</v>
      </c>
      <c r="B258" s="1" t="s">
        <v>572</v>
      </c>
      <c r="C258" s="1" t="s">
        <v>168</v>
      </c>
      <c r="D258" s="1" t="s">
        <v>3534</v>
      </c>
      <c r="E258" s="1" t="s">
        <v>632</v>
      </c>
      <c r="F258" s="1" t="s">
        <v>298</v>
      </c>
      <c r="G258" s="1" t="s">
        <v>1629</v>
      </c>
      <c r="H258" s="1" t="s">
        <v>1530</v>
      </c>
      <c r="I258" s="1" t="s">
        <v>1628</v>
      </c>
      <c r="J258" s="1" t="s">
        <v>723</v>
      </c>
      <c r="K258" s="365">
        <v>60</v>
      </c>
      <c r="L258" s="1" t="s">
        <v>2548</v>
      </c>
    </row>
    <row r="259" spans="1:12" s="6" customFormat="1" ht="33.75">
      <c r="A259" s="1" t="s">
        <v>818</v>
      </c>
      <c r="B259" s="1" t="s">
        <v>572</v>
      </c>
      <c r="C259" s="1" t="s">
        <v>168</v>
      </c>
      <c r="D259" s="1" t="s">
        <v>3534</v>
      </c>
      <c r="E259" s="1" t="s">
        <v>632</v>
      </c>
      <c r="F259" s="1" t="s">
        <v>298</v>
      </c>
      <c r="G259" s="1" t="s">
        <v>1629</v>
      </c>
      <c r="H259" s="1" t="s">
        <v>1531</v>
      </c>
      <c r="I259" s="1" t="s">
        <v>2221</v>
      </c>
      <c r="J259" s="1" t="s">
        <v>695</v>
      </c>
      <c r="K259" s="365">
        <v>35</v>
      </c>
      <c r="L259" s="1" t="s">
        <v>2549</v>
      </c>
    </row>
    <row r="260" spans="1:12" s="6" customFormat="1" ht="33.75">
      <c r="A260" s="1" t="s">
        <v>398</v>
      </c>
      <c r="B260" s="1" t="s">
        <v>572</v>
      </c>
      <c r="C260" s="1" t="s">
        <v>168</v>
      </c>
      <c r="D260" s="1" t="s">
        <v>3534</v>
      </c>
      <c r="E260" s="1" t="s">
        <v>632</v>
      </c>
      <c r="F260" s="1" t="s">
        <v>298</v>
      </c>
      <c r="G260" s="1" t="s">
        <v>1629</v>
      </c>
      <c r="H260" s="1" t="s">
        <v>704</v>
      </c>
      <c r="I260" s="1" t="s">
        <v>2223</v>
      </c>
      <c r="J260" s="1" t="s">
        <v>705</v>
      </c>
      <c r="K260" s="365">
        <v>21</v>
      </c>
      <c r="L260" s="1" t="s">
        <v>703</v>
      </c>
    </row>
    <row r="261" spans="1:12" s="6" customFormat="1" ht="38.25" customHeight="1">
      <c r="A261" s="1" t="s">
        <v>553</v>
      </c>
      <c r="B261" s="1" t="s">
        <v>572</v>
      </c>
      <c r="C261" s="1" t="s">
        <v>168</v>
      </c>
      <c r="D261" s="1" t="s">
        <v>3534</v>
      </c>
      <c r="E261" s="1" t="s">
        <v>632</v>
      </c>
      <c r="F261" s="1" t="s">
        <v>298</v>
      </c>
      <c r="G261" s="1" t="s">
        <v>1629</v>
      </c>
      <c r="H261" s="1" t="s">
        <v>687</v>
      </c>
      <c r="I261" s="1" t="s">
        <v>1617</v>
      </c>
      <c r="J261" s="1" t="s">
        <v>688</v>
      </c>
      <c r="K261" s="365">
        <v>5</v>
      </c>
      <c r="L261" s="1" t="s">
        <v>689</v>
      </c>
    </row>
    <row r="262" spans="1:12" s="6" customFormat="1" ht="42" customHeight="1">
      <c r="A262" s="1" t="s">
        <v>1463</v>
      </c>
      <c r="B262" s="1" t="s">
        <v>572</v>
      </c>
      <c r="C262" s="1" t="s">
        <v>168</v>
      </c>
      <c r="D262" s="1" t="s">
        <v>3534</v>
      </c>
      <c r="E262" s="1" t="s">
        <v>632</v>
      </c>
      <c r="F262" s="1" t="s">
        <v>298</v>
      </c>
      <c r="G262" s="1" t="s">
        <v>1629</v>
      </c>
      <c r="H262" s="1" t="s">
        <v>243</v>
      </c>
      <c r="I262" s="1" t="s">
        <v>653</v>
      </c>
      <c r="J262" s="1" t="s">
        <v>715</v>
      </c>
      <c r="K262" s="365">
        <v>21</v>
      </c>
      <c r="L262" s="1" t="s">
        <v>822</v>
      </c>
    </row>
    <row r="263" spans="1:12" s="6" customFormat="1" ht="42" customHeight="1">
      <c r="A263" s="1" t="s">
        <v>835</v>
      </c>
      <c r="B263" s="1" t="s">
        <v>572</v>
      </c>
      <c r="C263" s="1" t="s">
        <v>168</v>
      </c>
      <c r="D263" s="1" t="s">
        <v>3534</v>
      </c>
      <c r="E263" s="1" t="s">
        <v>632</v>
      </c>
      <c r="F263" s="1" t="s">
        <v>298</v>
      </c>
      <c r="G263" s="1" t="s">
        <v>1629</v>
      </c>
      <c r="H263" s="1" t="s">
        <v>1425</v>
      </c>
      <c r="I263" s="1" t="s">
        <v>85</v>
      </c>
      <c r="J263" s="1" t="s">
        <v>698</v>
      </c>
      <c r="K263" s="365">
        <v>33</v>
      </c>
      <c r="L263" s="1" t="s">
        <v>850</v>
      </c>
    </row>
    <row r="264" spans="1:12" s="6" customFormat="1" ht="42" customHeight="1">
      <c r="A264" s="1" t="s">
        <v>133</v>
      </c>
      <c r="B264" s="1" t="s">
        <v>572</v>
      </c>
      <c r="C264" s="1" t="s">
        <v>168</v>
      </c>
      <c r="D264" s="1" t="s">
        <v>3534</v>
      </c>
      <c r="E264" s="1" t="s">
        <v>632</v>
      </c>
      <c r="F264" s="1" t="s">
        <v>298</v>
      </c>
      <c r="G264" s="1" t="s">
        <v>1629</v>
      </c>
      <c r="H264" s="1" t="s">
        <v>1427</v>
      </c>
      <c r="I264" s="1" t="s">
        <v>1620</v>
      </c>
      <c r="J264" s="1" t="s">
        <v>709</v>
      </c>
      <c r="K264" s="365">
        <v>16</v>
      </c>
      <c r="L264" s="1" t="s">
        <v>815</v>
      </c>
    </row>
    <row r="265" spans="1:12" s="6" customFormat="1" ht="42" customHeight="1">
      <c r="A265" s="1" t="s">
        <v>2916</v>
      </c>
      <c r="B265" s="1" t="s">
        <v>572</v>
      </c>
      <c r="C265" s="1" t="s">
        <v>168</v>
      </c>
      <c r="D265" s="1" t="s">
        <v>3534</v>
      </c>
      <c r="E265" s="1" t="s">
        <v>632</v>
      </c>
      <c r="F265" s="1" t="s">
        <v>298</v>
      </c>
      <c r="G265" s="1" t="s">
        <v>1629</v>
      </c>
      <c r="H265" s="1" t="s">
        <v>1159</v>
      </c>
      <c r="I265" s="1" t="s">
        <v>93</v>
      </c>
      <c r="J265" s="1" t="s">
        <v>691</v>
      </c>
      <c r="K265" s="365">
        <v>15</v>
      </c>
      <c r="L265" s="1" t="s">
        <v>299</v>
      </c>
    </row>
    <row r="266" spans="1:12" s="6" customFormat="1" ht="42" customHeight="1">
      <c r="A266" s="1" t="s">
        <v>399</v>
      </c>
      <c r="B266" s="1" t="s">
        <v>572</v>
      </c>
      <c r="C266" s="1" t="s">
        <v>168</v>
      </c>
      <c r="D266" s="1" t="s">
        <v>3534</v>
      </c>
      <c r="E266" s="1" t="s">
        <v>632</v>
      </c>
      <c r="F266" s="1" t="s">
        <v>298</v>
      </c>
      <c r="G266" s="1" t="s">
        <v>1629</v>
      </c>
      <c r="H266" s="1" t="s">
        <v>720</v>
      </c>
      <c r="I266" s="1" t="s">
        <v>588</v>
      </c>
      <c r="J266" s="1" t="s">
        <v>721</v>
      </c>
      <c r="K266" s="365">
        <v>5</v>
      </c>
      <c r="L266" s="1" t="s">
        <v>741</v>
      </c>
    </row>
    <row r="267" spans="1:12" s="6" customFormat="1" ht="42" customHeight="1">
      <c r="A267" s="673" t="s">
        <v>1734</v>
      </c>
      <c r="B267" s="674"/>
      <c r="C267" s="674"/>
      <c r="D267" s="674"/>
      <c r="E267" s="674"/>
      <c r="F267" s="674"/>
      <c r="G267" s="674"/>
      <c r="H267" s="674"/>
      <c r="I267" s="674"/>
      <c r="J267" s="675"/>
      <c r="K267" s="370">
        <f>SUM(K258:K266)</f>
        <v>211</v>
      </c>
      <c r="L267" s="1"/>
    </row>
    <row r="268" spans="1:12" s="6" customFormat="1" ht="48.75" customHeight="1">
      <c r="A268" s="1" t="s">
        <v>400</v>
      </c>
      <c r="B268" s="1" t="s">
        <v>959</v>
      </c>
      <c r="C268" s="1" t="s">
        <v>956</v>
      </c>
      <c r="D268" s="1" t="s">
        <v>3535</v>
      </c>
      <c r="E268" s="1" t="s">
        <v>4</v>
      </c>
      <c r="F268" s="1" t="s">
        <v>3535</v>
      </c>
      <c r="G268" s="1" t="s">
        <v>284</v>
      </c>
      <c r="H268" s="1" t="s">
        <v>1532</v>
      </c>
      <c r="I268" s="1" t="s">
        <v>1631</v>
      </c>
      <c r="J268" s="1" t="s">
        <v>528</v>
      </c>
      <c r="K268" s="365">
        <v>0</v>
      </c>
      <c r="L268" s="1" t="s">
        <v>565</v>
      </c>
    </row>
    <row r="269" spans="1:12" s="6" customFormat="1" ht="49.5" customHeight="1">
      <c r="A269" s="1" t="s">
        <v>401</v>
      </c>
      <c r="B269" s="1" t="s">
        <v>959</v>
      </c>
      <c r="C269" s="1" t="s">
        <v>956</v>
      </c>
      <c r="D269" s="1" t="s">
        <v>3535</v>
      </c>
      <c r="E269" s="1" t="s">
        <v>4</v>
      </c>
      <c r="F269" s="1" t="s">
        <v>3535</v>
      </c>
      <c r="G269" s="1" t="s">
        <v>284</v>
      </c>
      <c r="H269" s="1" t="s">
        <v>2551</v>
      </c>
      <c r="I269" s="1" t="s">
        <v>1617</v>
      </c>
      <c r="J269" s="1" t="s">
        <v>717</v>
      </c>
      <c r="K269" s="365">
        <v>32</v>
      </c>
      <c r="L269" s="1" t="s">
        <v>2550</v>
      </c>
    </row>
    <row r="270" spans="1:12" s="6" customFormat="1" ht="46.5" customHeight="1">
      <c r="A270" s="1" t="s">
        <v>2836</v>
      </c>
      <c r="B270" s="1" t="s">
        <v>959</v>
      </c>
      <c r="C270" s="1" t="s">
        <v>956</v>
      </c>
      <c r="D270" s="1" t="s">
        <v>3535</v>
      </c>
      <c r="E270" s="1" t="s">
        <v>4</v>
      </c>
      <c r="F270" s="1" t="s">
        <v>3535</v>
      </c>
      <c r="G270" s="1" t="s">
        <v>284</v>
      </c>
      <c r="H270" s="1" t="s">
        <v>1533</v>
      </c>
      <c r="I270" s="1" t="s">
        <v>653</v>
      </c>
      <c r="J270" s="1" t="s">
        <v>717</v>
      </c>
      <c r="K270" s="365">
        <v>34</v>
      </c>
      <c r="L270" s="1" t="s">
        <v>2550</v>
      </c>
    </row>
    <row r="271" spans="1:12" s="6" customFormat="1" ht="50.25" customHeight="1">
      <c r="A271" s="1" t="s">
        <v>402</v>
      </c>
      <c r="B271" s="1" t="s">
        <v>959</v>
      </c>
      <c r="C271" s="1" t="s">
        <v>956</v>
      </c>
      <c r="D271" s="1" t="s">
        <v>3535</v>
      </c>
      <c r="E271" s="1" t="s">
        <v>4</v>
      </c>
      <c r="F271" s="1" t="s">
        <v>3535</v>
      </c>
      <c r="G271" s="1" t="s">
        <v>284</v>
      </c>
      <c r="H271" s="1" t="s">
        <v>1534</v>
      </c>
      <c r="I271" s="1" t="s">
        <v>627</v>
      </c>
      <c r="J271" s="1" t="s">
        <v>717</v>
      </c>
      <c r="K271" s="365">
        <v>55</v>
      </c>
      <c r="L271" s="1" t="s">
        <v>2550</v>
      </c>
    </row>
    <row r="272" spans="1:12" s="6" customFormat="1" ht="55.5" customHeight="1">
      <c r="A272" s="1" t="s">
        <v>584</v>
      </c>
      <c r="B272" s="1" t="s">
        <v>959</v>
      </c>
      <c r="C272" s="1" t="s">
        <v>956</v>
      </c>
      <c r="D272" s="1" t="s">
        <v>3535</v>
      </c>
      <c r="E272" s="1" t="s">
        <v>4</v>
      </c>
      <c r="F272" s="1" t="s">
        <v>3535</v>
      </c>
      <c r="G272" s="1" t="s">
        <v>284</v>
      </c>
      <c r="H272" s="1" t="s">
        <v>1535</v>
      </c>
      <c r="I272" s="1" t="s">
        <v>579</v>
      </c>
      <c r="J272" s="1" t="s">
        <v>717</v>
      </c>
      <c r="K272" s="365">
        <v>40</v>
      </c>
      <c r="L272" s="1" t="s">
        <v>2550</v>
      </c>
    </row>
    <row r="273" spans="1:12" s="6" customFormat="1" ht="44.25" customHeight="1">
      <c r="A273" s="1" t="s">
        <v>403</v>
      </c>
      <c r="B273" s="1" t="s">
        <v>959</v>
      </c>
      <c r="C273" s="1" t="s">
        <v>956</v>
      </c>
      <c r="D273" s="1" t="s">
        <v>3535</v>
      </c>
      <c r="E273" s="1" t="s">
        <v>4</v>
      </c>
      <c r="F273" s="1" t="s">
        <v>3535</v>
      </c>
      <c r="G273" s="1" t="s">
        <v>284</v>
      </c>
      <c r="H273" s="1" t="s">
        <v>1536</v>
      </c>
      <c r="I273" s="1" t="s">
        <v>1642</v>
      </c>
      <c r="J273" s="1" t="s">
        <v>717</v>
      </c>
      <c r="K273" s="365">
        <v>33</v>
      </c>
      <c r="L273" s="1" t="s">
        <v>2550</v>
      </c>
    </row>
    <row r="274" spans="1:12" s="6" customFormat="1" ht="45">
      <c r="A274" s="1" t="s">
        <v>404</v>
      </c>
      <c r="B274" s="1" t="s">
        <v>959</v>
      </c>
      <c r="C274" s="1" t="s">
        <v>956</v>
      </c>
      <c r="D274" s="1" t="s">
        <v>3535</v>
      </c>
      <c r="E274" s="1" t="s">
        <v>4</v>
      </c>
      <c r="F274" s="1" t="s">
        <v>3535</v>
      </c>
      <c r="G274" s="1" t="s">
        <v>284</v>
      </c>
      <c r="H274" s="1" t="s">
        <v>1537</v>
      </c>
      <c r="I274" s="1" t="s">
        <v>2228</v>
      </c>
      <c r="J274" s="1" t="s">
        <v>717</v>
      </c>
      <c r="K274" s="365">
        <v>35</v>
      </c>
      <c r="L274" s="1" t="s">
        <v>2550</v>
      </c>
    </row>
    <row r="275" spans="1:12" s="6" customFormat="1" ht="45">
      <c r="A275" s="1" t="s">
        <v>405</v>
      </c>
      <c r="B275" s="367" t="s">
        <v>959</v>
      </c>
      <c r="C275" s="367" t="s">
        <v>956</v>
      </c>
      <c r="D275" s="1" t="s">
        <v>3535</v>
      </c>
      <c r="E275" s="367" t="s">
        <v>4</v>
      </c>
      <c r="F275" s="1" t="s">
        <v>3535</v>
      </c>
      <c r="G275" s="367" t="s">
        <v>284</v>
      </c>
      <c r="H275" s="367" t="s">
        <v>3375</v>
      </c>
      <c r="I275" s="367" t="s">
        <v>1659</v>
      </c>
      <c r="J275" s="367" t="s">
        <v>947</v>
      </c>
      <c r="K275" s="375">
        <v>38</v>
      </c>
      <c r="L275" s="367" t="s">
        <v>2550</v>
      </c>
    </row>
    <row r="276" spans="1:12" s="6" customFormat="1" ht="45">
      <c r="A276" s="1" t="s">
        <v>406</v>
      </c>
      <c r="B276" s="1" t="s">
        <v>959</v>
      </c>
      <c r="C276" s="1" t="s">
        <v>956</v>
      </c>
      <c r="D276" s="1" t="s">
        <v>3535</v>
      </c>
      <c r="E276" s="1" t="s">
        <v>4</v>
      </c>
      <c r="F276" s="1" t="s">
        <v>3535</v>
      </c>
      <c r="G276" s="1" t="s">
        <v>284</v>
      </c>
      <c r="H276" s="1" t="s">
        <v>2552</v>
      </c>
      <c r="I276" s="1" t="s">
        <v>1601</v>
      </c>
      <c r="J276" s="1" t="s">
        <v>564</v>
      </c>
      <c r="K276" s="365">
        <v>18</v>
      </c>
      <c r="L276" s="1" t="s">
        <v>2553</v>
      </c>
    </row>
    <row r="277" spans="1:12" s="6" customFormat="1" ht="45">
      <c r="A277" s="1" t="s">
        <v>407</v>
      </c>
      <c r="B277" s="367" t="s">
        <v>959</v>
      </c>
      <c r="C277" s="367" t="s">
        <v>956</v>
      </c>
      <c r="D277" s="1" t="s">
        <v>3535</v>
      </c>
      <c r="E277" s="367" t="s">
        <v>4</v>
      </c>
      <c r="F277" s="1" t="s">
        <v>3535</v>
      </c>
      <c r="G277" s="367" t="s">
        <v>284</v>
      </c>
      <c r="H277" s="368" t="s">
        <v>3376</v>
      </c>
      <c r="I277" s="368" t="s">
        <v>1620</v>
      </c>
      <c r="J277" s="368" t="s">
        <v>3367</v>
      </c>
      <c r="K277" s="369">
        <v>38</v>
      </c>
      <c r="L277" s="368" t="s">
        <v>3377</v>
      </c>
    </row>
    <row r="278" spans="1:12" s="6" customFormat="1" ht="45">
      <c r="A278" s="1" t="s">
        <v>408</v>
      </c>
      <c r="B278" s="367" t="s">
        <v>959</v>
      </c>
      <c r="C278" s="367" t="s">
        <v>956</v>
      </c>
      <c r="D278" s="1" t="s">
        <v>3535</v>
      </c>
      <c r="E278" s="367" t="s">
        <v>4</v>
      </c>
      <c r="F278" s="1" t="s">
        <v>3535</v>
      </c>
      <c r="G278" s="367" t="s">
        <v>284</v>
      </c>
      <c r="H278" s="368" t="s">
        <v>3378</v>
      </c>
      <c r="I278" s="368" t="s">
        <v>637</v>
      </c>
      <c r="J278" s="368" t="s">
        <v>3379</v>
      </c>
      <c r="K278" s="369">
        <v>44</v>
      </c>
      <c r="L278" s="368" t="s">
        <v>1751</v>
      </c>
    </row>
    <row r="279" spans="1:12" s="6" customFormat="1" ht="48" customHeight="1">
      <c r="A279" s="1" t="s">
        <v>2837</v>
      </c>
      <c r="B279" s="367" t="s">
        <v>959</v>
      </c>
      <c r="C279" s="367" t="s">
        <v>956</v>
      </c>
      <c r="D279" s="1" t="s">
        <v>3535</v>
      </c>
      <c r="E279" s="367" t="s">
        <v>4</v>
      </c>
      <c r="F279" s="1" t="s">
        <v>3535</v>
      </c>
      <c r="G279" s="367" t="s">
        <v>284</v>
      </c>
      <c r="H279" s="368" t="s">
        <v>3371</v>
      </c>
      <c r="I279" s="368" t="s">
        <v>84</v>
      </c>
      <c r="J279" s="368" t="s">
        <v>3365</v>
      </c>
      <c r="K279" s="369">
        <v>70</v>
      </c>
      <c r="L279" s="368" t="s">
        <v>1751</v>
      </c>
    </row>
    <row r="280" spans="1:12" s="6" customFormat="1" ht="58.5" customHeight="1">
      <c r="A280" s="1" t="s">
        <v>1399</v>
      </c>
      <c r="B280" s="1" t="s">
        <v>959</v>
      </c>
      <c r="C280" s="1" t="s">
        <v>956</v>
      </c>
      <c r="D280" s="1" t="s">
        <v>3535</v>
      </c>
      <c r="E280" s="1" t="s">
        <v>4</v>
      </c>
      <c r="F280" s="1" t="s">
        <v>3535</v>
      </c>
      <c r="G280" s="1" t="s">
        <v>284</v>
      </c>
      <c r="H280" s="1" t="s">
        <v>2147</v>
      </c>
      <c r="I280" s="1" t="s">
        <v>526</v>
      </c>
      <c r="J280" s="1" t="s">
        <v>717</v>
      </c>
      <c r="K280" s="365">
        <v>37</v>
      </c>
      <c r="L280" s="1" t="s">
        <v>1751</v>
      </c>
    </row>
    <row r="281" spans="1:12" s="6" customFormat="1" ht="47.25" customHeight="1">
      <c r="A281" s="673" t="s">
        <v>1734</v>
      </c>
      <c r="B281" s="674"/>
      <c r="C281" s="674"/>
      <c r="D281" s="674"/>
      <c r="E281" s="674"/>
      <c r="F281" s="674"/>
      <c r="G281" s="674"/>
      <c r="H281" s="674"/>
      <c r="I281" s="674"/>
      <c r="J281" s="675"/>
      <c r="K281" s="370">
        <f>SUM(K268:K280)</f>
        <v>474</v>
      </c>
      <c r="L281" s="1"/>
    </row>
    <row r="282" spans="1:12" s="6" customFormat="1" ht="47.25" customHeight="1">
      <c r="A282" s="1" t="s">
        <v>2032</v>
      </c>
      <c r="B282" s="1" t="s">
        <v>959</v>
      </c>
      <c r="C282" s="1" t="s">
        <v>960</v>
      </c>
      <c r="D282" s="1" t="s">
        <v>961</v>
      </c>
      <c r="E282" s="1" t="s">
        <v>958</v>
      </c>
      <c r="F282" s="1" t="s">
        <v>3536</v>
      </c>
      <c r="G282" s="1" t="s">
        <v>284</v>
      </c>
      <c r="H282" s="1" t="s">
        <v>1425</v>
      </c>
      <c r="I282" s="1" t="s">
        <v>2223</v>
      </c>
      <c r="J282" s="1" t="s">
        <v>698</v>
      </c>
      <c r="K282" s="365">
        <v>23</v>
      </c>
      <c r="L282" s="1" t="s">
        <v>850</v>
      </c>
    </row>
    <row r="283" spans="1:12" s="6" customFormat="1" ht="47.25" customHeight="1">
      <c r="A283" s="1" t="s">
        <v>409</v>
      </c>
      <c r="B283" s="1" t="s">
        <v>959</v>
      </c>
      <c r="C283" s="1" t="s">
        <v>960</v>
      </c>
      <c r="D283" s="1" t="s">
        <v>961</v>
      </c>
      <c r="E283" s="1" t="s">
        <v>958</v>
      </c>
      <c r="F283" s="1" t="s">
        <v>3536</v>
      </c>
      <c r="G283" s="1" t="s">
        <v>284</v>
      </c>
      <c r="H283" s="1" t="s">
        <v>1712</v>
      </c>
      <c r="I283" s="1" t="s">
        <v>2221</v>
      </c>
      <c r="J283" s="1" t="s">
        <v>723</v>
      </c>
      <c r="K283" s="365">
        <v>18</v>
      </c>
      <c r="L283" s="1" t="s">
        <v>724</v>
      </c>
    </row>
    <row r="284" spans="1:12" s="6" customFormat="1" ht="47.25" customHeight="1">
      <c r="A284" s="1" t="s">
        <v>410</v>
      </c>
      <c r="B284" s="1" t="s">
        <v>959</v>
      </c>
      <c r="C284" s="1" t="s">
        <v>960</v>
      </c>
      <c r="D284" s="1" t="s">
        <v>961</v>
      </c>
      <c r="E284" s="1" t="s">
        <v>958</v>
      </c>
      <c r="F284" s="1" t="s">
        <v>3536</v>
      </c>
      <c r="G284" s="1" t="s">
        <v>284</v>
      </c>
      <c r="H284" s="1" t="s">
        <v>456</v>
      </c>
      <c r="I284" s="1" t="s">
        <v>1628</v>
      </c>
      <c r="J284" s="1" t="s">
        <v>695</v>
      </c>
      <c r="K284" s="365">
        <v>30</v>
      </c>
      <c r="L284" s="1" t="s">
        <v>696</v>
      </c>
    </row>
    <row r="285" spans="1:12" s="6" customFormat="1" ht="47.25" customHeight="1">
      <c r="A285" s="1" t="s">
        <v>554</v>
      </c>
      <c r="B285" s="1" t="s">
        <v>959</v>
      </c>
      <c r="C285" s="1" t="s">
        <v>960</v>
      </c>
      <c r="D285" s="1" t="s">
        <v>961</v>
      </c>
      <c r="E285" s="1" t="s">
        <v>958</v>
      </c>
      <c r="F285" s="1" t="s">
        <v>3536</v>
      </c>
      <c r="G285" s="1" t="s">
        <v>284</v>
      </c>
      <c r="H285" s="1" t="s">
        <v>708</v>
      </c>
      <c r="I285" s="1" t="s">
        <v>657</v>
      </c>
      <c r="J285" s="1" t="s">
        <v>709</v>
      </c>
      <c r="K285" s="365">
        <v>17</v>
      </c>
      <c r="L285" s="1" t="s">
        <v>815</v>
      </c>
    </row>
    <row r="286" spans="1:12" s="6" customFormat="1" ht="47.25" customHeight="1">
      <c r="A286" s="1" t="s">
        <v>555</v>
      </c>
      <c r="B286" s="1" t="s">
        <v>959</v>
      </c>
      <c r="C286" s="1" t="s">
        <v>960</v>
      </c>
      <c r="D286" s="1" t="s">
        <v>961</v>
      </c>
      <c r="E286" s="1" t="s">
        <v>958</v>
      </c>
      <c r="F286" s="1" t="s">
        <v>3536</v>
      </c>
      <c r="G286" s="1" t="s">
        <v>284</v>
      </c>
      <c r="H286" s="1" t="s">
        <v>1713</v>
      </c>
      <c r="I286" s="1" t="s">
        <v>1620</v>
      </c>
      <c r="J286" s="1" t="s">
        <v>528</v>
      </c>
      <c r="K286" s="365">
        <v>0</v>
      </c>
      <c r="L286" s="1" t="s">
        <v>1099</v>
      </c>
    </row>
    <row r="287" spans="1:12" s="6" customFormat="1" ht="47.25" customHeight="1">
      <c r="A287" s="673" t="s">
        <v>1734</v>
      </c>
      <c r="B287" s="674"/>
      <c r="C287" s="674"/>
      <c r="D287" s="674"/>
      <c r="E287" s="674"/>
      <c r="F287" s="674"/>
      <c r="G287" s="674"/>
      <c r="H287" s="674"/>
      <c r="I287" s="674"/>
      <c r="J287" s="675"/>
      <c r="K287" s="370">
        <f>SUM(K282:K286)</f>
        <v>88</v>
      </c>
      <c r="L287" s="1"/>
    </row>
    <row r="288" spans="1:12" s="6" customFormat="1" ht="47.25" customHeight="1">
      <c r="A288" s="1" t="s">
        <v>411</v>
      </c>
      <c r="B288" s="1" t="s">
        <v>959</v>
      </c>
      <c r="C288" s="1" t="s">
        <v>2786</v>
      </c>
      <c r="D288" s="1" t="s">
        <v>962</v>
      </c>
      <c r="E288" s="373" t="s">
        <v>2544</v>
      </c>
      <c r="F288" s="1" t="s">
        <v>3537</v>
      </c>
      <c r="G288" s="374">
        <v>1421021</v>
      </c>
      <c r="H288" s="1" t="s">
        <v>1713</v>
      </c>
      <c r="I288" s="1" t="s">
        <v>40</v>
      </c>
      <c r="J288" s="1" t="s">
        <v>528</v>
      </c>
      <c r="K288" s="365">
        <v>0</v>
      </c>
      <c r="L288" s="1" t="s">
        <v>41</v>
      </c>
    </row>
    <row r="289" spans="1:12" s="6" customFormat="1" ht="40.5" customHeight="1">
      <c r="A289" s="1" t="s">
        <v>412</v>
      </c>
      <c r="B289" s="1" t="s">
        <v>959</v>
      </c>
      <c r="C289" s="1" t="s">
        <v>2786</v>
      </c>
      <c r="D289" s="1" t="s">
        <v>962</v>
      </c>
      <c r="E289" s="373" t="s">
        <v>2544</v>
      </c>
      <c r="F289" s="1" t="s">
        <v>3537</v>
      </c>
      <c r="G289" s="374">
        <v>1421021</v>
      </c>
      <c r="H289" s="1" t="s">
        <v>36</v>
      </c>
      <c r="I289" s="1" t="s">
        <v>763</v>
      </c>
      <c r="J289" s="1" t="s">
        <v>688</v>
      </c>
      <c r="K289" s="365">
        <v>5</v>
      </c>
      <c r="L289" s="1" t="s">
        <v>2554</v>
      </c>
    </row>
    <row r="290" spans="1:12" s="6" customFormat="1" ht="36.75" customHeight="1">
      <c r="A290" s="1" t="s">
        <v>413</v>
      </c>
      <c r="B290" s="1" t="s">
        <v>959</v>
      </c>
      <c r="C290" s="1" t="s">
        <v>2786</v>
      </c>
      <c r="D290" s="1" t="s">
        <v>962</v>
      </c>
      <c r="E290" s="373" t="s">
        <v>2544</v>
      </c>
      <c r="F290" s="1" t="s">
        <v>3537</v>
      </c>
      <c r="G290" s="374">
        <v>1421021</v>
      </c>
      <c r="H290" s="1" t="s">
        <v>704</v>
      </c>
      <c r="I290" s="1" t="s">
        <v>524</v>
      </c>
      <c r="J290" s="1" t="s">
        <v>705</v>
      </c>
      <c r="K290" s="365">
        <v>25</v>
      </c>
      <c r="L290" s="1" t="s">
        <v>2555</v>
      </c>
    </row>
    <row r="291" spans="1:12" s="6" customFormat="1" ht="36.75" customHeight="1">
      <c r="A291" s="1" t="s">
        <v>873</v>
      </c>
      <c r="B291" s="1" t="s">
        <v>959</v>
      </c>
      <c r="C291" s="1" t="s">
        <v>2786</v>
      </c>
      <c r="D291" s="1" t="s">
        <v>962</v>
      </c>
      <c r="E291" s="373" t="s">
        <v>2544</v>
      </c>
      <c r="F291" s="1" t="s">
        <v>3537</v>
      </c>
      <c r="G291" s="374">
        <v>1421021</v>
      </c>
      <c r="H291" s="1" t="s">
        <v>700</v>
      </c>
      <c r="I291" s="1" t="s">
        <v>526</v>
      </c>
      <c r="J291" s="1" t="s">
        <v>702</v>
      </c>
      <c r="K291" s="365">
        <v>5</v>
      </c>
      <c r="L291" s="1" t="s">
        <v>703</v>
      </c>
    </row>
    <row r="292" spans="1:12" s="6" customFormat="1" ht="36.75" customHeight="1">
      <c r="A292" s="1" t="s">
        <v>414</v>
      </c>
      <c r="B292" s="1" t="s">
        <v>959</v>
      </c>
      <c r="C292" s="1" t="s">
        <v>2786</v>
      </c>
      <c r="D292" s="1" t="s">
        <v>962</v>
      </c>
      <c r="E292" s="373" t="s">
        <v>2544</v>
      </c>
      <c r="F292" s="1" t="s">
        <v>3537</v>
      </c>
      <c r="G292" s="374">
        <v>1421021</v>
      </c>
      <c r="H292" s="1" t="s">
        <v>38</v>
      </c>
      <c r="I292" s="1" t="s">
        <v>636</v>
      </c>
      <c r="J292" s="1" t="s">
        <v>695</v>
      </c>
      <c r="K292" s="365">
        <v>10</v>
      </c>
      <c r="L292" s="1" t="s">
        <v>39</v>
      </c>
    </row>
    <row r="293" spans="1:12" s="6" customFormat="1" ht="36.75" customHeight="1">
      <c r="A293" s="1" t="s">
        <v>415</v>
      </c>
      <c r="B293" s="1" t="s">
        <v>959</v>
      </c>
      <c r="C293" s="1" t="s">
        <v>2786</v>
      </c>
      <c r="D293" s="1" t="s">
        <v>962</v>
      </c>
      <c r="E293" s="373" t="s">
        <v>2544</v>
      </c>
      <c r="F293" s="1" t="s">
        <v>3537</v>
      </c>
      <c r="G293" s="374">
        <v>1421021</v>
      </c>
      <c r="H293" s="1" t="s">
        <v>706</v>
      </c>
      <c r="I293" s="1" t="s">
        <v>838</v>
      </c>
      <c r="J293" s="1" t="s">
        <v>707</v>
      </c>
      <c r="K293" s="365">
        <v>28</v>
      </c>
      <c r="L293" s="1" t="s">
        <v>781</v>
      </c>
    </row>
    <row r="294" spans="1:12" s="6" customFormat="1" ht="36.75" customHeight="1">
      <c r="A294" s="1" t="s">
        <v>416</v>
      </c>
      <c r="B294" s="1" t="s">
        <v>959</v>
      </c>
      <c r="C294" s="1" t="s">
        <v>2786</v>
      </c>
      <c r="D294" s="1" t="s">
        <v>962</v>
      </c>
      <c r="E294" s="373" t="s">
        <v>2544</v>
      </c>
      <c r="F294" s="1" t="s">
        <v>3537</v>
      </c>
      <c r="G294" s="374">
        <v>1421021</v>
      </c>
      <c r="H294" s="366" t="s">
        <v>606</v>
      </c>
      <c r="I294" s="1" t="s">
        <v>294</v>
      </c>
      <c r="J294" s="1" t="s">
        <v>719</v>
      </c>
      <c r="K294" s="365">
        <v>21</v>
      </c>
      <c r="L294" s="1" t="s">
        <v>781</v>
      </c>
    </row>
    <row r="295" spans="1:12" s="6" customFormat="1" ht="36.75" customHeight="1">
      <c r="A295" s="1" t="s">
        <v>417</v>
      </c>
      <c r="B295" s="1" t="s">
        <v>959</v>
      </c>
      <c r="C295" s="1" t="s">
        <v>2786</v>
      </c>
      <c r="D295" s="1" t="s">
        <v>962</v>
      </c>
      <c r="E295" s="373" t="s">
        <v>2544</v>
      </c>
      <c r="F295" s="1" t="s">
        <v>3537</v>
      </c>
      <c r="G295" s="374">
        <v>1421021</v>
      </c>
      <c r="H295" s="366" t="s">
        <v>720</v>
      </c>
      <c r="I295" s="1" t="s">
        <v>1433</v>
      </c>
      <c r="J295" s="1" t="s">
        <v>721</v>
      </c>
      <c r="K295" s="365">
        <v>10</v>
      </c>
      <c r="L295" s="1" t="s">
        <v>741</v>
      </c>
    </row>
    <row r="296" spans="1:12" s="6" customFormat="1" ht="36.75" customHeight="1">
      <c r="A296" s="1" t="s">
        <v>1680</v>
      </c>
      <c r="B296" s="1" t="s">
        <v>959</v>
      </c>
      <c r="C296" s="1" t="s">
        <v>2786</v>
      </c>
      <c r="D296" s="1" t="s">
        <v>962</v>
      </c>
      <c r="E296" s="373" t="s">
        <v>2544</v>
      </c>
      <c r="F296" s="1" t="s">
        <v>3537</v>
      </c>
      <c r="G296" s="374">
        <v>1421021</v>
      </c>
      <c r="H296" s="1" t="s">
        <v>37</v>
      </c>
      <c r="I296" s="1" t="s">
        <v>2222</v>
      </c>
      <c r="J296" s="1" t="s">
        <v>723</v>
      </c>
      <c r="K296" s="365">
        <v>45</v>
      </c>
      <c r="L296" s="1" t="s">
        <v>724</v>
      </c>
    </row>
    <row r="297" spans="1:12" s="6" customFormat="1" ht="36.75" customHeight="1">
      <c r="A297" s="673" t="s">
        <v>1734</v>
      </c>
      <c r="B297" s="674"/>
      <c r="C297" s="674"/>
      <c r="D297" s="674"/>
      <c r="E297" s="674"/>
      <c r="F297" s="674"/>
      <c r="G297" s="674"/>
      <c r="H297" s="674"/>
      <c r="I297" s="674"/>
      <c r="J297" s="675"/>
      <c r="K297" s="370">
        <f>SUM(K288:K296)</f>
        <v>149</v>
      </c>
      <c r="L297" s="1"/>
    </row>
    <row r="298" spans="1:12" s="6" customFormat="1" ht="36.75" customHeight="1">
      <c r="A298" s="1" t="s">
        <v>418</v>
      </c>
      <c r="B298" s="1" t="s">
        <v>595</v>
      </c>
      <c r="C298" s="1" t="s">
        <v>963</v>
      </c>
      <c r="D298" s="1" t="s">
        <v>611</v>
      </c>
      <c r="E298" s="1" t="s">
        <v>957</v>
      </c>
      <c r="F298" s="1" t="s">
        <v>611</v>
      </c>
      <c r="G298" s="1" t="s">
        <v>92</v>
      </c>
      <c r="H298" s="1" t="s">
        <v>1706</v>
      </c>
      <c r="I298" s="1" t="s">
        <v>1617</v>
      </c>
      <c r="J298" s="1" t="s">
        <v>688</v>
      </c>
      <c r="K298" s="365">
        <v>6</v>
      </c>
      <c r="L298" s="1" t="s">
        <v>689</v>
      </c>
    </row>
    <row r="299" spans="1:12" s="6" customFormat="1" ht="34.5" customHeight="1">
      <c r="A299" s="1" t="s">
        <v>419</v>
      </c>
      <c r="B299" s="1" t="s">
        <v>595</v>
      </c>
      <c r="C299" s="1" t="s">
        <v>963</v>
      </c>
      <c r="D299" s="1" t="s">
        <v>611</v>
      </c>
      <c r="E299" s="1" t="s">
        <v>957</v>
      </c>
      <c r="F299" s="1" t="s">
        <v>611</v>
      </c>
      <c r="G299" s="1" t="s">
        <v>92</v>
      </c>
      <c r="H299" s="1" t="s">
        <v>456</v>
      </c>
      <c r="I299" s="1" t="s">
        <v>1628</v>
      </c>
      <c r="J299" s="1" t="s">
        <v>695</v>
      </c>
      <c r="K299" s="365">
        <v>27</v>
      </c>
      <c r="L299" s="1" t="s">
        <v>696</v>
      </c>
    </row>
    <row r="300" spans="1:12" s="6" customFormat="1" ht="33.75">
      <c r="A300" s="1" t="s">
        <v>420</v>
      </c>
      <c r="B300" s="1" t="s">
        <v>595</v>
      </c>
      <c r="C300" s="1" t="s">
        <v>963</v>
      </c>
      <c r="D300" s="1" t="s">
        <v>611</v>
      </c>
      <c r="E300" s="1" t="s">
        <v>957</v>
      </c>
      <c r="F300" s="1" t="s">
        <v>611</v>
      </c>
      <c r="G300" s="1" t="s">
        <v>92</v>
      </c>
      <c r="H300" s="1" t="s">
        <v>1425</v>
      </c>
      <c r="I300" s="1" t="s">
        <v>2223</v>
      </c>
      <c r="J300" s="1" t="s">
        <v>698</v>
      </c>
      <c r="K300" s="365">
        <v>26</v>
      </c>
      <c r="L300" s="1" t="s">
        <v>850</v>
      </c>
    </row>
    <row r="301" spans="1:12" s="6" customFormat="1" ht="33.75">
      <c r="A301" s="1" t="s">
        <v>1679</v>
      </c>
      <c r="B301" s="1" t="s">
        <v>595</v>
      </c>
      <c r="C301" s="1" t="s">
        <v>963</v>
      </c>
      <c r="D301" s="1" t="s">
        <v>611</v>
      </c>
      <c r="E301" s="1" t="s">
        <v>957</v>
      </c>
      <c r="F301" s="1" t="s">
        <v>611</v>
      </c>
      <c r="G301" s="1" t="s">
        <v>92</v>
      </c>
      <c r="H301" s="1" t="s">
        <v>708</v>
      </c>
      <c r="I301" s="1" t="s">
        <v>579</v>
      </c>
      <c r="J301" s="1" t="s">
        <v>709</v>
      </c>
      <c r="K301" s="365">
        <v>10</v>
      </c>
      <c r="L301" s="1" t="s">
        <v>815</v>
      </c>
    </row>
    <row r="302" spans="1:12" s="6" customFormat="1" ht="33.75">
      <c r="A302" s="1" t="s">
        <v>421</v>
      </c>
      <c r="B302" s="1" t="s">
        <v>595</v>
      </c>
      <c r="C302" s="1" t="s">
        <v>963</v>
      </c>
      <c r="D302" s="1" t="s">
        <v>611</v>
      </c>
      <c r="E302" s="1" t="s">
        <v>957</v>
      </c>
      <c r="F302" s="1" t="s">
        <v>611</v>
      </c>
      <c r="G302" s="1" t="s">
        <v>92</v>
      </c>
      <c r="H302" s="1" t="s">
        <v>714</v>
      </c>
      <c r="I302" s="1" t="s">
        <v>1708</v>
      </c>
      <c r="J302" s="1" t="s">
        <v>715</v>
      </c>
      <c r="K302" s="365">
        <v>15</v>
      </c>
      <c r="L302" s="1" t="s">
        <v>822</v>
      </c>
    </row>
    <row r="303" spans="1:12" s="6" customFormat="1" ht="38.25" customHeight="1">
      <c r="A303" s="1" t="s">
        <v>846</v>
      </c>
      <c r="B303" s="1" t="s">
        <v>595</v>
      </c>
      <c r="C303" s="1" t="s">
        <v>963</v>
      </c>
      <c r="D303" s="1" t="s">
        <v>611</v>
      </c>
      <c r="E303" s="1" t="s">
        <v>957</v>
      </c>
      <c r="F303" s="1" t="s">
        <v>611</v>
      </c>
      <c r="G303" s="1" t="s">
        <v>92</v>
      </c>
      <c r="H303" s="1" t="s">
        <v>716</v>
      </c>
      <c r="I303" s="1" t="s">
        <v>1709</v>
      </c>
      <c r="J303" s="1" t="s">
        <v>717</v>
      </c>
      <c r="K303" s="365">
        <v>26</v>
      </c>
      <c r="L303" s="1" t="s">
        <v>1345</v>
      </c>
    </row>
    <row r="304" spans="1:12" s="6" customFormat="1" ht="33.75">
      <c r="A304" s="1" t="s">
        <v>422</v>
      </c>
      <c r="B304" s="1" t="s">
        <v>595</v>
      </c>
      <c r="C304" s="1" t="s">
        <v>963</v>
      </c>
      <c r="D304" s="1" t="s">
        <v>611</v>
      </c>
      <c r="E304" s="1" t="s">
        <v>957</v>
      </c>
      <c r="F304" s="1" t="s">
        <v>611</v>
      </c>
      <c r="G304" s="1" t="s">
        <v>92</v>
      </c>
      <c r="H304" s="1" t="s">
        <v>710</v>
      </c>
      <c r="I304" s="1" t="s">
        <v>1707</v>
      </c>
      <c r="J304" s="1" t="s">
        <v>711</v>
      </c>
      <c r="K304" s="365">
        <v>12</v>
      </c>
      <c r="L304" s="1" t="s">
        <v>833</v>
      </c>
    </row>
    <row r="305" spans="1:12" s="6" customFormat="1" ht="45">
      <c r="A305" s="1" t="s">
        <v>423</v>
      </c>
      <c r="B305" s="367" t="s">
        <v>595</v>
      </c>
      <c r="C305" s="367" t="s">
        <v>963</v>
      </c>
      <c r="D305" s="1" t="s">
        <v>611</v>
      </c>
      <c r="E305" s="367" t="s">
        <v>957</v>
      </c>
      <c r="F305" s="1" t="s">
        <v>611</v>
      </c>
      <c r="G305" s="367" t="s">
        <v>92</v>
      </c>
      <c r="H305" s="368" t="s">
        <v>3380</v>
      </c>
      <c r="I305" s="368" t="s">
        <v>98</v>
      </c>
      <c r="J305" s="368" t="s">
        <v>564</v>
      </c>
      <c r="K305" s="369">
        <v>4</v>
      </c>
      <c r="L305" s="368" t="s">
        <v>1345</v>
      </c>
    </row>
    <row r="306" spans="1:12" s="6" customFormat="1" ht="33.75">
      <c r="A306" s="1" t="s">
        <v>2033</v>
      </c>
      <c r="B306" s="367" t="s">
        <v>595</v>
      </c>
      <c r="C306" s="367" t="s">
        <v>963</v>
      </c>
      <c r="D306" s="1" t="s">
        <v>611</v>
      </c>
      <c r="E306" s="367" t="s">
        <v>957</v>
      </c>
      <c r="F306" s="1" t="s">
        <v>611</v>
      </c>
      <c r="G306" s="367" t="s">
        <v>92</v>
      </c>
      <c r="H306" s="368" t="s">
        <v>3381</v>
      </c>
      <c r="I306" s="368" t="s">
        <v>576</v>
      </c>
      <c r="J306" s="368" t="s">
        <v>3369</v>
      </c>
      <c r="K306" s="369">
        <v>25</v>
      </c>
      <c r="L306" s="368" t="s">
        <v>1345</v>
      </c>
    </row>
    <row r="307" spans="1:12" s="6" customFormat="1" ht="33.75">
      <c r="A307" s="1" t="s">
        <v>424</v>
      </c>
      <c r="B307" s="1" t="s">
        <v>595</v>
      </c>
      <c r="C307" s="1" t="s">
        <v>963</v>
      </c>
      <c r="D307" s="1" t="s">
        <v>611</v>
      </c>
      <c r="E307" s="1" t="s">
        <v>957</v>
      </c>
      <c r="F307" s="1" t="s">
        <v>611</v>
      </c>
      <c r="G307" s="1" t="s">
        <v>92</v>
      </c>
      <c r="H307" s="366" t="s">
        <v>1710</v>
      </c>
      <c r="I307" s="1" t="s">
        <v>1711</v>
      </c>
      <c r="J307" s="1" t="s">
        <v>721</v>
      </c>
      <c r="K307" s="365">
        <v>9</v>
      </c>
      <c r="L307" s="1" t="s">
        <v>741</v>
      </c>
    </row>
    <row r="308" spans="1:12" s="6" customFormat="1" ht="40.5" customHeight="1">
      <c r="A308" s="1" t="s">
        <v>425</v>
      </c>
      <c r="B308" s="1" t="s">
        <v>595</v>
      </c>
      <c r="C308" s="1" t="s">
        <v>963</v>
      </c>
      <c r="D308" s="1" t="s">
        <v>611</v>
      </c>
      <c r="E308" s="1" t="s">
        <v>957</v>
      </c>
      <c r="F308" s="1" t="s">
        <v>611</v>
      </c>
      <c r="G308" s="1" t="s">
        <v>92</v>
      </c>
      <c r="H308" s="1" t="s">
        <v>1712</v>
      </c>
      <c r="I308" s="1" t="s">
        <v>2221</v>
      </c>
      <c r="J308" s="1" t="s">
        <v>723</v>
      </c>
      <c r="K308" s="365">
        <v>56</v>
      </c>
      <c r="L308" s="1" t="s">
        <v>724</v>
      </c>
    </row>
    <row r="309" spans="1:12" s="6" customFormat="1" ht="32.25" customHeight="1">
      <c r="A309" s="673" t="s">
        <v>1734</v>
      </c>
      <c r="B309" s="674"/>
      <c r="C309" s="674"/>
      <c r="D309" s="674"/>
      <c r="E309" s="674"/>
      <c r="F309" s="674"/>
      <c r="G309" s="674"/>
      <c r="H309" s="674"/>
      <c r="I309" s="674"/>
      <c r="J309" s="675"/>
      <c r="K309" s="370">
        <f>SUM(K298:K308)</f>
        <v>216</v>
      </c>
      <c r="L309" s="1"/>
    </row>
    <row r="310" spans="1:12" s="6" customFormat="1" ht="33.75">
      <c r="A310" s="1" t="s">
        <v>426</v>
      </c>
      <c r="B310" s="1" t="s">
        <v>798</v>
      </c>
      <c r="C310" s="1" t="s">
        <v>629</v>
      </c>
      <c r="D310" s="1" t="s">
        <v>1714</v>
      </c>
      <c r="E310" s="1" t="s">
        <v>1648</v>
      </c>
      <c r="F310" s="1" t="s">
        <v>3538</v>
      </c>
      <c r="G310" s="1" t="s">
        <v>1647</v>
      </c>
      <c r="H310" s="1" t="s">
        <v>1712</v>
      </c>
      <c r="I310" s="1" t="s">
        <v>1628</v>
      </c>
      <c r="J310" s="1" t="s">
        <v>723</v>
      </c>
      <c r="K310" s="365">
        <v>45</v>
      </c>
      <c r="L310" s="1" t="s">
        <v>1715</v>
      </c>
    </row>
    <row r="311" spans="1:12" s="6" customFormat="1" ht="33.75">
      <c r="A311" s="1" t="s">
        <v>2807</v>
      </c>
      <c r="B311" s="1" t="s">
        <v>798</v>
      </c>
      <c r="C311" s="1" t="s">
        <v>629</v>
      </c>
      <c r="D311" s="1" t="s">
        <v>1714</v>
      </c>
      <c r="E311" s="1" t="s">
        <v>1648</v>
      </c>
      <c r="F311" s="1" t="s">
        <v>3538</v>
      </c>
      <c r="G311" s="1" t="s">
        <v>1647</v>
      </c>
      <c r="H311" s="1" t="s">
        <v>706</v>
      </c>
      <c r="I311" s="1" t="s">
        <v>2223</v>
      </c>
      <c r="J311" s="1" t="s">
        <v>707</v>
      </c>
      <c r="K311" s="365">
        <v>20</v>
      </c>
      <c r="L311" s="1" t="s">
        <v>781</v>
      </c>
    </row>
    <row r="312" spans="1:12" s="6" customFormat="1" ht="33.75">
      <c r="A312" s="1" t="s">
        <v>427</v>
      </c>
      <c r="B312" s="1" t="s">
        <v>798</v>
      </c>
      <c r="C312" s="1" t="s">
        <v>629</v>
      </c>
      <c r="D312" s="1" t="s">
        <v>1714</v>
      </c>
      <c r="E312" s="1" t="s">
        <v>1648</v>
      </c>
      <c r="F312" s="1" t="s">
        <v>3538</v>
      </c>
      <c r="G312" s="1" t="s">
        <v>1647</v>
      </c>
      <c r="H312" s="1" t="s">
        <v>1713</v>
      </c>
      <c r="I312" s="1" t="s">
        <v>2221</v>
      </c>
      <c r="J312" s="1" t="s">
        <v>528</v>
      </c>
      <c r="K312" s="365">
        <v>0</v>
      </c>
      <c r="L312" s="1" t="s">
        <v>918</v>
      </c>
    </row>
    <row r="313" spans="1:12" s="6" customFormat="1" ht="25.5" customHeight="1">
      <c r="A313" s="676" t="s">
        <v>1734</v>
      </c>
      <c r="B313" s="676"/>
      <c r="C313" s="676"/>
      <c r="D313" s="676"/>
      <c r="E313" s="676"/>
      <c r="F313" s="676"/>
      <c r="G313" s="676"/>
      <c r="H313" s="676"/>
      <c r="I313" s="676"/>
      <c r="J313" s="676"/>
      <c r="K313" s="370">
        <f>SUM(K310:K312)</f>
        <v>65</v>
      </c>
      <c r="L313" s="1"/>
    </row>
    <row r="314" spans="1:12" s="6" customFormat="1" ht="57" customHeight="1">
      <c r="A314" s="1" t="s">
        <v>428</v>
      </c>
      <c r="B314" s="1" t="s">
        <v>929</v>
      </c>
      <c r="C314" s="1" t="s">
        <v>2148</v>
      </c>
      <c r="D314" s="1" t="s">
        <v>1012</v>
      </c>
      <c r="E314" s="1" t="s">
        <v>2556</v>
      </c>
      <c r="F314" s="1" t="s">
        <v>1012</v>
      </c>
      <c r="G314" s="1" t="s">
        <v>87</v>
      </c>
      <c r="H314" s="374" t="s">
        <v>1538</v>
      </c>
      <c r="I314" s="1" t="s">
        <v>2221</v>
      </c>
      <c r="J314" s="1" t="s">
        <v>528</v>
      </c>
      <c r="K314" s="365">
        <v>0</v>
      </c>
      <c r="L314" s="1" t="s">
        <v>262</v>
      </c>
    </row>
    <row r="315" spans="1:12" s="6" customFormat="1" ht="57" customHeight="1">
      <c r="A315" s="1" t="s">
        <v>429</v>
      </c>
      <c r="B315" s="1" t="s">
        <v>929</v>
      </c>
      <c r="C315" s="1" t="s">
        <v>2148</v>
      </c>
      <c r="D315" s="1" t="s">
        <v>1012</v>
      </c>
      <c r="E315" s="1" t="s">
        <v>2556</v>
      </c>
      <c r="F315" s="1" t="s">
        <v>1012</v>
      </c>
      <c r="G315" s="1" t="s">
        <v>87</v>
      </c>
      <c r="H315" s="1" t="s">
        <v>687</v>
      </c>
      <c r="I315" s="1" t="s">
        <v>1628</v>
      </c>
      <c r="J315" s="1" t="s">
        <v>688</v>
      </c>
      <c r="K315" s="365">
        <v>5</v>
      </c>
      <c r="L315" s="1" t="s">
        <v>689</v>
      </c>
    </row>
    <row r="316" spans="1:12" s="6" customFormat="1" ht="57" customHeight="1">
      <c r="A316" s="1" t="s">
        <v>430</v>
      </c>
      <c r="B316" s="1" t="s">
        <v>929</v>
      </c>
      <c r="C316" s="1" t="s">
        <v>2148</v>
      </c>
      <c r="D316" s="1" t="s">
        <v>1012</v>
      </c>
      <c r="E316" s="1" t="s">
        <v>2556</v>
      </c>
      <c r="F316" s="1" t="s">
        <v>1012</v>
      </c>
      <c r="G316" s="1" t="s">
        <v>87</v>
      </c>
      <c r="H316" s="1" t="s">
        <v>603</v>
      </c>
      <c r="I316" s="1" t="s">
        <v>2223</v>
      </c>
      <c r="J316" s="1" t="s">
        <v>695</v>
      </c>
      <c r="K316" s="365">
        <v>15</v>
      </c>
      <c r="L316" s="1" t="s">
        <v>696</v>
      </c>
    </row>
    <row r="317" spans="1:12" s="6" customFormat="1" ht="57" customHeight="1">
      <c r="A317" s="1" t="s">
        <v>431</v>
      </c>
      <c r="B317" s="1" t="s">
        <v>929</v>
      </c>
      <c r="C317" s="1" t="s">
        <v>2148</v>
      </c>
      <c r="D317" s="1" t="s">
        <v>1012</v>
      </c>
      <c r="E317" s="1" t="s">
        <v>2556</v>
      </c>
      <c r="F317" s="1" t="s">
        <v>1012</v>
      </c>
      <c r="G317" s="1" t="s">
        <v>87</v>
      </c>
      <c r="H317" s="1" t="s">
        <v>1539</v>
      </c>
      <c r="I317" s="1" t="s">
        <v>1618</v>
      </c>
      <c r="J317" s="1" t="s">
        <v>698</v>
      </c>
      <c r="K317" s="365">
        <v>22</v>
      </c>
      <c r="L317" s="1" t="s">
        <v>850</v>
      </c>
    </row>
    <row r="318" spans="1:12" s="6" customFormat="1" ht="57" customHeight="1">
      <c r="A318" s="1" t="s">
        <v>880</v>
      </c>
      <c r="B318" s="1" t="s">
        <v>929</v>
      </c>
      <c r="C318" s="1" t="s">
        <v>2148</v>
      </c>
      <c r="D318" s="1" t="s">
        <v>1012</v>
      </c>
      <c r="E318" s="1" t="s">
        <v>2556</v>
      </c>
      <c r="F318" s="1" t="s">
        <v>1012</v>
      </c>
      <c r="G318" s="1" t="s">
        <v>87</v>
      </c>
      <c r="H318" s="1" t="s">
        <v>1712</v>
      </c>
      <c r="I318" s="1" t="s">
        <v>1617</v>
      </c>
      <c r="J318" s="1" t="s">
        <v>723</v>
      </c>
      <c r="K318" s="365">
        <v>34</v>
      </c>
      <c r="L318" s="1" t="s">
        <v>1716</v>
      </c>
    </row>
    <row r="319" spans="1:12" s="6" customFormat="1" ht="57" customHeight="1">
      <c r="A319" s="1" t="s">
        <v>432</v>
      </c>
      <c r="B319" s="1" t="s">
        <v>929</v>
      </c>
      <c r="C319" s="1" t="s">
        <v>2148</v>
      </c>
      <c r="D319" s="1" t="s">
        <v>1012</v>
      </c>
      <c r="E319" s="1" t="s">
        <v>2556</v>
      </c>
      <c r="F319" s="1" t="s">
        <v>1012</v>
      </c>
      <c r="G319" s="1" t="s">
        <v>87</v>
      </c>
      <c r="H319" s="1" t="s">
        <v>1540</v>
      </c>
      <c r="I319" s="1" t="s">
        <v>653</v>
      </c>
      <c r="J319" s="1" t="s">
        <v>715</v>
      </c>
      <c r="K319" s="365">
        <v>15</v>
      </c>
      <c r="L319" s="1" t="s">
        <v>822</v>
      </c>
    </row>
    <row r="320" spans="1:12" s="6" customFormat="1" ht="40.5" customHeight="1">
      <c r="A320" s="1" t="s">
        <v>433</v>
      </c>
      <c r="B320" s="1" t="s">
        <v>929</v>
      </c>
      <c r="C320" s="1" t="s">
        <v>2148</v>
      </c>
      <c r="D320" s="1" t="s">
        <v>1012</v>
      </c>
      <c r="E320" s="1" t="s">
        <v>2556</v>
      </c>
      <c r="F320" s="1" t="s">
        <v>1012</v>
      </c>
      <c r="G320" s="1" t="s">
        <v>87</v>
      </c>
      <c r="H320" s="1" t="s">
        <v>1541</v>
      </c>
      <c r="I320" s="1" t="s">
        <v>765</v>
      </c>
      <c r="J320" s="1" t="s">
        <v>709</v>
      </c>
      <c r="K320" s="365">
        <v>11</v>
      </c>
      <c r="L320" s="1" t="s">
        <v>815</v>
      </c>
    </row>
    <row r="321" spans="1:12" s="6" customFormat="1" ht="31.5" customHeight="1">
      <c r="A321" s="1" t="s">
        <v>434</v>
      </c>
      <c r="B321" s="367" t="s">
        <v>929</v>
      </c>
      <c r="C321" s="367" t="s">
        <v>2148</v>
      </c>
      <c r="D321" s="367" t="s">
        <v>1012</v>
      </c>
      <c r="E321" s="367" t="s">
        <v>2556</v>
      </c>
      <c r="F321" s="367" t="s">
        <v>1012</v>
      </c>
      <c r="G321" s="367" t="s">
        <v>87</v>
      </c>
      <c r="H321" s="368" t="s">
        <v>3360</v>
      </c>
      <c r="I321" s="368" t="s">
        <v>653</v>
      </c>
      <c r="J321" s="368" t="s">
        <v>564</v>
      </c>
      <c r="K321" s="369">
        <v>23</v>
      </c>
      <c r="L321" s="368" t="s">
        <v>1748</v>
      </c>
    </row>
    <row r="322" spans="1:12" s="6" customFormat="1" ht="31.5" customHeight="1">
      <c r="A322" s="1" t="s">
        <v>787</v>
      </c>
      <c r="B322" s="1" t="s">
        <v>929</v>
      </c>
      <c r="C322" s="1" t="s">
        <v>2148</v>
      </c>
      <c r="D322" s="1" t="s">
        <v>1012</v>
      </c>
      <c r="E322" s="1" t="s">
        <v>2556</v>
      </c>
      <c r="F322" s="1" t="s">
        <v>1012</v>
      </c>
      <c r="G322" s="1" t="s">
        <v>87</v>
      </c>
      <c r="H322" s="7" t="s">
        <v>1542</v>
      </c>
      <c r="I322" s="1" t="s">
        <v>1611</v>
      </c>
      <c r="J322" s="1" t="s">
        <v>691</v>
      </c>
      <c r="K322" s="365">
        <v>7</v>
      </c>
      <c r="L322" s="1" t="s">
        <v>1718</v>
      </c>
    </row>
    <row r="323" spans="1:12" s="6" customFormat="1" ht="31.5" customHeight="1">
      <c r="A323" s="673" t="s">
        <v>1734</v>
      </c>
      <c r="B323" s="674"/>
      <c r="C323" s="674"/>
      <c r="D323" s="674"/>
      <c r="E323" s="674"/>
      <c r="F323" s="674"/>
      <c r="G323" s="674"/>
      <c r="H323" s="674"/>
      <c r="I323" s="674"/>
      <c r="J323" s="675"/>
      <c r="K323" s="370">
        <f>SUM(K314:K322)</f>
        <v>132</v>
      </c>
      <c r="L323" s="7"/>
    </row>
    <row r="324" spans="1:12" s="6" customFormat="1" ht="64.5" customHeight="1">
      <c r="A324" s="1" t="s">
        <v>435</v>
      </c>
      <c r="B324" s="1" t="s">
        <v>1333</v>
      </c>
      <c r="C324" s="1" t="s">
        <v>1334</v>
      </c>
      <c r="D324" s="1" t="s">
        <v>63</v>
      </c>
      <c r="E324" s="1" t="s">
        <v>1335</v>
      </c>
      <c r="F324" s="1" t="s">
        <v>3539</v>
      </c>
      <c r="G324" s="1" t="s">
        <v>651</v>
      </c>
      <c r="H324" s="1" t="s">
        <v>1543</v>
      </c>
      <c r="I324" s="1" t="s">
        <v>1628</v>
      </c>
      <c r="J324" s="1" t="s">
        <v>717</v>
      </c>
      <c r="K324" s="365">
        <v>60</v>
      </c>
      <c r="L324" s="1" t="s">
        <v>1345</v>
      </c>
    </row>
    <row r="325" spans="1:12" s="6" customFormat="1" ht="62.25" customHeight="1">
      <c r="A325" s="1" t="s">
        <v>2838</v>
      </c>
      <c r="B325" s="1" t="s">
        <v>1333</v>
      </c>
      <c r="C325" s="1" t="s">
        <v>1334</v>
      </c>
      <c r="D325" s="1" t="s">
        <v>63</v>
      </c>
      <c r="E325" s="1" t="s">
        <v>1335</v>
      </c>
      <c r="F325" s="1" t="s">
        <v>3539</v>
      </c>
      <c r="G325" s="1" t="s">
        <v>651</v>
      </c>
      <c r="H325" s="1" t="s">
        <v>1544</v>
      </c>
      <c r="I325" s="1" t="s">
        <v>2223</v>
      </c>
      <c r="J325" s="1" t="s">
        <v>717</v>
      </c>
      <c r="K325" s="365">
        <v>60</v>
      </c>
      <c r="L325" s="1" t="s">
        <v>1345</v>
      </c>
    </row>
    <row r="326" spans="1:12" s="6" customFormat="1" ht="56.25" customHeight="1">
      <c r="A326" s="1" t="s">
        <v>436</v>
      </c>
      <c r="B326" s="1" t="s">
        <v>1333</v>
      </c>
      <c r="C326" s="1" t="s">
        <v>1334</v>
      </c>
      <c r="D326" s="1" t="s">
        <v>63</v>
      </c>
      <c r="E326" s="1" t="s">
        <v>1335</v>
      </c>
      <c r="F326" s="1" t="s">
        <v>3539</v>
      </c>
      <c r="G326" s="1" t="s">
        <v>651</v>
      </c>
      <c r="H326" s="1" t="s">
        <v>1545</v>
      </c>
      <c r="I326" s="1" t="s">
        <v>1618</v>
      </c>
      <c r="J326" s="1" t="s">
        <v>717</v>
      </c>
      <c r="K326" s="365">
        <v>60</v>
      </c>
      <c r="L326" s="1" t="s">
        <v>1345</v>
      </c>
    </row>
    <row r="327" spans="1:12" s="6" customFormat="1" ht="54.75" customHeight="1">
      <c r="A327" s="1" t="s">
        <v>437</v>
      </c>
      <c r="B327" s="1" t="s">
        <v>1333</v>
      </c>
      <c r="C327" s="1" t="s">
        <v>1334</v>
      </c>
      <c r="D327" s="1" t="s">
        <v>63</v>
      </c>
      <c r="E327" s="1" t="s">
        <v>1335</v>
      </c>
      <c r="F327" s="1" t="s">
        <v>3539</v>
      </c>
      <c r="G327" s="1" t="s">
        <v>651</v>
      </c>
      <c r="H327" s="1" t="s">
        <v>1546</v>
      </c>
      <c r="I327" s="1" t="s">
        <v>765</v>
      </c>
      <c r="J327" s="1" t="s">
        <v>717</v>
      </c>
      <c r="K327" s="365">
        <v>60</v>
      </c>
      <c r="L327" s="1" t="s">
        <v>1345</v>
      </c>
    </row>
    <row r="328" spans="1:12" s="6" customFormat="1" ht="65.25" customHeight="1">
      <c r="A328" s="1" t="s">
        <v>869</v>
      </c>
      <c r="B328" s="1" t="s">
        <v>1333</v>
      </c>
      <c r="C328" s="1" t="s">
        <v>1334</v>
      </c>
      <c r="D328" s="1" t="s">
        <v>63</v>
      </c>
      <c r="E328" s="1" t="s">
        <v>1335</v>
      </c>
      <c r="F328" s="1" t="s">
        <v>3539</v>
      </c>
      <c r="G328" s="1" t="s">
        <v>651</v>
      </c>
      <c r="H328" s="1" t="s">
        <v>1547</v>
      </c>
      <c r="I328" s="1" t="s">
        <v>1617</v>
      </c>
      <c r="J328" s="1" t="s">
        <v>717</v>
      </c>
      <c r="K328" s="365">
        <v>60</v>
      </c>
      <c r="L328" s="1" t="s">
        <v>1345</v>
      </c>
    </row>
    <row r="329" spans="1:12" s="6" customFormat="1" ht="54.75" customHeight="1">
      <c r="A329" s="1" t="s">
        <v>438</v>
      </c>
      <c r="B329" s="367" t="s">
        <v>1333</v>
      </c>
      <c r="C329" s="367" t="s">
        <v>1334</v>
      </c>
      <c r="D329" s="367" t="s">
        <v>63</v>
      </c>
      <c r="E329" s="367" t="s">
        <v>1335</v>
      </c>
      <c r="F329" s="1" t="s">
        <v>3539</v>
      </c>
      <c r="G329" s="367" t="s">
        <v>651</v>
      </c>
      <c r="H329" s="367" t="s">
        <v>3382</v>
      </c>
      <c r="I329" s="368" t="s">
        <v>725</v>
      </c>
      <c r="J329" s="368" t="s">
        <v>574</v>
      </c>
      <c r="K329" s="369">
        <v>35</v>
      </c>
      <c r="L329" s="368" t="s">
        <v>1345</v>
      </c>
    </row>
    <row r="330" spans="1:12" s="6" customFormat="1" ht="59.25" customHeight="1">
      <c r="A330" s="1" t="s">
        <v>439</v>
      </c>
      <c r="B330" s="367" t="s">
        <v>1333</v>
      </c>
      <c r="C330" s="367" t="s">
        <v>1334</v>
      </c>
      <c r="D330" s="367" t="s">
        <v>63</v>
      </c>
      <c r="E330" s="367" t="s">
        <v>1335</v>
      </c>
      <c r="F330" s="1" t="s">
        <v>3539</v>
      </c>
      <c r="G330" s="367" t="s">
        <v>651</v>
      </c>
      <c r="H330" s="368" t="s">
        <v>3383</v>
      </c>
      <c r="I330" s="368" t="s">
        <v>1620</v>
      </c>
      <c r="J330" s="368" t="s">
        <v>564</v>
      </c>
      <c r="K330" s="368" t="s">
        <v>815</v>
      </c>
      <c r="L330" s="368" t="s">
        <v>1345</v>
      </c>
    </row>
    <row r="331" spans="1:12" s="6" customFormat="1" ht="52.5" customHeight="1">
      <c r="A331" s="1" t="s">
        <v>440</v>
      </c>
      <c r="B331" s="367" t="s">
        <v>1333</v>
      </c>
      <c r="C331" s="367" t="s">
        <v>1334</v>
      </c>
      <c r="D331" s="367" t="s">
        <v>63</v>
      </c>
      <c r="E331" s="367" t="s">
        <v>1335</v>
      </c>
      <c r="F331" s="1" t="s">
        <v>3539</v>
      </c>
      <c r="G331" s="367" t="s">
        <v>651</v>
      </c>
      <c r="H331" s="368" t="s">
        <v>3384</v>
      </c>
      <c r="I331" s="368" t="s">
        <v>1631</v>
      </c>
      <c r="J331" s="368" t="s">
        <v>3363</v>
      </c>
      <c r="K331" s="368" t="s">
        <v>680</v>
      </c>
      <c r="L331" s="368" t="s">
        <v>1345</v>
      </c>
    </row>
    <row r="332" spans="1:12" s="6" customFormat="1" ht="57.75" customHeight="1">
      <c r="A332" s="1" t="s">
        <v>1372</v>
      </c>
      <c r="B332" s="367" t="s">
        <v>1333</v>
      </c>
      <c r="C332" s="367" t="s">
        <v>1334</v>
      </c>
      <c r="D332" s="367" t="s">
        <v>63</v>
      </c>
      <c r="E332" s="367" t="s">
        <v>1335</v>
      </c>
      <c r="F332" s="1" t="s">
        <v>3539</v>
      </c>
      <c r="G332" s="367" t="s">
        <v>651</v>
      </c>
      <c r="H332" s="368" t="s">
        <v>3371</v>
      </c>
      <c r="I332" s="368" t="s">
        <v>1619</v>
      </c>
      <c r="J332" s="368" t="s">
        <v>3365</v>
      </c>
      <c r="K332" s="369">
        <v>40</v>
      </c>
      <c r="L332" s="368" t="s">
        <v>1345</v>
      </c>
    </row>
    <row r="333" spans="1:12" s="6" customFormat="1" ht="63" customHeight="1">
      <c r="A333" s="1" t="s">
        <v>591</v>
      </c>
      <c r="B333" s="367" t="s">
        <v>1333</v>
      </c>
      <c r="C333" s="367" t="s">
        <v>1334</v>
      </c>
      <c r="D333" s="367" t="s">
        <v>63</v>
      </c>
      <c r="E333" s="367" t="s">
        <v>1335</v>
      </c>
      <c r="F333" s="1" t="s">
        <v>3539</v>
      </c>
      <c r="G333" s="367" t="s">
        <v>651</v>
      </c>
      <c r="H333" s="368" t="s">
        <v>3385</v>
      </c>
      <c r="I333" s="368" t="s">
        <v>2226</v>
      </c>
      <c r="J333" s="368" t="s">
        <v>3386</v>
      </c>
      <c r="K333" s="368" t="s">
        <v>132</v>
      </c>
      <c r="L333" s="368" t="s">
        <v>1345</v>
      </c>
    </row>
    <row r="334" spans="1:12" s="6" customFormat="1" ht="57.75" customHeight="1">
      <c r="A334" s="1" t="s">
        <v>784</v>
      </c>
      <c r="B334" s="1" t="s">
        <v>1333</v>
      </c>
      <c r="C334" s="1" t="s">
        <v>1334</v>
      </c>
      <c r="D334" s="1" t="s">
        <v>63</v>
      </c>
      <c r="E334" s="1" t="s">
        <v>1335</v>
      </c>
      <c r="F334" s="1" t="s">
        <v>3539</v>
      </c>
      <c r="G334" s="1" t="s">
        <v>651</v>
      </c>
      <c r="H334" s="1" t="s">
        <v>1713</v>
      </c>
      <c r="I334" s="1" t="s">
        <v>1602</v>
      </c>
      <c r="J334" s="1" t="s">
        <v>528</v>
      </c>
      <c r="K334" s="365">
        <v>0</v>
      </c>
      <c r="L334" s="1" t="s">
        <v>1345</v>
      </c>
    </row>
    <row r="335" spans="1:12" s="6" customFormat="1" ht="31.5" customHeight="1">
      <c r="A335" s="673" t="s">
        <v>1734</v>
      </c>
      <c r="B335" s="674"/>
      <c r="C335" s="674"/>
      <c r="D335" s="674"/>
      <c r="E335" s="674"/>
      <c r="F335" s="674"/>
      <c r="G335" s="674"/>
      <c r="H335" s="674"/>
      <c r="I335" s="674"/>
      <c r="J335" s="675"/>
      <c r="K335" s="370">
        <f>SUM(K324:K334)</f>
        <v>375</v>
      </c>
      <c r="L335" s="1"/>
    </row>
    <row r="336" spans="1:12" s="6" customFormat="1" ht="31.5" customHeight="1">
      <c r="A336" s="1" t="s">
        <v>816</v>
      </c>
      <c r="B336" s="1" t="s">
        <v>1333</v>
      </c>
      <c r="C336" s="1" t="s">
        <v>901</v>
      </c>
      <c r="D336" s="1" t="s">
        <v>904</v>
      </c>
      <c r="E336" s="1" t="s">
        <v>64</v>
      </c>
      <c r="F336" s="1" t="s">
        <v>904</v>
      </c>
      <c r="G336" s="1">
        <v>1463011</v>
      </c>
      <c r="H336" s="7" t="s">
        <v>687</v>
      </c>
      <c r="I336" s="373" t="s">
        <v>1617</v>
      </c>
      <c r="J336" s="374">
        <v>4260</v>
      </c>
      <c r="K336" s="365">
        <v>11</v>
      </c>
      <c r="L336" s="1" t="s">
        <v>689</v>
      </c>
    </row>
    <row r="337" spans="1:12" s="6" customFormat="1" ht="31.5" customHeight="1">
      <c r="A337" s="1" t="s">
        <v>1222</v>
      </c>
      <c r="B337" s="1" t="s">
        <v>1333</v>
      </c>
      <c r="C337" s="1" t="s">
        <v>901</v>
      </c>
      <c r="D337" s="1" t="s">
        <v>904</v>
      </c>
      <c r="E337" s="1" t="s">
        <v>64</v>
      </c>
      <c r="F337" s="1" t="s">
        <v>904</v>
      </c>
      <c r="G337" s="1">
        <v>1463011</v>
      </c>
      <c r="H337" s="1" t="s">
        <v>1548</v>
      </c>
      <c r="I337" s="373" t="s">
        <v>2229</v>
      </c>
      <c r="J337" s="374">
        <v>4580</v>
      </c>
      <c r="K337" s="365">
        <v>60</v>
      </c>
      <c r="L337" s="7">
        <v>25.56</v>
      </c>
    </row>
    <row r="338" spans="1:12" s="6" customFormat="1" ht="31.5" customHeight="1">
      <c r="A338" s="1" t="s">
        <v>1223</v>
      </c>
      <c r="B338" s="1" t="s">
        <v>1333</v>
      </c>
      <c r="C338" s="1" t="s">
        <v>901</v>
      </c>
      <c r="D338" s="1" t="s">
        <v>904</v>
      </c>
      <c r="E338" s="1" t="s">
        <v>64</v>
      </c>
      <c r="F338" s="1" t="s">
        <v>904</v>
      </c>
      <c r="G338" s="1">
        <v>1463011</v>
      </c>
      <c r="H338" s="7" t="s">
        <v>1549</v>
      </c>
      <c r="I338" s="373" t="s">
        <v>725</v>
      </c>
      <c r="J338" s="374">
        <v>4501</v>
      </c>
      <c r="K338" s="365">
        <v>25</v>
      </c>
      <c r="L338" s="7" t="s">
        <v>1550</v>
      </c>
    </row>
    <row r="339" spans="1:12" s="6" customFormat="1" ht="31.5" customHeight="1">
      <c r="A339" s="1" t="s">
        <v>1224</v>
      </c>
      <c r="B339" s="1" t="s">
        <v>1333</v>
      </c>
      <c r="C339" s="1" t="s">
        <v>901</v>
      </c>
      <c r="D339" s="1" t="s">
        <v>904</v>
      </c>
      <c r="E339" s="1" t="s">
        <v>64</v>
      </c>
      <c r="F339" s="1" t="s">
        <v>904</v>
      </c>
      <c r="G339" s="1">
        <v>1463011</v>
      </c>
      <c r="H339" s="7" t="s">
        <v>1551</v>
      </c>
      <c r="I339" s="373" t="s">
        <v>2226</v>
      </c>
      <c r="J339" s="374">
        <v>4500</v>
      </c>
      <c r="K339" s="365">
        <v>56</v>
      </c>
      <c r="L339" s="1" t="s">
        <v>2557</v>
      </c>
    </row>
    <row r="340" spans="1:12" s="6" customFormat="1" ht="33.75" customHeight="1">
      <c r="A340" s="1" t="s">
        <v>462</v>
      </c>
      <c r="B340" s="1" t="s">
        <v>1333</v>
      </c>
      <c r="C340" s="1" t="s">
        <v>901</v>
      </c>
      <c r="D340" s="1" t="s">
        <v>904</v>
      </c>
      <c r="E340" s="1" t="s">
        <v>64</v>
      </c>
      <c r="F340" s="1" t="s">
        <v>904</v>
      </c>
      <c r="G340" s="1">
        <v>1463011</v>
      </c>
      <c r="H340" s="1" t="s">
        <v>697</v>
      </c>
      <c r="I340" s="1" t="s">
        <v>2225</v>
      </c>
      <c r="J340" s="1" t="s">
        <v>698</v>
      </c>
      <c r="K340" s="365">
        <v>55</v>
      </c>
      <c r="L340" s="1" t="s">
        <v>300</v>
      </c>
    </row>
    <row r="341" spans="1:12" s="6" customFormat="1" ht="37.5" customHeight="1">
      <c r="A341" s="1" t="s">
        <v>742</v>
      </c>
      <c r="B341" s="1" t="s">
        <v>1333</v>
      </c>
      <c r="C341" s="1" t="s">
        <v>901</v>
      </c>
      <c r="D341" s="1" t="s">
        <v>904</v>
      </c>
      <c r="E341" s="1" t="s">
        <v>64</v>
      </c>
      <c r="F341" s="1" t="s">
        <v>904</v>
      </c>
      <c r="G341" s="1">
        <v>1463011</v>
      </c>
      <c r="H341" s="7" t="s">
        <v>1552</v>
      </c>
      <c r="I341" s="373" t="s">
        <v>576</v>
      </c>
      <c r="J341" s="374">
        <v>4106</v>
      </c>
      <c r="K341" s="365">
        <v>9</v>
      </c>
      <c r="L341" s="7">
        <v>53</v>
      </c>
    </row>
    <row r="342" spans="1:12" s="6" customFormat="1" ht="37.5" customHeight="1">
      <c r="A342" s="1" t="s">
        <v>951</v>
      </c>
      <c r="B342" s="1" t="s">
        <v>1333</v>
      </c>
      <c r="C342" s="1" t="s">
        <v>901</v>
      </c>
      <c r="D342" s="1" t="s">
        <v>904</v>
      </c>
      <c r="E342" s="1" t="s">
        <v>64</v>
      </c>
      <c r="F342" s="1" t="s">
        <v>904</v>
      </c>
      <c r="G342" s="1">
        <v>1463011</v>
      </c>
      <c r="H342" s="7" t="s">
        <v>1553</v>
      </c>
      <c r="I342" s="373" t="s">
        <v>1650</v>
      </c>
      <c r="J342" s="374">
        <v>4100</v>
      </c>
      <c r="K342" s="365">
        <v>50</v>
      </c>
      <c r="L342" s="1" t="s">
        <v>703</v>
      </c>
    </row>
    <row r="343" spans="1:12" s="6" customFormat="1" ht="37.5" customHeight="1">
      <c r="A343" s="1" t="s">
        <v>1225</v>
      </c>
      <c r="B343" s="1" t="s">
        <v>1333</v>
      </c>
      <c r="C343" s="1" t="s">
        <v>901</v>
      </c>
      <c r="D343" s="1" t="s">
        <v>904</v>
      </c>
      <c r="E343" s="1" t="s">
        <v>64</v>
      </c>
      <c r="F343" s="1" t="s">
        <v>904</v>
      </c>
      <c r="G343" s="1">
        <v>1463011</v>
      </c>
      <c r="H343" s="1" t="s">
        <v>1514</v>
      </c>
      <c r="I343" s="1" t="s">
        <v>627</v>
      </c>
      <c r="J343" s="1" t="s">
        <v>709</v>
      </c>
      <c r="K343" s="365">
        <v>11</v>
      </c>
      <c r="L343" s="1" t="s">
        <v>815</v>
      </c>
    </row>
    <row r="344" spans="1:12" s="6" customFormat="1" ht="37.5" customHeight="1">
      <c r="A344" s="1" t="s">
        <v>1226</v>
      </c>
      <c r="B344" s="1" t="s">
        <v>1333</v>
      </c>
      <c r="C344" s="1" t="s">
        <v>901</v>
      </c>
      <c r="D344" s="1" t="s">
        <v>904</v>
      </c>
      <c r="E344" s="1" t="s">
        <v>64</v>
      </c>
      <c r="F344" s="1" t="s">
        <v>904</v>
      </c>
      <c r="G344" s="1">
        <v>1463011</v>
      </c>
      <c r="H344" s="7" t="s">
        <v>1554</v>
      </c>
      <c r="I344" s="373" t="s">
        <v>2223</v>
      </c>
      <c r="J344" s="374">
        <v>4220</v>
      </c>
      <c r="K344" s="365">
        <v>19</v>
      </c>
      <c r="L344" s="7">
        <v>22</v>
      </c>
    </row>
    <row r="345" spans="1:12" s="6" customFormat="1" ht="37.5" customHeight="1">
      <c r="A345" s="1" t="s">
        <v>1227</v>
      </c>
      <c r="B345" s="1" t="s">
        <v>1333</v>
      </c>
      <c r="C345" s="1" t="s">
        <v>901</v>
      </c>
      <c r="D345" s="1" t="s">
        <v>904</v>
      </c>
      <c r="E345" s="1" t="s">
        <v>64</v>
      </c>
      <c r="F345" s="1" t="s">
        <v>904</v>
      </c>
      <c r="G345" s="1">
        <v>1463011</v>
      </c>
      <c r="H345" s="7" t="s">
        <v>2558</v>
      </c>
      <c r="I345" s="373" t="s">
        <v>650</v>
      </c>
      <c r="J345" s="374">
        <v>4570</v>
      </c>
      <c r="K345" s="365">
        <v>20</v>
      </c>
      <c r="L345" s="7">
        <v>21</v>
      </c>
    </row>
    <row r="346" spans="1:12" s="6" customFormat="1" ht="37.5" customHeight="1">
      <c r="A346" s="1" t="s">
        <v>1228</v>
      </c>
      <c r="B346" s="1" t="s">
        <v>1333</v>
      </c>
      <c r="C346" s="1" t="s">
        <v>901</v>
      </c>
      <c r="D346" s="1" t="s">
        <v>904</v>
      </c>
      <c r="E346" s="1" t="s">
        <v>64</v>
      </c>
      <c r="F346" s="1" t="s">
        <v>904</v>
      </c>
      <c r="G346" s="1">
        <v>1463011</v>
      </c>
      <c r="H346" s="1" t="s">
        <v>1556</v>
      </c>
      <c r="I346" s="1" t="s">
        <v>1612</v>
      </c>
      <c r="J346" s="1" t="s">
        <v>711</v>
      </c>
      <c r="K346" s="365">
        <v>6</v>
      </c>
      <c r="L346" s="1" t="s">
        <v>833</v>
      </c>
    </row>
    <row r="347" spans="1:12" s="6" customFormat="1" ht="37.5" customHeight="1">
      <c r="A347" s="1" t="s">
        <v>1229</v>
      </c>
      <c r="B347" s="1" t="s">
        <v>1333</v>
      </c>
      <c r="C347" s="1" t="s">
        <v>901</v>
      </c>
      <c r="D347" s="1" t="s">
        <v>904</v>
      </c>
      <c r="E347" s="1" t="s">
        <v>64</v>
      </c>
      <c r="F347" s="1" t="s">
        <v>904</v>
      </c>
      <c r="G347" s="1">
        <v>1463011</v>
      </c>
      <c r="H347" s="1" t="s">
        <v>1557</v>
      </c>
      <c r="I347" s="1" t="s">
        <v>1625</v>
      </c>
      <c r="J347" s="1" t="s">
        <v>713</v>
      </c>
      <c r="K347" s="365">
        <v>10</v>
      </c>
      <c r="L347" s="1" t="s">
        <v>803</v>
      </c>
    </row>
    <row r="348" spans="1:12" s="6" customFormat="1" ht="37.5" customHeight="1">
      <c r="A348" s="1" t="s">
        <v>1230</v>
      </c>
      <c r="B348" s="1" t="s">
        <v>1333</v>
      </c>
      <c r="C348" s="1" t="s">
        <v>901</v>
      </c>
      <c r="D348" s="1" t="s">
        <v>904</v>
      </c>
      <c r="E348" s="1" t="s">
        <v>64</v>
      </c>
      <c r="F348" s="1" t="s">
        <v>904</v>
      </c>
      <c r="G348" s="1">
        <v>1463011</v>
      </c>
      <c r="H348" s="7" t="s">
        <v>714</v>
      </c>
      <c r="I348" s="373" t="s">
        <v>1619</v>
      </c>
      <c r="J348" s="374">
        <v>4401</v>
      </c>
      <c r="K348" s="365">
        <v>24</v>
      </c>
      <c r="L348" s="7" t="s">
        <v>903</v>
      </c>
    </row>
    <row r="349" spans="1:12" s="6" customFormat="1" ht="37.5" customHeight="1">
      <c r="A349" s="1" t="s">
        <v>1231</v>
      </c>
      <c r="B349" s="1" t="s">
        <v>1333</v>
      </c>
      <c r="C349" s="1" t="s">
        <v>901</v>
      </c>
      <c r="D349" s="1" t="s">
        <v>904</v>
      </c>
      <c r="E349" s="1" t="s">
        <v>64</v>
      </c>
      <c r="F349" s="1" t="s">
        <v>904</v>
      </c>
      <c r="G349" s="1">
        <v>1463011</v>
      </c>
      <c r="H349" s="1" t="s">
        <v>1558</v>
      </c>
      <c r="I349" s="1" t="s">
        <v>779</v>
      </c>
      <c r="J349" s="1" t="s">
        <v>719</v>
      </c>
      <c r="K349" s="365">
        <v>16</v>
      </c>
      <c r="L349" s="1" t="s">
        <v>781</v>
      </c>
    </row>
    <row r="350" spans="1:12" s="6" customFormat="1" ht="37.5" customHeight="1">
      <c r="A350" s="1" t="s">
        <v>498</v>
      </c>
      <c r="B350" s="1" t="s">
        <v>1333</v>
      </c>
      <c r="C350" s="1" t="s">
        <v>901</v>
      </c>
      <c r="D350" s="1" t="s">
        <v>904</v>
      </c>
      <c r="E350" s="1" t="s">
        <v>64</v>
      </c>
      <c r="F350" s="1" t="s">
        <v>904</v>
      </c>
      <c r="G350" s="1">
        <v>1463011</v>
      </c>
      <c r="H350" s="1" t="s">
        <v>1559</v>
      </c>
      <c r="I350" s="1" t="s">
        <v>2221</v>
      </c>
      <c r="J350" s="1" t="s">
        <v>723</v>
      </c>
      <c r="K350" s="365">
        <v>36</v>
      </c>
      <c r="L350" s="1" t="s">
        <v>2211</v>
      </c>
    </row>
    <row r="351" spans="1:12" s="6" customFormat="1" ht="37.5" customHeight="1">
      <c r="A351" s="1" t="s">
        <v>1489</v>
      </c>
      <c r="B351" s="1" t="s">
        <v>1333</v>
      </c>
      <c r="C351" s="1" t="s">
        <v>901</v>
      </c>
      <c r="D351" s="1" t="s">
        <v>904</v>
      </c>
      <c r="E351" s="1" t="s">
        <v>64</v>
      </c>
      <c r="F351" s="1" t="s">
        <v>904</v>
      </c>
      <c r="G351" s="1">
        <v>1463011</v>
      </c>
      <c r="H351" s="1" t="s">
        <v>2559</v>
      </c>
      <c r="I351" s="1" t="s">
        <v>1628</v>
      </c>
      <c r="J351" s="1" t="s">
        <v>723</v>
      </c>
      <c r="K351" s="365">
        <v>36</v>
      </c>
      <c r="L351" s="1" t="s">
        <v>301</v>
      </c>
    </row>
    <row r="352" spans="1:12" s="6" customFormat="1" ht="37.5" customHeight="1">
      <c r="A352" s="1" t="s">
        <v>1232</v>
      </c>
      <c r="B352" s="1" t="s">
        <v>1333</v>
      </c>
      <c r="C352" s="1" t="s">
        <v>901</v>
      </c>
      <c r="D352" s="1" t="s">
        <v>904</v>
      </c>
      <c r="E352" s="1" t="s">
        <v>64</v>
      </c>
      <c r="F352" s="1" t="s">
        <v>904</v>
      </c>
      <c r="G352" s="1">
        <v>1463011</v>
      </c>
      <c r="H352" s="7" t="s">
        <v>1560</v>
      </c>
      <c r="I352" s="373" t="s">
        <v>1433</v>
      </c>
      <c r="J352" s="374">
        <v>4560</v>
      </c>
      <c r="K352" s="365">
        <v>14</v>
      </c>
      <c r="L352" s="7">
        <v>12</v>
      </c>
    </row>
    <row r="353" spans="1:12" s="6" customFormat="1" ht="37.5" customHeight="1">
      <c r="A353" s="1" t="s">
        <v>806</v>
      </c>
      <c r="B353" s="1" t="s">
        <v>1333</v>
      </c>
      <c r="C353" s="1" t="s">
        <v>901</v>
      </c>
      <c r="D353" s="1" t="s">
        <v>904</v>
      </c>
      <c r="E353" s="1" t="s">
        <v>64</v>
      </c>
      <c r="F353" s="1" t="s">
        <v>904</v>
      </c>
      <c r="G353" s="1">
        <v>1463011</v>
      </c>
      <c r="H353" s="1" t="s">
        <v>1561</v>
      </c>
      <c r="I353" s="1" t="s">
        <v>291</v>
      </c>
      <c r="J353" s="1" t="s">
        <v>1670</v>
      </c>
      <c r="K353" s="365">
        <v>0</v>
      </c>
      <c r="L353" s="1" t="s">
        <v>703</v>
      </c>
    </row>
    <row r="354" spans="1:12" s="6" customFormat="1" ht="37.5" customHeight="1">
      <c r="A354" s="673" t="s">
        <v>1734</v>
      </c>
      <c r="B354" s="674"/>
      <c r="C354" s="674"/>
      <c r="D354" s="674"/>
      <c r="E354" s="674"/>
      <c r="F354" s="674"/>
      <c r="G354" s="674"/>
      <c r="H354" s="674"/>
      <c r="I354" s="674"/>
      <c r="J354" s="675"/>
      <c r="K354" s="370">
        <f>SUM(K336:K353)</f>
        <v>458</v>
      </c>
      <c r="L354" s="1"/>
    </row>
    <row r="355" spans="1:12" s="6" customFormat="1" ht="37.5" customHeight="1">
      <c r="A355" s="1" t="s">
        <v>1233</v>
      </c>
      <c r="B355" s="1" t="s">
        <v>1333</v>
      </c>
      <c r="C355" s="1" t="s">
        <v>449</v>
      </c>
      <c r="D355" s="1" t="s">
        <v>3540</v>
      </c>
      <c r="E355" s="1" t="s">
        <v>905</v>
      </c>
      <c r="F355" s="1" t="s">
        <v>3541</v>
      </c>
      <c r="G355" s="1" t="s">
        <v>651</v>
      </c>
      <c r="H355" s="1" t="s">
        <v>687</v>
      </c>
      <c r="I355" s="1" t="s">
        <v>85</v>
      </c>
      <c r="J355" s="1" t="s">
        <v>688</v>
      </c>
      <c r="K355" s="365">
        <v>10</v>
      </c>
      <c r="L355" s="1" t="s">
        <v>2560</v>
      </c>
    </row>
    <row r="356" spans="1:12" s="6" customFormat="1" ht="37.5" customHeight="1">
      <c r="A356" s="1" t="s">
        <v>1664</v>
      </c>
      <c r="B356" s="1" t="s">
        <v>1333</v>
      </c>
      <c r="C356" s="1" t="s">
        <v>449</v>
      </c>
      <c r="D356" s="1" t="s">
        <v>3540</v>
      </c>
      <c r="E356" s="1" t="s">
        <v>905</v>
      </c>
      <c r="F356" s="1" t="s">
        <v>3541</v>
      </c>
      <c r="G356" s="1" t="s">
        <v>651</v>
      </c>
      <c r="H356" s="1" t="s">
        <v>1562</v>
      </c>
      <c r="I356" s="1" t="s">
        <v>1601</v>
      </c>
      <c r="J356" s="1" t="s">
        <v>691</v>
      </c>
      <c r="K356" s="365">
        <v>40</v>
      </c>
      <c r="L356" s="1" t="s">
        <v>2561</v>
      </c>
    </row>
    <row r="357" spans="1:12" s="6" customFormat="1" ht="37.5" customHeight="1">
      <c r="A357" s="1" t="s">
        <v>1234</v>
      </c>
      <c r="B357" s="1" t="s">
        <v>1333</v>
      </c>
      <c r="C357" s="1" t="s">
        <v>449</v>
      </c>
      <c r="D357" s="1" t="s">
        <v>3540</v>
      </c>
      <c r="E357" s="1" t="s">
        <v>905</v>
      </c>
      <c r="F357" s="1" t="s">
        <v>3541</v>
      </c>
      <c r="G357" s="1" t="s">
        <v>651</v>
      </c>
      <c r="H357" s="1" t="s">
        <v>2562</v>
      </c>
      <c r="I357" s="1" t="s">
        <v>1619</v>
      </c>
      <c r="J357" s="1" t="s">
        <v>1733</v>
      </c>
      <c r="K357" s="365">
        <v>26</v>
      </c>
      <c r="L357" s="1" t="s">
        <v>2563</v>
      </c>
    </row>
    <row r="358" spans="1:12" s="6" customFormat="1" ht="45.75" customHeight="1">
      <c r="A358" s="1" t="s">
        <v>1235</v>
      </c>
      <c r="B358" s="1" t="s">
        <v>1333</v>
      </c>
      <c r="C358" s="1" t="s">
        <v>449</v>
      </c>
      <c r="D358" s="1" t="s">
        <v>3540</v>
      </c>
      <c r="E358" s="1" t="s">
        <v>905</v>
      </c>
      <c r="F358" s="1" t="s">
        <v>3541</v>
      </c>
      <c r="G358" s="1" t="s">
        <v>651</v>
      </c>
      <c r="H358" s="1" t="s">
        <v>1515</v>
      </c>
      <c r="I358" s="1" t="s">
        <v>725</v>
      </c>
      <c r="J358" s="1" t="s">
        <v>695</v>
      </c>
      <c r="K358" s="365">
        <v>42</v>
      </c>
      <c r="L358" s="1" t="s">
        <v>2564</v>
      </c>
    </row>
    <row r="359" spans="1:12" s="6" customFormat="1" ht="33.75" customHeight="1">
      <c r="A359" s="1" t="s">
        <v>1675</v>
      </c>
      <c r="B359" s="1" t="s">
        <v>1333</v>
      </c>
      <c r="C359" s="1" t="s">
        <v>449</v>
      </c>
      <c r="D359" s="1" t="s">
        <v>3540</v>
      </c>
      <c r="E359" s="1" t="s">
        <v>905</v>
      </c>
      <c r="F359" s="1" t="s">
        <v>3541</v>
      </c>
      <c r="G359" s="1" t="s">
        <v>651</v>
      </c>
      <c r="H359" s="1" t="s">
        <v>2565</v>
      </c>
      <c r="I359" s="1" t="s">
        <v>1605</v>
      </c>
      <c r="J359" s="1" t="s">
        <v>448</v>
      </c>
      <c r="K359" s="365">
        <v>11</v>
      </c>
      <c r="L359" s="1" t="s">
        <v>2566</v>
      </c>
    </row>
    <row r="360" spans="1:12" s="6" customFormat="1" ht="33.75" customHeight="1">
      <c r="A360" s="1" t="s">
        <v>1490</v>
      </c>
      <c r="B360" s="1" t="s">
        <v>1333</v>
      </c>
      <c r="C360" s="1" t="s">
        <v>449</v>
      </c>
      <c r="D360" s="1" t="s">
        <v>3540</v>
      </c>
      <c r="E360" s="1" t="s">
        <v>905</v>
      </c>
      <c r="F360" s="1" t="s">
        <v>3541</v>
      </c>
      <c r="G360" s="1" t="s">
        <v>651</v>
      </c>
      <c r="H360" s="1" t="s">
        <v>2567</v>
      </c>
      <c r="I360" s="1" t="s">
        <v>2226</v>
      </c>
      <c r="J360" s="1" t="s">
        <v>698</v>
      </c>
      <c r="K360" s="365">
        <v>67</v>
      </c>
      <c r="L360" s="1" t="s">
        <v>2568</v>
      </c>
    </row>
    <row r="361" spans="1:12" s="6" customFormat="1" ht="33.75" customHeight="1">
      <c r="A361" s="1" t="s">
        <v>1488</v>
      </c>
      <c r="B361" s="1" t="s">
        <v>1333</v>
      </c>
      <c r="C361" s="1" t="s">
        <v>449</v>
      </c>
      <c r="D361" s="1" t="s">
        <v>3540</v>
      </c>
      <c r="E361" s="1" t="s">
        <v>905</v>
      </c>
      <c r="F361" s="1" t="s">
        <v>3541</v>
      </c>
      <c r="G361" s="1" t="s">
        <v>651</v>
      </c>
      <c r="H361" s="1" t="s">
        <v>700</v>
      </c>
      <c r="I361" s="1" t="s">
        <v>878</v>
      </c>
      <c r="J361" s="1" t="s">
        <v>702</v>
      </c>
      <c r="K361" s="365">
        <v>4</v>
      </c>
      <c r="L361" s="1" t="s">
        <v>2569</v>
      </c>
    </row>
    <row r="362" spans="1:12" s="6" customFormat="1" ht="33.75" customHeight="1">
      <c r="A362" s="1" t="s">
        <v>1017</v>
      </c>
      <c r="B362" s="1" t="s">
        <v>1333</v>
      </c>
      <c r="C362" s="1" t="s">
        <v>449</v>
      </c>
      <c r="D362" s="1" t="s">
        <v>3540</v>
      </c>
      <c r="E362" s="1" t="s">
        <v>905</v>
      </c>
      <c r="F362" s="1" t="s">
        <v>3541</v>
      </c>
      <c r="G362" s="1" t="s">
        <v>651</v>
      </c>
      <c r="H362" s="1" t="s">
        <v>2158</v>
      </c>
      <c r="I362" s="1" t="s">
        <v>829</v>
      </c>
      <c r="J362" s="1" t="s">
        <v>1670</v>
      </c>
      <c r="K362" s="365">
        <v>0</v>
      </c>
      <c r="L362" s="1" t="s">
        <v>703</v>
      </c>
    </row>
    <row r="363" spans="1:12" s="6" customFormat="1" ht="33.75" customHeight="1">
      <c r="A363" s="1" t="s">
        <v>861</v>
      </c>
      <c r="B363" s="1" t="s">
        <v>1333</v>
      </c>
      <c r="C363" s="1" t="s">
        <v>449</v>
      </c>
      <c r="D363" s="1" t="s">
        <v>3540</v>
      </c>
      <c r="E363" s="1" t="s">
        <v>905</v>
      </c>
      <c r="F363" s="1" t="s">
        <v>3541</v>
      </c>
      <c r="G363" s="1" t="s">
        <v>651</v>
      </c>
      <c r="H363" s="1" t="s">
        <v>2570</v>
      </c>
      <c r="I363" s="1" t="s">
        <v>1628</v>
      </c>
      <c r="J363" s="1" t="s">
        <v>705</v>
      </c>
      <c r="K363" s="365">
        <v>42</v>
      </c>
      <c r="L363" s="1" t="s">
        <v>2571</v>
      </c>
    </row>
    <row r="364" spans="1:12" s="6" customFormat="1" ht="33.75" customHeight="1">
      <c r="A364" s="1" t="s">
        <v>1236</v>
      </c>
      <c r="B364" s="1" t="s">
        <v>1333</v>
      </c>
      <c r="C364" s="1" t="s">
        <v>449</v>
      </c>
      <c r="D364" s="1" t="s">
        <v>3540</v>
      </c>
      <c r="E364" s="1" t="s">
        <v>905</v>
      </c>
      <c r="F364" s="1" t="s">
        <v>3541</v>
      </c>
      <c r="G364" s="1" t="s">
        <v>651</v>
      </c>
      <c r="H364" s="1" t="s">
        <v>706</v>
      </c>
      <c r="I364" s="1" t="s">
        <v>653</v>
      </c>
      <c r="J364" s="1" t="s">
        <v>707</v>
      </c>
      <c r="K364" s="365">
        <v>12</v>
      </c>
      <c r="L364" s="1" t="s">
        <v>2572</v>
      </c>
    </row>
    <row r="365" spans="1:12" s="6" customFormat="1" ht="33.75" customHeight="1">
      <c r="A365" s="1" t="s">
        <v>1237</v>
      </c>
      <c r="B365" s="1" t="s">
        <v>1333</v>
      </c>
      <c r="C365" s="1" t="s">
        <v>449</v>
      </c>
      <c r="D365" s="1" t="s">
        <v>3540</v>
      </c>
      <c r="E365" s="1" t="s">
        <v>905</v>
      </c>
      <c r="F365" s="1" t="s">
        <v>3541</v>
      </c>
      <c r="G365" s="1" t="s">
        <v>651</v>
      </c>
      <c r="H365" s="1" t="s">
        <v>1541</v>
      </c>
      <c r="I365" s="1" t="s">
        <v>2225</v>
      </c>
      <c r="J365" s="1" t="s">
        <v>709</v>
      </c>
      <c r="K365" s="365">
        <v>28</v>
      </c>
      <c r="L365" s="1" t="s">
        <v>2573</v>
      </c>
    </row>
    <row r="366" spans="1:12" s="6" customFormat="1" ht="33.75" customHeight="1">
      <c r="A366" s="1" t="s">
        <v>1238</v>
      </c>
      <c r="B366" s="1" t="s">
        <v>1333</v>
      </c>
      <c r="C366" s="1" t="s">
        <v>449</v>
      </c>
      <c r="D366" s="1" t="s">
        <v>3540</v>
      </c>
      <c r="E366" s="1" t="s">
        <v>905</v>
      </c>
      <c r="F366" s="1" t="s">
        <v>3541</v>
      </c>
      <c r="G366" s="1" t="s">
        <v>651</v>
      </c>
      <c r="H366" s="1" t="s">
        <v>1556</v>
      </c>
      <c r="I366" s="1" t="s">
        <v>84</v>
      </c>
      <c r="J366" s="1" t="s">
        <v>711</v>
      </c>
      <c r="K366" s="365">
        <v>15</v>
      </c>
      <c r="L366" s="1" t="s">
        <v>2574</v>
      </c>
    </row>
    <row r="367" spans="1:12" s="6" customFormat="1" ht="33.75" customHeight="1">
      <c r="A367" s="1" t="s">
        <v>1239</v>
      </c>
      <c r="B367" s="1" t="s">
        <v>1333</v>
      </c>
      <c r="C367" s="1" t="s">
        <v>449</v>
      </c>
      <c r="D367" s="1" t="s">
        <v>3540</v>
      </c>
      <c r="E367" s="1" t="s">
        <v>905</v>
      </c>
      <c r="F367" s="1" t="s">
        <v>3541</v>
      </c>
      <c r="G367" s="1" t="s">
        <v>651</v>
      </c>
      <c r="H367" s="1" t="s">
        <v>2575</v>
      </c>
      <c r="I367" s="1" t="s">
        <v>627</v>
      </c>
      <c r="J367" s="1" t="s">
        <v>715</v>
      </c>
      <c r="K367" s="365">
        <v>28</v>
      </c>
      <c r="L367" s="1" t="s">
        <v>2576</v>
      </c>
    </row>
    <row r="368" spans="1:12" s="6" customFormat="1" ht="36" customHeight="1">
      <c r="A368" s="1" t="s">
        <v>832</v>
      </c>
      <c r="B368" s="1" t="s">
        <v>1333</v>
      </c>
      <c r="C368" s="1" t="s">
        <v>449</v>
      </c>
      <c r="D368" s="1" t="s">
        <v>3540</v>
      </c>
      <c r="E368" s="1" t="s">
        <v>905</v>
      </c>
      <c r="F368" s="1" t="s">
        <v>3541</v>
      </c>
      <c r="G368" s="1" t="s">
        <v>651</v>
      </c>
      <c r="H368" s="1" t="s">
        <v>1363</v>
      </c>
      <c r="I368" s="1" t="s">
        <v>830</v>
      </c>
      <c r="J368" s="1" t="s">
        <v>719</v>
      </c>
      <c r="K368" s="365">
        <v>18</v>
      </c>
      <c r="L368" s="1" t="s">
        <v>2577</v>
      </c>
    </row>
    <row r="369" spans="1:12" s="6" customFormat="1" ht="33.75">
      <c r="A369" s="1" t="s">
        <v>1240</v>
      </c>
      <c r="B369" s="1" t="s">
        <v>1333</v>
      </c>
      <c r="C369" s="1" t="s">
        <v>449</v>
      </c>
      <c r="D369" s="1" t="s">
        <v>3540</v>
      </c>
      <c r="E369" s="1" t="s">
        <v>905</v>
      </c>
      <c r="F369" s="1" t="s">
        <v>3541</v>
      </c>
      <c r="G369" s="1" t="s">
        <v>651</v>
      </c>
      <c r="H369" s="1" t="s">
        <v>2578</v>
      </c>
      <c r="I369" s="1" t="s">
        <v>765</v>
      </c>
      <c r="J369" s="1" t="s">
        <v>721</v>
      </c>
      <c r="K369" s="365">
        <v>25</v>
      </c>
      <c r="L369" s="1" t="s">
        <v>2579</v>
      </c>
    </row>
    <row r="370" spans="1:12" s="6" customFormat="1" ht="33.75">
      <c r="A370" s="1" t="s">
        <v>1241</v>
      </c>
      <c r="B370" s="1" t="s">
        <v>1333</v>
      </c>
      <c r="C370" s="1" t="s">
        <v>449</v>
      </c>
      <c r="D370" s="1" t="s">
        <v>3540</v>
      </c>
      <c r="E370" s="1" t="s">
        <v>905</v>
      </c>
      <c r="F370" s="1" t="s">
        <v>3541</v>
      </c>
      <c r="G370" s="1" t="s">
        <v>651</v>
      </c>
      <c r="H370" s="1" t="s">
        <v>1512</v>
      </c>
      <c r="I370" s="1" t="s">
        <v>2221</v>
      </c>
      <c r="J370" s="1" t="s">
        <v>723</v>
      </c>
      <c r="K370" s="365">
        <v>46</v>
      </c>
      <c r="L370" s="1" t="s">
        <v>2580</v>
      </c>
    </row>
    <row r="371" spans="1:12" s="6" customFormat="1" ht="33.75">
      <c r="A371" s="1" t="s">
        <v>1242</v>
      </c>
      <c r="B371" s="1" t="s">
        <v>1333</v>
      </c>
      <c r="C371" s="1" t="s">
        <v>449</v>
      </c>
      <c r="D371" s="1" t="s">
        <v>3540</v>
      </c>
      <c r="E371" s="1" t="s">
        <v>905</v>
      </c>
      <c r="F371" s="1" t="s">
        <v>3541</v>
      </c>
      <c r="G371" s="1" t="s">
        <v>651</v>
      </c>
      <c r="H371" s="1" t="s">
        <v>2524</v>
      </c>
      <c r="I371" s="1" t="s">
        <v>2230</v>
      </c>
      <c r="J371" s="1" t="s">
        <v>1596</v>
      </c>
      <c r="K371" s="365">
        <v>20</v>
      </c>
      <c r="L371" s="1" t="s">
        <v>2581</v>
      </c>
    </row>
    <row r="372" spans="1:12" s="6" customFormat="1" ht="24.75" customHeight="1">
      <c r="A372" s="673" t="s">
        <v>1734</v>
      </c>
      <c r="B372" s="674"/>
      <c r="C372" s="674"/>
      <c r="D372" s="674"/>
      <c r="E372" s="674"/>
      <c r="F372" s="674"/>
      <c r="G372" s="674"/>
      <c r="H372" s="674"/>
      <c r="I372" s="674"/>
      <c r="J372" s="675"/>
      <c r="K372" s="370">
        <f>SUM(K355:K371)</f>
        <v>434</v>
      </c>
      <c r="L372" s="1"/>
    </row>
    <row r="373" spans="1:12" s="6" customFormat="1" ht="33.75">
      <c r="A373" s="1" t="s">
        <v>1243</v>
      </c>
      <c r="B373" s="1" t="s">
        <v>1353</v>
      </c>
      <c r="C373" s="1" t="s">
        <v>1350</v>
      </c>
      <c r="D373" s="1" t="s">
        <v>1351</v>
      </c>
      <c r="E373" s="1" t="s">
        <v>1352</v>
      </c>
      <c r="F373" s="1" t="s">
        <v>3542</v>
      </c>
      <c r="G373" s="1" t="s">
        <v>1653</v>
      </c>
      <c r="H373" s="1" t="s">
        <v>687</v>
      </c>
      <c r="I373" s="1" t="s">
        <v>725</v>
      </c>
      <c r="J373" s="1" t="s">
        <v>688</v>
      </c>
      <c r="K373" s="365">
        <v>6</v>
      </c>
      <c r="L373" s="1" t="s">
        <v>689</v>
      </c>
    </row>
    <row r="374" spans="1:12" s="6" customFormat="1" ht="33.75">
      <c r="A374" s="1" t="s">
        <v>1244</v>
      </c>
      <c r="B374" s="1" t="s">
        <v>1353</v>
      </c>
      <c r="C374" s="1" t="s">
        <v>1350</v>
      </c>
      <c r="D374" s="1" t="s">
        <v>1351</v>
      </c>
      <c r="E374" s="1" t="s">
        <v>1352</v>
      </c>
      <c r="F374" s="1" t="s">
        <v>3542</v>
      </c>
      <c r="G374" s="1" t="s">
        <v>1653</v>
      </c>
      <c r="H374" s="1" t="s">
        <v>506</v>
      </c>
      <c r="I374" s="1" t="s">
        <v>627</v>
      </c>
      <c r="J374" s="1" t="s">
        <v>2212</v>
      </c>
      <c r="K374" s="365">
        <v>27</v>
      </c>
      <c r="L374" s="1" t="s">
        <v>2131</v>
      </c>
    </row>
    <row r="375" spans="1:12" s="6" customFormat="1" ht="41.25" customHeight="1">
      <c r="A375" s="1" t="s">
        <v>1245</v>
      </c>
      <c r="B375" s="1" t="s">
        <v>1353</v>
      </c>
      <c r="C375" s="1" t="s">
        <v>1350</v>
      </c>
      <c r="D375" s="1" t="s">
        <v>1351</v>
      </c>
      <c r="E375" s="1" t="s">
        <v>1352</v>
      </c>
      <c r="F375" s="1" t="s">
        <v>3542</v>
      </c>
      <c r="G375" s="1" t="s">
        <v>1653</v>
      </c>
      <c r="H375" s="1" t="s">
        <v>603</v>
      </c>
      <c r="I375" s="1" t="s">
        <v>1628</v>
      </c>
      <c r="J375" s="1" t="s">
        <v>695</v>
      </c>
      <c r="K375" s="365">
        <v>36</v>
      </c>
      <c r="L375" s="1" t="s">
        <v>696</v>
      </c>
    </row>
    <row r="376" spans="1:12" s="6" customFormat="1" ht="33.75">
      <c r="A376" s="1" t="s">
        <v>1246</v>
      </c>
      <c r="B376" s="1" t="s">
        <v>1353</v>
      </c>
      <c r="C376" s="1" t="s">
        <v>1350</v>
      </c>
      <c r="D376" s="1" t="s">
        <v>1351</v>
      </c>
      <c r="E376" s="1" t="s">
        <v>1352</v>
      </c>
      <c r="F376" s="1" t="s">
        <v>3542</v>
      </c>
      <c r="G376" s="1" t="s">
        <v>1653</v>
      </c>
      <c r="H376" s="1" t="s">
        <v>271</v>
      </c>
      <c r="I376" s="1" t="s">
        <v>1617</v>
      </c>
      <c r="J376" s="1" t="s">
        <v>698</v>
      </c>
      <c r="K376" s="365">
        <v>41</v>
      </c>
      <c r="L376" s="1" t="s">
        <v>850</v>
      </c>
    </row>
    <row r="377" spans="1:12" s="6" customFormat="1" ht="33.75">
      <c r="A377" s="1" t="s">
        <v>1247</v>
      </c>
      <c r="B377" s="1" t="s">
        <v>1353</v>
      </c>
      <c r="C377" s="1" t="s">
        <v>1350</v>
      </c>
      <c r="D377" s="1" t="s">
        <v>1351</v>
      </c>
      <c r="E377" s="1" t="s">
        <v>1352</v>
      </c>
      <c r="F377" s="1" t="s">
        <v>3542</v>
      </c>
      <c r="G377" s="1" t="s">
        <v>1653</v>
      </c>
      <c r="H377" s="1" t="s">
        <v>704</v>
      </c>
      <c r="I377" s="1" t="s">
        <v>849</v>
      </c>
      <c r="J377" s="1" t="s">
        <v>705</v>
      </c>
      <c r="K377" s="365">
        <v>23</v>
      </c>
      <c r="L377" s="1" t="s">
        <v>703</v>
      </c>
    </row>
    <row r="378" spans="1:12" s="6" customFormat="1" ht="33.75">
      <c r="A378" s="1" t="s">
        <v>1248</v>
      </c>
      <c r="B378" s="1" t="s">
        <v>1353</v>
      </c>
      <c r="C378" s="1" t="s">
        <v>1350</v>
      </c>
      <c r="D378" s="1" t="s">
        <v>1351</v>
      </c>
      <c r="E378" s="1" t="s">
        <v>1352</v>
      </c>
      <c r="F378" s="1" t="s">
        <v>3542</v>
      </c>
      <c r="G378" s="1" t="s">
        <v>1653</v>
      </c>
      <c r="H378" s="1" t="s">
        <v>708</v>
      </c>
      <c r="I378" s="1" t="s">
        <v>1619</v>
      </c>
      <c r="J378" s="1" t="s">
        <v>709</v>
      </c>
      <c r="K378" s="365">
        <v>20</v>
      </c>
      <c r="L378" s="1" t="s">
        <v>815</v>
      </c>
    </row>
    <row r="379" spans="1:12" s="6" customFormat="1" ht="33.75">
      <c r="A379" s="1" t="s">
        <v>1249</v>
      </c>
      <c r="B379" s="1" t="s">
        <v>1353</v>
      </c>
      <c r="C379" s="1" t="s">
        <v>1350</v>
      </c>
      <c r="D379" s="1" t="s">
        <v>1351</v>
      </c>
      <c r="E379" s="1" t="s">
        <v>1352</v>
      </c>
      <c r="F379" s="1" t="s">
        <v>3542</v>
      </c>
      <c r="G379" s="1" t="s">
        <v>1653</v>
      </c>
      <c r="H379" s="1" t="s">
        <v>716</v>
      </c>
      <c r="I379" s="1" t="s">
        <v>2225</v>
      </c>
      <c r="J379" s="1" t="s">
        <v>717</v>
      </c>
      <c r="K379" s="365">
        <v>43</v>
      </c>
      <c r="L379" s="1" t="s">
        <v>1345</v>
      </c>
    </row>
    <row r="380" spans="1:12" s="6" customFormat="1" ht="34.5" customHeight="1">
      <c r="A380" s="1" t="s">
        <v>2808</v>
      </c>
      <c r="B380" s="367" t="s">
        <v>1353</v>
      </c>
      <c r="C380" s="367" t="s">
        <v>1350</v>
      </c>
      <c r="D380" s="367" t="s">
        <v>1351</v>
      </c>
      <c r="E380" s="367" t="s">
        <v>1352</v>
      </c>
      <c r="F380" s="1" t="s">
        <v>3542</v>
      </c>
      <c r="G380" s="367" t="s">
        <v>1653</v>
      </c>
      <c r="H380" s="368" t="s">
        <v>3387</v>
      </c>
      <c r="I380" s="368" t="s">
        <v>2226</v>
      </c>
      <c r="J380" s="368" t="s">
        <v>564</v>
      </c>
      <c r="K380" s="368" t="s">
        <v>783</v>
      </c>
      <c r="L380" s="368" t="s">
        <v>1345</v>
      </c>
    </row>
    <row r="381" spans="1:12" s="6" customFormat="1" ht="34.5" customHeight="1">
      <c r="A381" s="1" t="s">
        <v>1250</v>
      </c>
      <c r="B381" s="1" t="s">
        <v>1353</v>
      </c>
      <c r="C381" s="1" t="s">
        <v>1350</v>
      </c>
      <c r="D381" s="1" t="s">
        <v>1351</v>
      </c>
      <c r="E381" s="1" t="s">
        <v>1352</v>
      </c>
      <c r="F381" s="1" t="s">
        <v>3542</v>
      </c>
      <c r="G381" s="1" t="s">
        <v>1653</v>
      </c>
      <c r="H381" s="1" t="s">
        <v>1712</v>
      </c>
      <c r="I381" s="1" t="s">
        <v>1618</v>
      </c>
      <c r="J381" s="1" t="s">
        <v>723</v>
      </c>
      <c r="K381" s="365">
        <v>30</v>
      </c>
      <c r="L381" s="1" t="s">
        <v>724</v>
      </c>
    </row>
    <row r="382" spans="1:12" s="6" customFormat="1" ht="34.5" customHeight="1">
      <c r="A382" s="1" t="s">
        <v>1251</v>
      </c>
      <c r="B382" s="1" t="s">
        <v>1353</v>
      </c>
      <c r="C382" s="1" t="s">
        <v>1350</v>
      </c>
      <c r="D382" s="1" t="s">
        <v>1351</v>
      </c>
      <c r="E382" s="1" t="s">
        <v>1352</v>
      </c>
      <c r="F382" s="1" t="s">
        <v>3542</v>
      </c>
      <c r="G382" s="1" t="s">
        <v>1653</v>
      </c>
      <c r="H382" s="1" t="s">
        <v>1713</v>
      </c>
      <c r="I382" s="1" t="s">
        <v>2221</v>
      </c>
      <c r="J382" s="1" t="s">
        <v>528</v>
      </c>
      <c r="K382" s="365">
        <v>0</v>
      </c>
      <c r="L382" s="1" t="s">
        <v>918</v>
      </c>
    </row>
    <row r="383" spans="1:12" s="6" customFormat="1" ht="34.5" customHeight="1">
      <c r="A383" s="673" t="s">
        <v>1734</v>
      </c>
      <c r="B383" s="674"/>
      <c r="C383" s="674"/>
      <c r="D383" s="674"/>
      <c r="E383" s="674"/>
      <c r="F383" s="674"/>
      <c r="G383" s="674"/>
      <c r="H383" s="674"/>
      <c r="I383" s="674"/>
      <c r="J383" s="675"/>
      <c r="K383" s="370">
        <f>SUM(K373:K382)</f>
        <v>226</v>
      </c>
      <c r="L383" s="1"/>
    </row>
    <row r="384" spans="1:12" s="6" customFormat="1" ht="34.5" customHeight="1">
      <c r="A384" s="1" t="s">
        <v>587</v>
      </c>
      <c r="B384" s="1" t="s">
        <v>1694</v>
      </c>
      <c r="C384" s="1" t="s">
        <v>1483</v>
      </c>
      <c r="D384" s="1" t="s">
        <v>1636</v>
      </c>
      <c r="E384" s="1" t="s">
        <v>1637</v>
      </c>
      <c r="F384" s="1" t="s">
        <v>2582</v>
      </c>
      <c r="G384" s="1" t="s">
        <v>1635</v>
      </c>
      <c r="H384" s="1" t="s">
        <v>1687</v>
      </c>
      <c r="I384" s="1" t="s">
        <v>1628</v>
      </c>
      <c r="J384" s="1" t="s">
        <v>688</v>
      </c>
      <c r="K384" s="365">
        <v>3</v>
      </c>
      <c r="L384" s="1" t="s">
        <v>689</v>
      </c>
    </row>
    <row r="385" spans="1:12" s="6" customFormat="1" ht="34.5" customHeight="1">
      <c r="A385" s="1" t="s">
        <v>1252</v>
      </c>
      <c r="B385" s="1" t="s">
        <v>1694</v>
      </c>
      <c r="C385" s="1" t="s">
        <v>1483</v>
      </c>
      <c r="D385" s="1" t="s">
        <v>1636</v>
      </c>
      <c r="E385" s="1" t="s">
        <v>1637</v>
      </c>
      <c r="F385" s="1" t="s">
        <v>2582</v>
      </c>
      <c r="G385" s="1" t="s">
        <v>1635</v>
      </c>
      <c r="H385" s="1" t="s">
        <v>1688</v>
      </c>
      <c r="I385" s="1" t="s">
        <v>1617</v>
      </c>
      <c r="J385" s="1" t="s">
        <v>695</v>
      </c>
      <c r="K385" s="365">
        <v>17</v>
      </c>
      <c r="L385" s="1" t="s">
        <v>696</v>
      </c>
    </row>
    <row r="386" spans="1:12" s="6" customFormat="1" ht="65.25" customHeight="1">
      <c r="A386" s="1" t="s">
        <v>1253</v>
      </c>
      <c r="B386" s="1" t="s">
        <v>1694</v>
      </c>
      <c r="C386" s="1" t="s">
        <v>1483</v>
      </c>
      <c r="D386" s="1" t="s">
        <v>1636</v>
      </c>
      <c r="E386" s="1" t="s">
        <v>1637</v>
      </c>
      <c r="F386" s="1" t="s">
        <v>2582</v>
      </c>
      <c r="G386" s="1" t="s">
        <v>1635</v>
      </c>
      <c r="H386" s="1" t="s">
        <v>2583</v>
      </c>
      <c r="I386" s="1" t="s">
        <v>1618</v>
      </c>
      <c r="J386" s="1" t="s">
        <v>698</v>
      </c>
      <c r="K386" s="365">
        <v>26</v>
      </c>
      <c r="L386" s="1" t="s">
        <v>850</v>
      </c>
    </row>
    <row r="387" spans="1:12" s="6" customFormat="1" ht="34.5" customHeight="1">
      <c r="A387" s="1" t="s">
        <v>1254</v>
      </c>
      <c r="B387" s="1" t="s">
        <v>1694</v>
      </c>
      <c r="C387" s="1" t="s">
        <v>1483</v>
      </c>
      <c r="D387" s="1" t="s">
        <v>1636</v>
      </c>
      <c r="E387" s="1" t="s">
        <v>1637</v>
      </c>
      <c r="F387" s="1" t="s">
        <v>2582</v>
      </c>
      <c r="G387" s="1" t="s">
        <v>1635</v>
      </c>
      <c r="H387" s="1" t="s">
        <v>1689</v>
      </c>
      <c r="I387" s="1" t="s">
        <v>2223</v>
      </c>
      <c r="J387" s="1" t="s">
        <v>715</v>
      </c>
      <c r="K387" s="365">
        <v>14</v>
      </c>
      <c r="L387" s="1" t="s">
        <v>822</v>
      </c>
    </row>
    <row r="388" spans="1:12" s="6" customFormat="1" ht="34.5" customHeight="1">
      <c r="A388" s="1" t="s">
        <v>1255</v>
      </c>
      <c r="B388" s="1" t="s">
        <v>1694</v>
      </c>
      <c r="C388" s="1" t="s">
        <v>1483</v>
      </c>
      <c r="D388" s="1" t="s">
        <v>1636</v>
      </c>
      <c r="E388" s="1" t="s">
        <v>1637</v>
      </c>
      <c r="F388" s="1" t="s">
        <v>2582</v>
      </c>
      <c r="G388" s="1" t="s">
        <v>1635</v>
      </c>
      <c r="H388" s="1" t="s">
        <v>1690</v>
      </c>
      <c r="I388" s="1" t="s">
        <v>2221</v>
      </c>
      <c r="J388" s="1" t="s">
        <v>723</v>
      </c>
      <c r="K388" s="365">
        <v>42</v>
      </c>
      <c r="L388" s="1" t="s">
        <v>724</v>
      </c>
    </row>
    <row r="389" spans="1:12" s="6" customFormat="1" ht="34.5" customHeight="1">
      <c r="A389" s="1" t="s">
        <v>1256</v>
      </c>
      <c r="B389" s="1" t="s">
        <v>1694</v>
      </c>
      <c r="C389" s="1" t="s">
        <v>1483</v>
      </c>
      <c r="D389" s="1" t="s">
        <v>1636</v>
      </c>
      <c r="E389" s="1" t="s">
        <v>1637</v>
      </c>
      <c r="F389" s="1" t="s">
        <v>2582</v>
      </c>
      <c r="G389" s="1" t="s">
        <v>1635</v>
      </c>
      <c r="H389" s="1" t="s">
        <v>1713</v>
      </c>
      <c r="I389" s="1" t="s">
        <v>653</v>
      </c>
      <c r="J389" s="1" t="s">
        <v>528</v>
      </c>
      <c r="K389" s="365">
        <v>0</v>
      </c>
      <c r="L389" s="1" t="s">
        <v>2584</v>
      </c>
    </row>
    <row r="390" spans="1:12" s="6" customFormat="1" ht="34.5" customHeight="1">
      <c r="A390" s="673" t="s">
        <v>1734</v>
      </c>
      <c r="B390" s="674"/>
      <c r="C390" s="674"/>
      <c r="D390" s="674"/>
      <c r="E390" s="674"/>
      <c r="F390" s="674"/>
      <c r="G390" s="674"/>
      <c r="H390" s="674"/>
      <c r="I390" s="674"/>
      <c r="J390" s="675"/>
      <c r="K390" s="370">
        <f>SUM(K384:K389)</f>
        <v>102</v>
      </c>
      <c r="L390" s="1"/>
    </row>
    <row r="391" spans="1:12" s="6" customFormat="1" ht="34.5" customHeight="1">
      <c r="A391" s="1" t="s">
        <v>1257</v>
      </c>
      <c r="B391" s="1" t="s">
        <v>1694</v>
      </c>
      <c r="C391" s="1" t="s">
        <v>1448</v>
      </c>
      <c r="D391" s="1" t="s">
        <v>3388</v>
      </c>
      <c r="E391" s="1" t="s">
        <v>1449</v>
      </c>
      <c r="F391" s="1" t="s">
        <v>2585</v>
      </c>
      <c r="G391" s="1" t="s">
        <v>1630</v>
      </c>
      <c r="H391" s="1" t="s">
        <v>1713</v>
      </c>
      <c r="I391" s="1" t="s">
        <v>2221</v>
      </c>
      <c r="J391" s="1" t="s">
        <v>528</v>
      </c>
      <c r="K391" s="365">
        <v>0</v>
      </c>
      <c r="L391" s="1" t="s">
        <v>345</v>
      </c>
    </row>
    <row r="392" spans="1:12" s="6" customFormat="1" ht="34.5" customHeight="1">
      <c r="A392" s="1" t="s">
        <v>1258</v>
      </c>
      <c r="B392" s="1" t="s">
        <v>1694</v>
      </c>
      <c r="C392" s="1" t="s">
        <v>1448</v>
      </c>
      <c r="D392" s="1" t="s">
        <v>3388</v>
      </c>
      <c r="E392" s="1" t="s">
        <v>1449</v>
      </c>
      <c r="F392" s="1" t="s">
        <v>1439</v>
      </c>
      <c r="G392" s="1" t="s">
        <v>1630</v>
      </c>
      <c r="H392" s="1" t="s">
        <v>1712</v>
      </c>
      <c r="I392" s="1" t="s">
        <v>1628</v>
      </c>
      <c r="J392" s="1" t="s">
        <v>723</v>
      </c>
      <c r="K392" s="365">
        <v>36</v>
      </c>
      <c r="L392" s="1" t="s">
        <v>724</v>
      </c>
    </row>
    <row r="393" spans="1:12" s="6" customFormat="1" ht="34.5" customHeight="1">
      <c r="A393" s="1" t="s">
        <v>1259</v>
      </c>
      <c r="B393" s="1" t="s">
        <v>1694</v>
      </c>
      <c r="C393" s="1" t="s">
        <v>1448</v>
      </c>
      <c r="D393" s="1" t="s">
        <v>3388</v>
      </c>
      <c r="E393" s="1" t="s">
        <v>1449</v>
      </c>
      <c r="F393" s="1" t="s">
        <v>2585</v>
      </c>
      <c r="G393" s="1" t="s">
        <v>1630</v>
      </c>
      <c r="H393" s="1" t="s">
        <v>603</v>
      </c>
      <c r="I393" s="1" t="s">
        <v>2223</v>
      </c>
      <c r="J393" s="1" t="s">
        <v>695</v>
      </c>
      <c r="K393" s="365">
        <v>23</v>
      </c>
      <c r="L393" s="1" t="s">
        <v>1691</v>
      </c>
    </row>
    <row r="394" spans="1:12" s="6" customFormat="1" ht="34.5" customHeight="1">
      <c r="A394" s="1" t="s">
        <v>2234</v>
      </c>
      <c r="B394" s="1" t="s">
        <v>1694</v>
      </c>
      <c r="C394" s="1" t="s">
        <v>1448</v>
      </c>
      <c r="D394" s="1" t="s">
        <v>3388</v>
      </c>
      <c r="E394" s="1" t="s">
        <v>1449</v>
      </c>
      <c r="F394" s="1" t="s">
        <v>2585</v>
      </c>
      <c r="G394" s="1" t="s">
        <v>1630</v>
      </c>
      <c r="H394" s="1" t="s">
        <v>697</v>
      </c>
      <c r="I394" s="1" t="s">
        <v>1618</v>
      </c>
      <c r="J394" s="1" t="s">
        <v>698</v>
      </c>
      <c r="K394" s="365">
        <v>4</v>
      </c>
      <c r="L394" s="1" t="s">
        <v>850</v>
      </c>
    </row>
    <row r="395" spans="1:12" s="6" customFormat="1" ht="34.5" customHeight="1">
      <c r="A395" s="673" t="s">
        <v>1734</v>
      </c>
      <c r="B395" s="674"/>
      <c r="C395" s="674"/>
      <c r="D395" s="674"/>
      <c r="E395" s="674"/>
      <c r="F395" s="674"/>
      <c r="G395" s="674"/>
      <c r="H395" s="674"/>
      <c r="I395" s="674"/>
      <c r="J395" s="675"/>
      <c r="K395" s="370">
        <f>SUM(K391:K394)</f>
        <v>63</v>
      </c>
      <c r="L395" s="1"/>
    </row>
    <row r="396" spans="1:12" s="6" customFormat="1" ht="48.75" customHeight="1">
      <c r="A396" s="1" t="s">
        <v>1260</v>
      </c>
      <c r="B396" s="1" t="s">
        <v>1353</v>
      </c>
      <c r="C396" s="1" t="s">
        <v>3389</v>
      </c>
      <c r="D396" s="1" t="s">
        <v>1355</v>
      </c>
      <c r="E396" s="1" t="s">
        <v>1354</v>
      </c>
      <c r="F396" s="1" t="s">
        <v>3390</v>
      </c>
      <c r="G396" s="1" t="s">
        <v>1653</v>
      </c>
      <c r="H396" s="1" t="s">
        <v>687</v>
      </c>
      <c r="I396" s="1" t="s">
        <v>2221</v>
      </c>
      <c r="J396" s="1" t="s">
        <v>688</v>
      </c>
      <c r="K396" s="365">
        <v>15</v>
      </c>
      <c r="L396" s="1" t="s">
        <v>689</v>
      </c>
    </row>
    <row r="397" spans="1:12" s="6" customFormat="1" ht="51" customHeight="1">
      <c r="A397" s="1" t="s">
        <v>1261</v>
      </c>
      <c r="B397" s="1" t="s">
        <v>1353</v>
      </c>
      <c r="C397" s="1" t="s">
        <v>3389</v>
      </c>
      <c r="D397" s="1" t="s">
        <v>1355</v>
      </c>
      <c r="E397" s="1" t="s">
        <v>1354</v>
      </c>
      <c r="F397" s="1" t="s">
        <v>3390</v>
      </c>
      <c r="G397" s="1" t="s">
        <v>1653</v>
      </c>
      <c r="H397" s="1" t="s">
        <v>1133</v>
      </c>
      <c r="I397" s="1" t="s">
        <v>2223</v>
      </c>
      <c r="J397" s="1" t="s">
        <v>693</v>
      </c>
      <c r="K397" s="365">
        <v>17</v>
      </c>
      <c r="L397" s="1" t="s">
        <v>1134</v>
      </c>
    </row>
    <row r="398" spans="1:12" s="6" customFormat="1" ht="45">
      <c r="A398" s="1" t="s">
        <v>499</v>
      </c>
      <c r="B398" s="1" t="s">
        <v>1353</v>
      </c>
      <c r="C398" s="1" t="s">
        <v>3389</v>
      </c>
      <c r="D398" s="1" t="s">
        <v>1355</v>
      </c>
      <c r="E398" s="1" t="s">
        <v>1354</v>
      </c>
      <c r="F398" s="1" t="s">
        <v>3390</v>
      </c>
      <c r="G398" s="1" t="s">
        <v>1653</v>
      </c>
      <c r="H398" s="1" t="s">
        <v>1135</v>
      </c>
      <c r="I398" s="1" t="s">
        <v>1618</v>
      </c>
      <c r="J398" s="1" t="s">
        <v>695</v>
      </c>
      <c r="K398" s="365">
        <v>24</v>
      </c>
      <c r="L398" s="1" t="s">
        <v>346</v>
      </c>
    </row>
    <row r="399" spans="1:12" s="6" customFormat="1" ht="45">
      <c r="A399" s="1" t="s">
        <v>1262</v>
      </c>
      <c r="B399" s="1" t="s">
        <v>1353</v>
      </c>
      <c r="C399" s="1" t="s">
        <v>3389</v>
      </c>
      <c r="D399" s="1" t="s">
        <v>1355</v>
      </c>
      <c r="E399" s="1" t="s">
        <v>1354</v>
      </c>
      <c r="F399" s="1" t="s">
        <v>3390</v>
      </c>
      <c r="G399" s="1" t="s">
        <v>1653</v>
      </c>
      <c r="H399" s="1" t="s">
        <v>1712</v>
      </c>
      <c r="I399" s="1" t="s">
        <v>653</v>
      </c>
      <c r="J399" s="1" t="s">
        <v>723</v>
      </c>
      <c r="K399" s="365">
        <v>33</v>
      </c>
      <c r="L399" s="1" t="s">
        <v>724</v>
      </c>
    </row>
    <row r="400" spans="1:12" s="6" customFormat="1" ht="45">
      <c r="A400" s="1" t="s">
        <v>1263</v>
      </c>
      <c r="B400" s="1" t="s">
        <v>1353</v>
      </c>
      <c r="C400" s="1" t="s">
        <v>3389</v>
      </c>
      <c r="D400" s="1" t="s">
        <v>1355</v>
      </c>
      <c r="E400" s="1" t="s">
        <v>1354</v>
      </c>
      <c r="F400" s="1" t="s">
        <v>3390</v>
      </c>
      <c r="G400" s="1" t="s">
        <v>1653</v>
      </c>
      <c r="H400" s="1" t="s">
        <v>243</v>
      </c>
      <c r="I400" s="1" t="s">
        <v>85</v>
      </c>
      <c r="J400" s="1" t="s">
        <v>715</v>
      </c>
      <c r="K400" s="365">
        <v>32</v>
      </c>
      <c r="L400" s="1" t="s">
        <v>822</v>
      </c>
    </row>
    <row r="401" spans="1:12" s="6" customFormat="1" ht="45">
      <c r="A401" s="1" t="s">
        <v>1264</v>
      </c>
      <c r="B401" s="1" t="s">
        <v>1353</v>
      </c>
      <c r="C401" s="1" t="s">
        <v>3389</v>
      </c>
      <c r="D401" s="1" t="s">
        <v>1355</v>
      </c>
      <c r="E401" s="1" t="s">
        <v>1354</v>
      </c>
      <c r="F401" s="1" t="s">
        <v>3390</v>
      </c>
      <c r="G401" s="1" t="s">
        <v>1653</v>
      </c>
      <c r="H401" s="1" t="s">
        <v>704</v>
      </c>
      <c r="I401" s="1" t="s">
        <v>1620</v>
      </c>
      <c r="J401" s="1" t="s">
        <v>705</v>
      </c>
      <c r="K401" s="365">
        <v>44</v>
      </c>
      <c r="L401" s="1" t="s">
        <v>703</v>
      </c>
    </row>
    <row r="402" spans="1:12" s="6" customFormat="1" ht="45">
      <c r="A402" s="1" t="s">
        <v>1265</v>
      </c>
      <c r="B402" s="1" t="s">
        <v>1353</v>
      </c>
      <c r="C402" s="1" t="s">
        <v>3389</v>
      </c>
      <c r="D402" s="1" t="s">
        <v>1355</v>
      </c>
      <c r="E402" s="1" t="s">
        <v>1354</v>
      </c>
      <c r="F402" s="1" t="s">
        <v>3390</v>
      </c>
      <c r="G402" s="1" t="s">
        <v>1653</v>
      </c>
      <c r="H402" s="1" t="s">
        <v>1136</v>
      </c>
      <c r="I402" s="1" t="s">
        <v>1619</v>
      </c>
      <c r="J402" s="1" t="s">
        <v>702</v>
      </c>
      <c r="K402" s="365">
        <v>8</v>
      </c>
      <c r="L402" s="1" t="s">
        <v>703</v>
      </c>
    </row>
    <row r="403" spans="1:12" s="6" customFormat="1" ht="45">
      <c r="A403" s="1" t="s">
        <v>1266</v>
      </c>
      <c r="B403" s="1" t="s">
        <v>1353</v>
      </c>
      <c r="C403" s="1" t="s">
        <v>3389</v>
      </c>
      <c r="D403" s="1" t="s">
        <v>1355</v>
      </c>
      <c r="E403" s="1" t="s">
        <v>1354</v>
      </c>
      <c r="F403" s="1" t="s">
        <v>3390</v>
      </c>
      <c r="G403" s="1" t="s">
        <v>1653</v>
      </c>
      <c r="H403" s="1" t="s">
        <v>1137</v>
      </c>
      <c r="I403" s="1" t="s">
        <v>627</v>
      </c>
      <c r="J403" s="1" t="s">
        <v>1670</v>
      </c>
      <c r="K403" s="365">
        <v>0</v>
      </c>
      <c r="L403" s="1" t="s">
        <v>703</v>
      </c>
    </row>
    <row r="404" spans="1:12" s="6" customFormat="1" ht="45">
      <c r="A404" s="1" t="s">
        <v>1267</v>
      </c>
      <c r="B404" s="1" t="s">
        <v>1353</v>
      </c>
      <c r="C404" s="1" t="s">
        <v>3389</v>
      </c>
      <c r="D404" s="1" t="s">
        <v>1355</v>
      </c>
      <c r="E404" s="1" t="s">
        <v>1354</v>
      </c>
      <c r="F404" s="1" t="s">
        <v>3390</v>
      </c>
      <c r="G404" s="1" t="s">
        <v>1653</v>
      </c>
      <c r="H404" s="1" t="s">
        <v>621</v>
      </c>
      <c r="I404" s="1" t="s">
        <v>2230</v>
      </c>
      <c r="J404" s="1" t="s">
        <v>713</v>
      </c>
      <c r="K404" s="365">
        <v>24</v>
      </c>
      <c r="L404" s="1" t="s">
        <v>803</v>
      </c>
    </row>
    <row r="405" spans="1:12" s="6" customFormat="1" ht="49.5" customHeight="1">
      <c r="A405" s="1" t="s">
        <v>1013</v>
      </c>
      <c r="B405" s="1" t="s">
        <v>1353</v>
      </c>
      <c r="C405" s="1" t="s">
        <v>3389</v>
      </c>
      <c r="D405" s="1" t="s">
        <v>1355</v>
      </c>
      <c r="E405" s="1" t="s">
        <v>1354</v>
      </c>
      <c r="F405" s="1" t="s">
        <v>3390</v>
      </c>
      <c r="G405" s="1" t="s">
        <v>1653</v>
      </c>
      <c r="H405" s="1" t="s">
        <v>1138</v>
      </c>
      <c r="I405" s="1" t="s">
        <v>1602</v>
      </c>
      <c r="J405" s="1" t="s">
        <v>707</v>
      </c>
      <c r="K405" s="365">
        <v>20</v>
      </c>
      <c r="L405" s="1" t="s">
        <v>781</v>
      </c>
    </row>
    <row r="406" spans="1:12" s="6" customFormat="1" ht="54" customHeight="1">
      <c r="A406" s="1" t="s">
        <v>883</v>
      </c>
      <c r="B406" s="1" t="s">
        <v>1353</v>
      </c>
      <c r="C406" s="1" t="s">
        <v>3389</v>
      </c>
      <c r="D406" s="1" t="s">
        <v>1355</v>
      </c>
      <c r="E406" s="1" t="s">
        <v>1354</v>
      </c>
      <c r="F406" s="1" t="s">
        <v>3390</v>
      </c>
      <c r="G406" s="1" t="s">
        <v>1653</v>
      </c>
      <c r="H406" s="1" t="s">
        <v>1363</v>
      </c>
      <c r="I406" s="1" t="s">
        <v>84</v>
      </c>
      <c r="J406" s="1" t="s">
        <v>719</v>
      </c>
      <c r="K406" s="365">
        <v>16</v>
      </c>
      <c r="L406" s="1" t="s">
        <v>781</v>
      </c>
    </row>
    <row r="407" spans="1:12" s="6" customFormat="1" ht="49.5" customHeight="1">
      <c r="A407" s="1" t="s">
        <v>1268</v>
      </c>
      <c r="B407" s="1" t="s">
        <v>1353</v>
      </c>
      <c r="C407" s="1" t="s">
        <v>3389</v>
      </c>
      <c r="D407" s="1" t="s">
        <v>1355</v>
      </c>
      <c r="E407" s="1" t="s">
        <v>1354</v>
      </c>
      <c r="F407" s="1" t="s">
        <v>3390</v>
      </c>
      <c r="G407" s="1" t="s">
        <v>1653</v>
      </c>
      <c r="H407" s="1" t="s">
        <v>708</v>
      </c>
      <c r="I407" s="1" t="s">
        <v>1604</v>
      </c>
      <c r="J407" s="1" t="s">
        <v>709</v>
      </c>
      <c r="K407" s="365">
        <v>24</v>
      </c>
      <c r="L407" s="1" t="s">
        <v>815</v>
      </c>
    </row>
    <row r="408" spans="1:12" s="6" customFormat="1" ht="55.5" customHeight="1">
      <c r="A408" s="1" t="s">
        <v>1269</v>
      </c>
      <c r="B408" s="1" t="s">
        <v>1353</v>
      </c>
      <c r="C408" s="1" t="s">
        <v>3389</v>
      </c>
      <c r="D408" s="1" t="s">
        <v>1355</v>
      </c>
      <c r="E408" s="1" t="s">
        <v>1354</v>
      </c>
      <c r="F408" s="1" t="s">
        <v>3390</v>
      </c>
      <c r="G408" s="1" t="s">
        <v>1653</v>
      </c>
      <c r="H408" s="1" t="s">
        <v>710</v>
      </c>
      <c r="I408" s="1" t="s">
        <v>1605</v>
      </c>
      <c r="J408" s="1" t="s">
        <v>711</v>
      </c>
      <c r="K408" s="365">
        <v>10</v>
      </c>
      <c r="L408" s="1" t="s">
        <v>833</v>
      </c>
    </row>
    <row r="409" spans="1:12" s="6" customFormat="1" ht="56.25" customHeight="1">
      <c r="A409" s="1" t="s">
        <v>1270</v>
      </c>
      <c r="B409" s="1" t="s">
        <v>1353</v>
      </c>
      <c r="C409" s="1" t="s">
        <v>3389</v>
      </c>
      <c r="D409" s="1" t="s">
        <v>1355</v>
      </c>
      <c r="E409" s="1" t="s">
        <v>1354</v>
      </c>
      <c r="F409" s="1" t="s">
        <v>3390</v>
      </c>
      <c r="G409" s="1" t="s">
        <v>1653</v>
      </c>
      <c r="H409" s="1" t="s">
        <v>1562</v>
      </c>
      <c r="I409" s="1" t="s">
        <v>1608</v>
      </c>
      <c r="J409" s="1" t="s">
        <v>691</v>
      </c>
      <c r="K409" s="365">
        <v>54</v>
      </c>
      <c r="L409" s="1" t="s">
        <v>132</v>
      </c>
    </row>
    <row r="410" spans="1:12" s="6" customFormat="1" ht="54" customHeight="1">
      <c r="A410" s="1" t="s">
        <v>1271</v>
      </c>
      <c r="B410" s="1" t="s">
        <v>1353</v>
      </c>
      <c r="C410" s="1" t="s">
        <v>3389</v>
      </c>
      <c r="D410" s="1" t="s">
        <v>1355</v>
      </c>
      <c r="E410" s="1" t="s">
        <v>1354</v>
      </c>
      <c r="F410" s="1" t="s">
        <v>3390</v>
      </c>
      <c r="G410" s="1" t="s">
        <v>1653</v>
      </c>
      <c r="H410" s="1" t="s">
        <v>1139</v>
      </c>
      <c r="I410" s="1" t="s">
        <v>1616</v>
      </c>
      <c r="J410" s="1" t="s">
        <v>698</v>
      </c>
      <c r="K410" s="365">
        <v>30</v>
      </c>
      <c r="L410" s="1" t="s">
        <v>850</v>
      </c>
    </row>
    <row r="411" spans="1:12" s="6" customFormat="1" ht="60.75" customHeight="1">
      <c r="A411" s="1" t="s">
        <v>1272</v>
      </c>
      <c r="B411" s="1" t="s">
        <v>1353</v>
      </c>
      <c r="C411" s="1" t="s">
        <v>3389</v>
      </c>
      <c r="D411" s="1" t="s">
        <v>1355</v>
      </c>
      <c r="E411" s="1" t="s">
        <v>1354</v>
      </c>
      <c r="F411" s="1" t="s">
        <v>3390</v>
      </c>
      <c r="G411" s="1" t="s">
        <v>1653</v>
      </c>
      <c r="H411" s="1" t="s">
        <v>1140</v>
      </c>
      <c r="I411" s="1" t="s">
        <v>1613</v>
      </c>
      <c r="J411" s="1" t="s">
        <v>721</v>
      </c>
      <c r="K411" s="365">
        <v>26</v>
      </c>
      <c r="L411" s="1" t="s">
        <v>1160</v>
      </c>
    </row>
    <row r="412" spans="1:12" s="6" customFormat="1" ht="23.25" customHeight="1">
      <c r="A412" s="676" t="s">
        <v>1734</v>
      </c>
      <c r="B412" s="676"/>
      <c r="C412" s="676"/>
      <c r="D412" s="676"/>
      <c r="E412" s="676"/>
      <c r="F412" s="676"/>
      <c r="G412" s="676"/>
      <c r="H412" s="676"/>
      <c r="I412" s="676"/>
      <c r="J412" s="676"/>
      <c r="K412" s="370">
        <f>SUM(K396:K411)</f>
        <v>377</v>
      </c>
      <c r="L412" s="1"/>
    </row>
    <row r="413" spans="1:12" s="6" customFormat="1" ht="59.25" customHeight="1">
      <c r="A413" s="1" t="s">
        <v>1273</v>
      </c>
      <c r="B413" s="1" t="s">
        <v>516</v>
      </c>
      <c r="C413" s="1" t="s">
        <v>1358</v>
      </c>
      <c r="D413" s="1" t="s">
        <v>1360</v>
      </c>
      <c r="E413" s="1" t="s">
        <v>1359</v>
      </c>
      <c r="F413" s="1" t="s">
        <v>3391</v>
      </c>
      <c r="G413" s="1" t="s">
        <v>626</v>
      </c>
      <c r="H413" s="1" t="s">
        <v>687</v>
      </c>
      <c r="I413" s="1" t="s">
        <v>1634</v>
      </c>
      <c r="J413" s="1" t="s">
        <v>688</v>
      </c>
      <c r="K413" s="365">
        <v>3</v>
      </c>
      <c r="L413" s="1" t="s">
        <v>689</v>
      </c>
    </row>
    <row r="414" spans="1:12" s="6" customFormat="1" ht="59.25" customHeight="1">
      <c r="A414" s="1" t="s">
        <v>1274</v>
      </c>
      <c r="B414" s="1" t="s">
        <v>516</v>
      </c>
      <c r="C414" s="1" t="s">
        <v>1358</v>
      </c>
      <c r="D414" s="1" t="s">
        <v>1360</v>
      </c>
      <c r="E414" s="1" t="s">
        <v>1359</v>
      </c>
      <c r="F414" s="1" t="s">
        <v>3391</v>
      </c>
      <c r="G414" s="1" t="s">
        <v>626</v>
      </c>
      <c r="H414" s="1" t="s">
        <v>456</v>
      </c>
      <c r="I414" s="1" t="s">
        <v>1628</v>
      </c>
      <c r="J414" s="1" t="s">
        <v>695</v>
      </c>
      <c r="K414" s="365">
        <v>20</v>
      </c>
      <c r="L414" s="1" t="s">
        <v>696</v>
      </c>
    </row>
    <row r="415" spans="1:12" s="6" customFormat="1" ht="59.25" customHeight="1">
      <c r="A415" s="1" t="s">
        <v>1275</v>
      </c>
      <c r="B415" s="1" t="s">
        <v>516</v>
      </c>
      <c r="C415" s="1" t="s">
        <v>1358</v>
      </c>
      <c r="D415" s="1" t="s">
        <v>1360</v>
      </c>
      <c r="E415" s="1" t="s">
        <v>1359</v>
      </c>
      <c r="F415" s="1" t="s">
        <v>3391</v>
      </c>
      <c r="G415" s="1" t="s">
        <v>626</v>
      </c>
      <c r="H415" s="1" t="s">
        <v>271</v>
      </c>
      <c r="I415" s="1" t="s">
        <v>1656</v>
      </c>
      <c r="J415" s="1" t="s">
        <v>698</v>
      </c>
      <c r="K415" s="365">
        <v>22</v>
      </c>
      <c r="L415" s="1" t="s">
        <v>850</v>
      </c>
    </row>
    <row r="416" spans="1:12" s="6" customFormat="1" ht="59.25" customHeight="1">
      <c r="A416" s="1" t="s">
        <v>1276</v>
      </c>
      <c r="B416" s="1" t="s">
        <v>516</v>
      </c>
      <c r="C416" s="1" t="s">
        <v>1358</v>
      </c>
      <c r="D416" s="1" t="s">
        <v>1360</v>
      </c>
      <c r="E416" s="1" t="s">
        <v>1359</v>
      </c>
      <c r="F416" s="1" t="s">
        <v>3391</v>
      </c>
      <c r="G416" s="1" t="s">
        <v>626</v>
      </c>
      <c r="H416" s="1" t="s">
        <v>708</v>
      </c>
      <c r="I416" s="1" t="s">
        <v>1447</v>
      </c>
      <c r="J416" s="1" t="s">
        <v>709</v>
      </c>
      <c r="K416" s="365">
        <v>16</v>
      </c>
      <c r="L416" s="1" t="s">
        <v>815</v>
      </c>
    </row>
    <row r="417" spans="1:12" s="6" customFormat="1" ht="59.25" customHeight="1">
      <c r="A417" s="1" t="s">
        <v>826</v>
      </c>
      <c r="B417" s="1" t="s">
        <v>516</v>
      </c>
      <c r="C417" s="1" t="s">
        <v>1358</v>
      </c>
      <c r="D417" s="1" t="s">
        <v>1360</v>
      </c>
      <c r="E417" s="1" t="s">
        <v>1359</v>
      </c>
      <c r="F417" s="1" t="s">
        <v>3391</v>
      </c>
      <c r="G417" s="1" t="s">
        <v>626</v>
      </c>
      <c r="H417" s="1" t="s">
        <v>714</v>
      </c>
      <c r="I417" s="1" t="s">
        <v>653</v>
      </c>
      <c r="J417" s="1" t="s">
        <v>715</v>
      </c>
      <c r="K417" s="365">
        <v>15</v>
      </c>
      <c r="L417" s="1" t="s">
        <v>822</v>
      </c>
    </row>
    <row r="418" spans="1:12" s="6" customFormat="1" ht="59.25" customHeight="1">
      <c r="A418" s="1" t="s">
        <v>1277</v>
      </c>
      <c r="B418" s="1" t="s">
        <v>516</v>
      </c>
      <c r="C418" s="1" t="s">
        <v>1358</v>
      </c>
      <c r="D418" s="1" t="s">
        <v>1360</v>
      </c>
      <c r="E418" s="1" t="s">
        <v>1359</v>
      </c>
      <c r="F418" s="1" t="s">
        <v>3391</v>
      </c>
      <c r="G418" s="1" t="s">
        <v>626</v>
      </c>
      <c r="H418" s="1" t="s">
        <v>1712</v>
      </c>
      <c r="I418" s="1" t="s">
        <v>2223</v>
      </c>
      <c r="J418" s="1" t="s">
        <v>723</v>
      </c>
      <c r="K418" s="365">
        <v>53</v>
      </c>
      <c r="L418" s="1" t="s">
        <v>724</v>
      </c>
    </row>
    <row r="419" spans="1:12" s="6" customFormat="1" ht="59.25" customHeight="1">
      <c r="A419" s="1" t="s">
        <v>836</v>
      </c>
      <c r="B419" s="1" t="s">
        <v>516</v>
      </c>
      <c r="C419" s="1" t="s">
        <v>1358</v>
      </c>
      <c r="D419" s="1" t="s">
        <v>1360</v>
      </c>
      <c r="E419" s="1" t="s">
        <v>1359</v>
      </c>
      <c r="F419" s="1" t="s">
        <v>3391</v>
      </c>
      <c r="G419" s="1" t="s">
        <v>626</v>
      </c>
      <c r="H419" s="1" t="s">
        <v>1713</v>
      </c>
      <c r="I419" s="1" t="s">
        <v>2221</v>
      </c>
      <c r="J419" s="1" t="s">
        <v>528</v>
      </c>
      <c r="K419" s="365">
        <v>0</v>
      </c>
      <c r="L419" s="1" t="s">
        <v>226</v>
      </c>
    </row>
    <row r="420" spans="1:12" s="6" customFormat="1" ht="59.25" customHeight="1">
      <c r="A420" s="673" t="s">
        <v>1734</v>
      </c>
      <c r="B420" s="674"/>
      <c r="C420" s="674"/>
      <c r="D420" s="674"/>
      <c r="E420" s="674"/>
      <c r="F420" s="674"/>
      <c r="G420" s="674"/>
      <c r="H420" s="674"/>
      <c r="I420" s="674"/>
      <c r="J420" s="675"/>
      <c r="K420" s="370">
        <f>SUM(K413:K419)</f>
        <v>129</v>
      </c>
      <c r="L420" s="1"/>
    </row>
    <row r="421" spans="1:12" s="6" customFormat="1" ht="59.25" customHeight="1">
      <c r="A421" s="1" t="s">
        <v>854</v>
      </c>
      <c r="B421" s="1" t="s">
        <v>518</v>
      </c>
      <c r="C421" s="1" t="s">
        <v>230</v>
      </c>
      <c r="D421" s="1" t="s">
        <v>231</v>
      </c>
      <c r="E421" s="1" t="s">
        <v>232</v>
      </c>
      <c r="F421" s="1" t="s">
        <v>233</v>
      </c>
      <c r="G421" s="1" t="s">
        <v>2136</v>
      </c>
      <c r="H421" s="1" t="s">
        <v>2160</v>
      </c>
      <c r="I421" s="1" t="s">
        <v>725</v>
      </c>
      <c r="J421" s="1" t="s">
        <v>688</v>
      </c>
      <c r="K421" s="365">
        <v>8</v>
      </c>
      <c r="L421" s="1" t="s">
        <v>1141</v>
      </c>
    </row>
    <row r="422" spans="1:12" s="6" customFormat="1" ht="59.25" customHeight="1">
      <c r="A422" s="1" t="s">
        <v>1278</v>
      </c>
      <c r="B422" s="1" t="s">
        <v>518</v>
      </c>
      <c r="C422" s="1" t="s">
        <v>230</v>
      </c>
      <c r="D422" s="1" t="s">
        <v>231</v>
      </c>
      <c r="E422" s="1" t="s">
        <v>232</v>
      </c>
      <c r="F422" s="1" t="s">
        <v>233</v>
      </c>
      <c r="G422" s="1" t="s">
        <v>2136</v>
      </c>
      <c r="H422" s="1" t="s">
        <v>690</v>
      </c>
      <c r="I422" s="1" t="s">
        <v>1612</v>
      </c>
      <c r="J422" s="1" t="s">
        <v>691</v>
      </c>
      <c r="K422" s="365">
        <v>19</v>
      </c>
      <c r="L422" s="1" t="s">
        <v>1142</v>
      </c>
    </row>
    <row r="423" spans="1:12" s="6" customFormat="1" ht="59.25" customHeight="1">
      <c r="A423" s="1" t="s">
        <v>1279</v>
      </c>
      <c r="B423" s="1" t="s">
        <v>518</v>
      </c>
      <c r="C423" s="1" t="s">
        <v>230</v>
      </c>
      <c r="D423" s="1" t="s">
        <v>231</v>
      </c>
      <c r="E423" s="1" t="s">
        <v>232</v>
      </c>
      <c r="F423" s="1" t="s">
        <v>233</v>
      </c>
      <c r="G423" s="1" t="s">
        <v>2136</v>
      </c>
      <c r="H423" s="1" t="s">
        <v>603</v>
      </c>
      <c r="I423" s="1" t="s">
        <v>1609</v>
      </c>
      <c r="J423" s="1" t="s">
        <v>695</v>
      </c>
      <c r="K423" s="365">
        <v>19</v>
      </c>
      <c r="L423" s="1" t="s">
        <v>1143</v>
      </c>
    </row>
    <row r="424" spans="1:12" s="6" customFormat="1" ht="45.75" customHeight="1">
      <c r="A424" s="1" t="s">
        <v>1280</v>
      </c>
      <c r="B424" s="1" t="s">
        <v>518</v>
      </c>
      <c r="C424" s="1" t="s">
        <v>230</v>
      </c>
      <c r="D424" s="1" t="s">
        <v>231</v>
      </c>
      <c r="E424" s="1" t="s">
        <v>232</v>
      </c>
      <c r="F424" s="1" t="s">
        <v>233</v>
      </c>
      <c r="G424" s="1" t="s">
        <v>2136</v>
      </c>
      <c r="H424" s="1" t="s">
        <v>697</v>
      </c>
      <c r="I424" s="1" t="s">
        <v>1620</v>
      </c>
      <c r="J424" s="1" t="s">
        <v>698</v>
      </c>
      <c r="K424" s="365">
        <v>16</v>
      </c>
      <c r="L424" s="1" t="s">
        <v>1144</v>
      </c>
    </row>
    <row r="425" spans="1:12" s="6" customFormat="1" ht="51" customHeight="1">
      <c r="A425" s="1" t="s">
        <v>1281</v>
      </c>
      <c r="B425" s="1" t="s">
        <v>518</v>
      </c>
      <c r="C425" s="1" t="s">
        <v>230</v>
      </c>
      <c r="D425" s="1" t="s">
        <v>231</v>
      </c>
      <c r="E425" s="1" t="s">
        <v>232</v>
      </c>
      <c r="F425" s="1" t="s">
        <v>233</v>
      </c>
      <c r="G425" s="1" t="s">
        <v>2136</v>
      </c>
      <c r="H425" s="1" t="s">
        <v>708</v>
      </c>
      <c r="I425" s="1" t="s">
        <v>85</v>
      </c>
      <c r="J425" s="1" t="s">
        <v>709</v>
      </c>
      <c r="K425" s="365">
        <v>8</v>
      </c>
      <c r="L425" s="1" t="s">
        <v>815</v>
      </c>
    </row>
    <row r="426" spans="1:12" s="6" customFormat="1" ht="57" customHeight="1">
      <c r="A426" s="1" t="s">
        <v>1282</v>
      </c>
      <c r="B426" s="1" t="s">
        <v>518</v>
      </c>
      <c r="C426" s="1" t="s">
        <v>230</v>
      </c>
      <c r="D426" s="1" t="s">
        <v>231</v>
      </c>
      <c r="E426" s="1" t="s">
        <v>232</v>
      </c>
      <c r="F426" s="1" t="s">
        <v>233</v>
      </c>
      <c r="G426" s="1" t="s">
        <v>2136</v>
      </c>
      <c r="H426" s="1" t="s">
        <v>1582</v>
      </c>
      <c r="I426" s="1" t="s">
        <v>1619</v>
      </c>
      <c r="J426" s="1" t="s">
        <v>723</v>
      </c>
      <c r="K426" s="365">
        <v>73</v>
      </c>
      <c r="L426" s="1" t="s">
        <v>1583</v>
      </c>
    </row>
    <row r="427" spans="1:12" s="6" customFormat="1" ht="34.5" customHeight="1">
      <c r="A427" s="673" t="s">
        <v>1734</v>
      </c>
      <c r="B427" s="674"/>
      <c r="C427" s="674"/>
      <c r="D427" s="674"/>
      <c r="E427" s="674"/>
      <c r="F427" s="674"/>
      <c r="G427" s="674"/>
      <c r="H427" s="674"/>
      <c r="I427" s="674"/>
      <c r="J427" s="675"/>
      <c r="K427" s="370">
        <f>SUM(K421:K426)</f>
        <v>143</v>
      </c>
      <c r="L427" s="7"/>
    </row>
    <row r="428" spans="1:12" s="6" customFormat="1" ht="71.25" customHeight="1">
      <c r="A428" s="1" t="s">
        <v>870</v>
      </c>
      <c r="B428" s="1" t="s">
        <v>851</v>
      </c>
      <c r="C428" s="1" t="s">
        <v>200</v>
      </c>
      <c r="D428" s="1" t="s">
        <v>236</v>
      </c>
      <c r="E428" s="1" t="s">
        <v>234</v>
      </c>
      <c r="F428" s="1" t="s">
        <v>3392</v>
      </c>
      <c r="G428" s="1" t="s">
        <v>1657</v>
      </c>
      <c r="H428" s="1" t="s">
        <v>687</v>
      </c>
      <c r="I428" s="1" t="s">
        <v>588</v>
      </c>
      <c r="J428" s="1" t="s">
        <v>688</v>
      </c>
      <c r="K428" s="365">
        <v>6</v>
      </c>
      <c r="L428" s="1" t="s">
        <v>689</v>
      </c>
    </row>
    <row r="429" spans="1:12" s="6" customFormat="1" ht="75" customHeight="1">
      <c r="A429" s="1" t="s">
        <v>2809</v>
      </c>
      <c r="B429" s="1" t="s">
        <v>851</v>
      </c>
      <c r="C429" s="1" t="s">
        <v>200</v>
      </c>
      <c r="D429" s="1" t="s">
        <v>236</v>
      </c>
      <c r="E429" s="1" t="s">
        <v>234</v>
      </c>
      <c r="F429" s="1" t="s">
        <v>3392</v>
      </c>
      <c r="G429" s="1" t="s">
        <v>1657</v>
      </c>
      <c r="H429" s="1" t="s">
        <v>1739</v>
      </c>
      <c r="I429" s="1" t="s">
        <v>2221</v>
      </c>
      <c r="J429" s="1" t="s">
        <v>695</v>
      </c>
      <c r="K429" s="365">
        <v>33</v>
      </c>
      <c r="L429" s="1" t="s">
        <v>696</v>
      </c>
    </row>
    <row r="430" spans="1:12" s="6" customFormat="1" ht="71.25" customHeight="1">
      <c r="A430" s="1" t="s">
        <v>1283</v>
      </c>
      <c r="B430" s="1" t="s">
        <v>851</v>
      </c>
      <c r="C430" s="1" t="s">
        <v>200</v>
      </c>
      <c r="D430" s="1" t="s">
        <v>236</v>
      </c>
      <c r="E430" s="1" t="s">
        <v>234</v>
      </c>
      <c r="F430" s="1" t="s">
        <v>3392</v>
      </c>
      <c r="G430" s="1" t="s">
        <v>1657</v>
      </c>
      <c r="H430" s="1" t="s">
        <v>1425</v>
      </c>
      <c r="I430" s="1" t="s">
        <v>1618</v>
      </c>
      <c r="J430" s="1" t="s">
        <v>698</v>
      </c>
      <c r="K430" s="365">
        <v>24</v>
      </c>
      <c r="L430" s="1" t="s">
        <v>850</v>
      </c>
    </row>
    <row r="431" spans="1:12" s="6" customFormat="1" ht="72" customHeight="1">
      <c r="A431" s="1" t="s">
        <v>1284</v>
      </c>
      <c r="B431" s="1" t="s">
        <v>851</v>
      </c>
      <c r="C431" s="1" t="s">
        <v>200</v>
      </c>
      <c r="D431" s="1" t="s">
        <v>236</v>
      </c>
      <c r="E431" s="1" t="s">
        <v>234</v>
      </c>
      <c r="F431" s="1" t="s">
        <v>3392</v>
      </c>
      <c r="G431" s="1" t="s">
        <v>1657</v>
      </c>
      <c r="H431" s="1" t="s">
        <v>1584</v>
      </c>
      <c r="I431" s="1" t="s">
        <v>1617</v>
      </c>
      <c r="J431" s="1" t="s">
        <v>709</v>
      </c>
      <c r="K431" s="365">
        <v>11</v>
      </c>
      <c r="L431" s="1" t="s">
        <v>815</v>
      </c>
    </row>
    <row r="432" spans="1:12" s="6" customFormat="1" ht="63.75" customHeight="1">
      <c r="A432" s="1" t="s">
        <v>1285</v>
      </c>
      <c r="B432" s="1" t="s">
        <v>851</v>
      </c>
      <c r="C432" s="1" t="s">
        <v>200</v>
      </c>
      <c r="D432" s="1" t="s">
        <v>236</v>
      </c>
      <c r="E432" s="1" t="s">
        <v>234</v>
      </c>
      <c r="F432" s="1" t="s">
        <v>3392</v>
      </c>
      <c r="G432" s="1" t="s">
        <v>1657</v>
      </c>
      <c r="H432" s="1" t="s">
        <v>1585</v>
      </c>
      <c r="I432" s="1" t="s">
        <v>653</v>
      </c>
      <c r="J432" s="1" t="s">
        <v>709</v>
      </c>
      <c r="K432" s="365">
        <v>9</v>
      </c>
      <c r="L432" s="1" t="s">
        <v>815</v>
      </c>
    </row>
    <row r="433" spans="1:12" s="6" customFormat="1" ht="64.5" customHeight="1">
      <c r="A433" s="1" t="s">
        <v>1286</v>
      </c>
      <c r="B433" s="1" t="s">
        <v>851</v>
      </c>
      <c r="C433" s="1" t="s">
        <v>200</v>
      </c>
      <c r="D433" s="1" t="s">
        <v>236</v>
      </c>
      <c r="E433" s="1" t="s">
        <v>234</v>
      </c>
      <c r="F433" s="1" t="s">
        <v>3392</v>
      </c>
      <c r="G433" s="1" t="s">
        <v>1657</v>
      </c>
      <c r="H433" s="1" t="s">
        <v>714</v>
      </c>
      <c r="I433" s="1" t="s">
        <v>2223</v>
      </c>
      <c r="J433" s="1" t="s">
        <v>715</v>
      </c>
      <c r="K433" s="365">
        <v>22</v>
      </c>
      <c r="L433" s="1" t="s">
        <v>822</v>
      </c>
    </row>
    <row r="434" spans="1:12" s="6" customFormat="1" ht="69.75" customHeight="1">
      <c r="A434" s="1" t="s">
        <v>1287</v>
      </c>
      <c r="B434" s="1" t="s">
        <v>851</v>
      </c>
      <c r="C434" s="1" t="s">
        <v>200</v>
      </c>
      <c r="D434" s="1" t="s">
        <v>236</v>
      </c>
      <c r="E434" s="1" t="s">
        <v>234</v>
      </c>
      <c r="F434" s="1" t="s">
        <v>3392</v>
      </c>
      <c r="G434" s="1" t="s">
        <v>1657</v>
      </c>
      <c r="H434" s="1" t="s">
        <v>1712</v>
      </c>
      <c r="I434" s="1" t="s">
        <v>1628</v>
      </c>
      <c r="J434" s="1" t="s">
        <v>723</v>
      </c>
      <c r="K434" s="365">
        <v>64</v>
      </c>
      <c r="L434" s="1" t="s">
        <v>724</v>
      </c>
    </row>
    <row r="435" spans="1:12" s="6" customFormat="1" ht="67.5" customHeight="1">
      <c r="A435" s="1" t="s">
        <v>1288</v>
      </c>
      <c r="B435" s="1" t="s">
        <v>851</v>
      </c>
      <c r="C435" s="1" t="s">
        <v>200</v>
      </c>
      <c r="D435" s="1" t="s">
        <v>236</v>
      </c>
      <c r="E435" s="1" t="s">
        <v>234</v>
      </c>
      <c r="F435" s="1" t="s">
        <v>3392</v>
      </c>
      <c r="G435" s="1" t="s">
        <v>1657</v>
      </c>
      <c r="H435" s="1" t="s">
        <v>706</v>
      </c>
      <c r="I435" s="1" t="s">
        <v>85</v>
      </c>
      <c r="J435" s="1" t="s">
        <v>707</v>
      </c>
      <c r="K435" s="365">
        <v>16</v>
      </c>
      <c r="L435" s="1" t="s">
        <v>781</v>
      </c>
    </row>
    <row r="436" spans="1:12" s="6" customFormat="1" ht="59.25" customHeight="1">
      <c r="A436" s="1" t="s">
        <v>1289</v>
      </c>
      <c r="B436" s="1" t="s">
        <v>851</v>
      </c>
      <c r="C436" s="1" t="s">
        <v>200</v>
      </c>
      <c r="D436" s="1" t="s">
        <v>236</v>
      </c>
      <c r="E436" s="1" t="s">
        <v>234</v>
      </c>
      <c r="F436" s="1" t="s">
        <v>3392</v>
      </c>
      <c r="G436" s="1" t="s">
        <v>1657</v>
      </c>
      <c r="H436" s="1" t="s">
        <v>2586</v>
      </c>
      <c r="I436" s="1" t="s">
        <v>384</v>
      </c>
      <c r="J436" s="1" t="s">
        <v>719</v>
      </c>
      <c r="K436" s="365">
        <v>16</v>
      </c>
      <c r="L436" s="1" t="s">
        <v>781</v>
      </c>
    </row>
    <row r="437" spans="1:12" s="6" customFormat="1" ht="59.25" customHeight="1">
      <c r="A437" s="1" t="s">
        <v>1290</v>
      </c>
      <c r="B437" s="1" t="s">
        <v>851</v>
      </c>
      <c r="C437" s="1" t="s">
        <v>200</v>
      </c>
      <c r="D437" s="1" t="s">
        <v>236</v>
      </c>
      <c r="E437" s="1" t="s">
        <v>234</v>
      </c>
      <c r="F437" s="1" t="s">
        <v>3392</v>
      </c>
      <c r="G437" s="1" t="s">
        <v>1657</v>
      </c>
      <c r="H437" s="1" t="s">
        <v>1713</v>
      </c>
      <c r="I437" s="1" t="s">
        <v>2226</v>
      </c>
      <c r="J437" s="1" t="s">
        <v>528</v>
      </c>
      <c r="K437" s="365">
        <v>0</v>
      </c>
      <c r="L437" s="1" t="s">
        <v>1337</v>
      </c>
    </row>
    <row r="438" spans="1:12" s="6" customFormat="1" ht="72" customHeight="1">
      <c r="A438" s="1" t="s">
        <v>1291</v>
      </c>
      <c r="B438" s="1" t="s">
        <v>851</v>
      </c>
      <c r="C438" s="1" t="s">
        <v>200</v>
      </c>
      <c r="D438" s="1" t="s">
        <v>236</v>
      </c>
      <c r="E438" s="1" t="s">
        <v>234</v>
      </c>
      <c r="F438" s="1" t="s">
        <v>3392</v>
      </c>
      <c r="G438" s="1" t="s">
        <v>1657</v>
      </c>
      <c r="H438" s="1" t="s">
        <v>2587</v>
      </c>
      <c r="I438" s="1" t="s">
        <v>779</v>
      </c>
      <c r="J438" s="1" t="s">
        <v>726</v>
      </c>
      <c r="K438" s="365">
        <v>4</v>
      </c>
      <c r="L438" s="1" t="s">
        <v>689</v>
      </c>
    </row>
    <row r="439" spans="1:12" s="6" customFormat="1" ht="26.25" customHeight="1">
      <c r="A439" s="673" t="s">
        <v>1734</v>
      </c>
      <c r="B439" s="674"/>
      <c r="C439" s="674"/>
      <c r="D439" s="674"/>
      <c r="E439" s="674"/>
      <c r="F439" s="674"/>
      <c r="G439" s="674"/>
      <c r="H439" s="674"/>
      <c r="I439" s="674"/>
      <c r="J439" s="675"/>
      <c r="K439" s="370">
        <f>SUM(K428:K438)</f>
        <v>205</v>
      </c>
      <c r="L439" s="1"/>
    </row>
    <row r="440" spans="1:12" s="6" customFormat="1" ht="57.75" customHeight="1">
      <c r="A440" s="1" t="s">
        <v>1292</v>
      </c>
      <c r="B440" s="1" t="s">
        <v>2517</v>
      </c>
      <c r="C440" s="1" t="s">
        <v>1018</v>
      </c>
      <c r="D440" s="1" t="s">
        <v>998</v>
      </c>
      <c r="E440" s="1" t="s">
        <v>999</v>
      </c>
      <c r="F440" s="1" t="s">
        <v>3393</v>
      </c>
      <c r="G440" s="7">
        <v>1465188</v>
      </c>
      <c r="H440" s="7" t="s">
        <v>1586</v>
      </c>
      <c r="I440" s="7">
        <v>105</v>
      </c>
      <c r="J440" s="7">
        <v>4000</v>
      </c>
      <c r="K440" s="365">
        <v>20</v>
      </c>
      <c r="L440" s="1" t="s">
        <v>2588</v>
      </c>
    </row>
    <row r="441" spans="1:12" s="6" customFormat="1" ht="56.25" customHeight="1">
      <c r="A441" s="1" t="s">
        <v>1293</v>
      </c>
      <c r="B441" s="1" t="s">
        <v>2517</v>
      </c>
      <c r="C441" s="1" t="s">
        <v>1018</v>
      </c>
      <c r="D441" s="1" t="s">
        <v>998</v>
      </c>
      <c r="E441" s="1" t="s">
        <v>999</v>
      </c>
      <c r="F441" s="1" t="s">
        <v>3393</v>
      </c>
      <c r="G441" s="7">
        <v>1465188</v>
      </c>
      <c r="H441" s="374" t="s">
        <v>912</v>
      </c>
      <c r="I441" s="1" t="s">
        <v>779</v>
      </c>
      <c r="J441" s="374">
        <v>4900</v>
      </c>
      <c r="K441" s="365">
        <v>1</v>
      </c>
      <c r="L441" s="7" t="s">
        <v>507</v>
      </c>
    </row>
    <row r="442" spans="1:12" s="6" customFormat="1" ht="26.25" customHeight="1">
      <c r="A442" s="673" t="s">
        <v>1734</v>
      </c>
      <c r="B442" s="674"/>
      <c r="C442" s="674"/>
      <c r="D442" s="674"/>
      <c r="E442" s="674"/>
      <c r="F442" s="674"/>
      <c r="G442" s="674"/>
      <c r="H442" s="674"/>
      <c r="I442" s="674"/>
      <c r="J442" s="675"/>
      <c r="K442" s="370">
        <f>SUM(K440:K441)</f>
        <v>21</v>
      </c>
      <c r="L442" s="1"/>
    </row>
    <row r="443" spans="1:12" s="6" customFormat="1" ht="53.25" customHeight="1">
      <c r="A443" s="1" t="s">
        <v>1294</v>
      </c>
      <c r="B443" s="1" t="s">
        <v>2517</v>
      </c>
      <c r="C443" s="1" t="s">
        <v>2786</v>
      </c>
      <c r="D443" s="1" t="s">
        <v>907</v>
      </c>
      <c r="E443" s="1" t="s">
        <v>2544</v>
      </c>
      <c r="F443" s="1" t="s">
        <v>3394</v>
      </c>
      <c r="G443" s="374">
        <v>1465011</v>
      </c>
      <c r="H443" s="1" t="s">
        <v>687</v>
      </c>
      <c r="I443" s="1" t="s">
        <v>946</v>
      </c>
      <c r="J443" s="1" t="s">
        <v>688</v>
      </c>
      <c r="K443" s="365">
        <v>5</v>
      </c>
      <c r="L443" s="1" t="s">
        <v>0</v>
      </c>
    </row>
    <row r="444" spans="1:12" s="6" customFormat="1" ht="49.5" customHeight="1">
      <c r="A444" s="1" t="s">
        <v>1295</v>
      </c>
      <c r="B444" s="1" t="s">
        <v>2517</v>
      </c>
      <c r="C444" s="1" t="s">
        <v>2786</v>
      </c>
      <c r="D444" s="1" t="s">
        <v>907</v>
      </c>
      <c r="E444" s="1" t="s">
        <v>2544</v>
      </c>
      <c r="F444" s="1" t="s">
        <v>3394</v>
      </c>
      <c r="G444" s="374">
        <v>1465011</v>
      </c>
      <c r="H444" s="1" t="s">
        <v>1</v>
      </c>
      <c r="I444" s="1" t="s">
        <v>97</v>
      </c>
      <c r="J444" s="1" t="s">
        <v>691</v>
      </c>
      <c r="K444" s="365">
        <v>69</v>
      </c>
      <c r="L444" s="1" t="s">
        <v>132</v>
      </c>
    </row>
    <row r="445" spans="1:12" s="6" customFormat="1" ht="43.5" customHeight="1">
      <c r="A445" s="1" t="s">
        <v>1296</v>
      </c>
      <c r="B445" s="1" t="s">
        <v>2517</v>
      </c>
      <c r="C445" s="1" t="s">
        <v>2786</v>
      </c>
      <c r="D445" s="1" t="s">
        <v>907</v>
      </c>
      <c r="E445" s="1" t="s">
        <v>2544</v>
      </c>
      <c r="F445" s="1" t="s">
        <v>3394</v>
      </c>
      <c r="G445" s="374">
        <v>1465011</v>
      </c>
      <c r="H445" s="1" t="s">
        <v>2</v>
      </c>
      <c r="I445" s="1" t="s">
        <v>1621</v>
      </c>
      <c r="J445" s="1" t="s">
        <v>695</v>
      </c>
      <c r="K445" s="365">
        <v>20</v>
      </c>
      <c r="L445" s="1" t="s">
        <v>3</v>
      </c>
    </row>
    <row r="446" spans="1:12" s="6" customFormat="1" ht="45">
      <c r="A446" s="1" t="s">
        <v>1297</v>
      </c>
      <c r="B446" s="1" t="s">
        <v>2517</v>
      </c>
      <c r="C446" s="1" t="s">
        <v>2786</v>
      </c>
      <c r="D446" s="1" t="s">
        <v>907</v>
      </c>
      <c r="E446" s="1" t="s">
        <v>2544</v>
      </c>
      <c r="F446" s="1" t="s">
        <v>3394</v>
      </c>
      <c r="G446" s="374">
        <v>1465011</v>
      </c>
      <c r="H446" s="1" t="s">
        <v>6</v>
      </c>
      <c r="I446" s="1" t="s">
        <v>1622</v>
      </c>
      <c r="J446" s="1" t="s">
        <v>723</v>
      </c>
      <c r="K446" s="365">
        <v>45</v>
      </c>
      <c r="L446" s="1" t="s">
        <v>908</v>
      </c>
    </row>
    <row r="447" spans="1:12" s="6" customFormat="1" ht="45.75" customHeight="1">
      <c r="A447" s="1" t="s">
        <v>1298</v>
      </c>
      <c r="B447" s="1" t="s">
        <v>2517</v>
      </c>
      <c r="C447" s="1" t="s">
        <v>2786</v>
      </c>
      <c r="D447" s="1" t="s">
        <v>907</v>
      </c>
      <c r="E447" s="1" t="s">
        <v>2544</v>
      </c>
      <c r="F447" s="1" t="s">
        <v>3394</v>
      </c>
      <c r="G447" s="374">
        <v>1465011</v>
      </c>
      <c r="H447" s="1" t="s">
        <v>527</v>
      </c>
      <c r="I447" s="1" t="s">
        <v>1650</v>
      </c>
      <c r="J447" s="1" t="s">
        <v>528</v>
      </c>
      <c r="K447" s="365">
        <v>0</v>
      </c>
      <c r="L447" s="1" t="s">
        <v>918</v>
      </c>
    </row>
    <row r="448" spans="1:12" s="6" customFormat="1" ht="30" customHeight="1">
      <c r="A448" s="673" t="s">
        <v>1734</v>
      </c>
      <c r="B448" s="674"/>
      <c r="C448" s="674"/>
      <c r="D448" s="674"/>
      <c r="E448" s="674"/>
      <c r="F448" s="674"/>
      <c r="G448" s="674"/>
      <c r="H448" s="674"/>
      <c r="I448" s="674"/>
      <c r="J448" s="675"/>
      <c r="K448" s="370">
        <f>SUM(K443:K447)</f>
        <v>139</v>
      </c>
      <c r="L448" s="1"/>
    </row>
    <row r="449" spans="1:12" s="6" customFormat="1" ht="30.75" customHeight="1">
      <c r="A449" s="1" t="s">
        <v>1299</v>
      </c>
      <c r="B449" s="1" t="s">
        <v>2517</v>
      </c>
      <c r="C449" s="1" t="s">
        <v>1479</v>
      </c>
      <c r="D449" s="1" t="s">
        <v>3395</v>
      </c>
      <c r="E449" s="1" t="s">
        <v>1480</v>
      </c>
      <c r="F449" s="1" t="s">
        <v>3395</v>
      </c>
      <c r="G449" s="1" t="s">
        <v>1042</v>
      </c>
      <c r="H449" s="1" t="s">
        <v>7</v>
      </c>
      <c r="I449" s="1" t="s">
        <v>631</v>
      </c>
      <c r="J449" s="1" t="s">
        <v>8</v>
      </c>
      <c r="K449" s="365">
        <v>27</v>
      </c>
      <c r="L449" s="1" t="s">
        <v>2589</v>
      </c>
    </row>
    <row r="450" spans="1:12" s="6" customFormat="1" ht="36" customHeight="1">
      <c r="A450" s="1" t="s">
        <v>1300</v>
      </c>
      <c r="B450" s="1" t="s">
        <v>2517</v>
      </c>
      <c r="C450" s="1" t="s">
        <v>1479</v>
      </c>
      <c r="D450" s="1" t="s">
        <v>3395</v>
      </c>
      <c r="E450" s="1" t="s">
        <v>1480</v>
      </c>
      <c r="F450" s="1" t="s">
        <v>3395</v>
      </c>
      <c r="G450" s="1" t="s">
        <v>1042</v>
      </c>
      <c r="H450" s="1" t="s">
        <v>708</v>
      </c>
      <c r="I450" s="1" t="s">
        <v>1601</v>
      </c>
      <c r="J450" s="1" t="s">
        <v>709</v>
      </c>
      <c r="K450" s="365">
        <v>88</v>
      </c>
      <c r="L450" s="1" t="s">
        <v>9</v>
      </c>
    </row>
    <row r="451" spans="1:12" s="6" customFormat="1" ht="34.5" customHeight="1">
      <c r="A451" s="1" t="s">
        <v>1432</v>
      </c>
      <c r="B451" s="1" t="s">
        <v>2517</v>
      </c>
      <c r="C451" s="1" t="s">
        <v>1479</v>
      </c>
      <c r="D451" s="1" t="s">
        <v>3395</v>
      </c>
      <c r="E451" s="1" t="s">
        <v>1480</v>
      </c>
      <c r="F451" s="1" t="s">
        <v>3395</v>
      </c>
      <c r="G451" s="1" t="s">
        <v>1042</v>
      </c>
      <c r="H451" s="1" t="s">
        <v>10</v>
      </c>
      <c r="I451" s="1" t="s">
        <v>1602</v>
      </c>
      <c r="J451" s="1" t="s">
        <v>698</v>
      </c>
      <c r="K451" s="365">
        <v>28</v>
      </c>
      <c r="L451" s="1" t="s">
        <v>2590</v>
      </c>
    </row>
    <row r="452" spans="1:12" s="6" customFormat="1" ht="30.75" customHeight="1">
      <c r="A452" s="1" t="s">
        <v>1301</v>
      </c>
      <c r="B452" s="1" t="s">
        <v>2517</v>
      </c>
      <c r="C452" s="1" t="s">
        <v>1479</v>
      </c>
      <c r="D452" s="1" t="s">
        <v>3395</v>
      </c>
      <c r="E452" s="1" t="s">
        <v>1480</v>
      </c>
      <c r="F452" s="1" t="s">
        <v>3395</v>
      </c>
      <c r="G452" s="1" t="s">
        <v>1042</v>
      </c>
      <c r="H452" s="1" t="s">
        <v>11</v>
      </c>
      <c r="I452" s="1" t="s">
        <v>1604</v>
      </c>
      <c r="J452" s="1" t="s">
        <v>12</v>
      </c>
      <c r="K452" s="365">
        <v>28</v>
      </c>
      <c r="L452" s="1" t="s">
        <v>2591</v>
      </c>
    </row>
    <row r="453" spans="1:12" s="6" customFormat="1" ht="26.25" customHeight="1">
      <c r="A453" s="1" t="s">
        <v>1302</v>
      </c>
      <c r="B453" s="1" t="s">
        <v>2517</v>
      </c>
      <c r="C453" s="1" t="s">
        <v>1479</v>
      </c>
      <c r="D453" s="1" t="s">
        <v>3395</v>
      </c>
      <c r="E453" s="1" t="s">
        <v>1480</v>
      </c>
      <c r="F453" s="1" t="s">
        <v>3395</v>
      </c>
      <c r="G453" s="1" t="s">
        <v>1042</v>
      </c>
      <c r="H453" s="1" t="s">
        <v>13</v>
      </c>
      <c r="I453" s="1" t="s">
        <v>1605</v>
      </c>
      <c r="J453" s="1" t="s">
        <v>14</v>
      </c>
      <c r="K453" s="365">
        <v>20</v>
      </c>
      <c r="L453" s="1" t="s">
        <v>2592</v>
      </c>
    </row>
    <row r="454" spans="1:12" s="6" customFormat="1" ht="32.25" customHeight="1">
      <c r="A454" s="1" t="s">
        <v>1303</v>
      </c>
      <c r="B454" s="1" t="s">
        <v>2517</v>
      </c>
      <c r="C454" s="1" t="s">
        <v>1479</v>
      </c>
      <c r="D454" s="1" t="s">
        <v>3395</v>
      </c>
      <c r="E454" s="1" t="s">
        <v>1480</v>
      </c>
      <c r="F454" s="1" t="s">
        <v>3395</v>
      </c>
      <c r="G454" s="1" t="s">
        <v>1042</v>
      </c>
      <c r="H454" s="1" t="s">
        <v>16</v>
      </c>
      <c r="I454" s="1" t="s">
        <v>765</v>
      </c>
      <c r="J454" s="1" t="s">
        <v>698</v>
      </c>
      <c r="K454" s="365">
        <v>38</v>
      </c>
      <c r="L454" s="1" t="s">
        <v>2593</v>
      </c>
    </row>
    <row r="455" spans="1:12" s="6" customFormat="1" ht="33.75" customHeight="1">
      <c r="A455" s="1" t="s">
        <v>1304</v>
      </c>
      <c r="B455" s="1" t="s">
        <v>2517</v>
      </c>
      <c r="C455" s="1" t="s">
        <v>1479</v>
      </c>
      <c r="D455" s="1" t="s">
        <v>3395</v>
      </c>
      <c r="E455" s="1" t="s">
        <v>1480</v>
      </c>
      <c r="F455" s="1" t="s">
        <v>3395</v>
      </c>
      <c r="G455" s="1" t="s">
        <v>1042</v>
      </c>
      <c r="H455" s="1" t="s">
        <v>527</v>
      </c>
      <c r="I455" s="1" t="s">
        <v>1631</v>
      </c>
      <c r="J455" s="1" t="s">
        <v>17</v>
      </c>
      <c r="K455" s="365">
        <v>0</v>
      </c>
      <c r="L455" s="1" t="s">
        <v>15</v>
      </c>
    </row>
    <row r="456" spans="1:12" s="6" customFormat="1" ht="33" customHeight="1">
      <c r="A456" s="673" t="s">
        <v>1734</v>
      </c>
      <c r="B456" s="674"/>
      <c r="C456" s="674"/>
      <c r="D456" s="674"/>
      <c r="E456" s="674"/>
      <c r="F456" s="674"/>
      <c r="G456" s="674"/>
      <c r="H456" s="674"/>
      <c r="I456" s="674"/>
      <c r="J456" s="675"/>
      <c r="K456" s="370">
        <f>SUM(K449:K455)</f>
        <v>229</v>
      </c>
      <c r="L456" s="1"/>
    </row>
    <row r="457" spans="1:12" s="6" customFormat="1" ht="34.5" customHeight="1">
      <c r="A457" s="1" t="s">
        <v>1305</v>
      </c>
      <c r="B457" s="1" t="s">
        <v>2517</v>
      </c>
      <c r="C457" s="1" t="s">
        <v>272</v>
      </c>
      <c r="D457" s="1" t="s">
        <v>2676</v>
      </c>
      <c r="E457" s="1" t="s">
        <v>273</v>
      </c>
      <c r="F457" s="1" t="s">
        <v>2676</v>
      </c>
      <c r="G457" s="1" t="s">
        <v>739</v>
      </c>
      <c r="H457" s="1" t="s">
        <v>18</v>
      </c>
      <c r="I457" s="1" t="s">
        <v>2226</v>
      </c>
      <c r="J457" s="1" t="s">
        <v>688</v>
      </c>
      <c r="K457" s="365">
        <v>30</v>
      </c>
      <c r="L457" s="1" t="s">
        <v>1151</v>
      </c>
    </row>
    <row r="458" spans="1:12" s="6" customFormat="1" ht="33.75" customHeight="1">
      <c r="A458" s="1" t="s">
        <v>743</v>
      </c>
      <c r="B458" s="1" t="s">
        <v>2517</v>
      </c>
      <c r="C458" s="1" t="s">
        <v>272</v>
      </c>
      <c r="D458" s="1" t="s">
        <v>2676</v>
      </c>
      <c r="E458" s="1" t="s">
        <v>273</v>
      </c>
      <c r="F458" s="1" t="s">
        <v>2676</v>
      </c>
      <c r="G458" s="1" t="s">
        <v>739</v>
      </c>
      <c r="H458" s="1" t="s">
        <v>19</v>
      </c>
      <c r="I458" s="1" t="s">
        <v>1492</v>
      </c>
      <c r="J458" s="1" t="s">
        <v>688</v>
      </c>
      <c r="K458" s="365">
        <v>12</v>
      </c>
      <c r="L458" s="1" t="s">
        <v>689</v>
      </c>
    </row>
    <row r="459" spans="1:12" s="6" customFormat="1" ht="30.75" customHeight="1">
      <c r="A459" s="1" t="s">
        <v>1306</v>
      </c>
      <c r="B459" s="1" t="s">
        <v>2517</v>
      </c>
      <c r="C459" s="1" t="s">
        <v>272</v>
      </c>
      <c r="D459" s="1" t="s">
        <v>2676</v>
      </c>
      <c r="E459" s="1" t="s">
        <v>273</v>
      </c>
      <c r="F459" s="1" t="s">
        <v>2676</v>
      </c>
      <c r="G459" s="1" t="s">
        <v>739</v>
      </c>
      <c r="H459" s="1" t="s">
        <v>31</v>
      </c>
      <c r="I459" s="1" t="s">
        <v>1488</v>
      </c>
      <c r="J459" s="1" t="s">
        <v>14</v>
      </c>
      <c r="K459" s="365">
        <v>18</v>
      </c>
      <c r="L459" s="1" t="s">
        <v>850</v>
      </c>
    </row>
    <row r="460" spans="1:12" s="6" customFormat="1" ht="36.75" customHeight="1">
      <c r="A460" s="1" t="s">
        <v>1307</v>
      </c>
      <c r="B460" s="1" t="s">
        <v>2517</v>
      </c>
      <c r="C460" s="1" t="s">
        <v>272</v>
      </c>
      <c r="D460" s="1" t="s">
        <v>2676</v>
      </c>
      <c r="E460" s="1" t="s">
        <v>273</v>
      </c>
      <c r="F460" s="1" t="s">
        <v>2676</v>
      </c>
      <c r="G460" s="1" t="s">
        <v>739</v>
      </c>
      <c r="H460" s="1" t="s">
        <v>20</v>
      </c>
      <c r="I460" s="1" t="s">
        <v>2227</v>
      </c>
      <c r="J460" s="1" t="s">
        <v>691</v>
      </c>
      <c r="K460" s="365">
        <v>12</v>
      </c>
      <c r="L460" s="1" t="s">
        <v>132</v>
      </c>
    </row>
    <row r="461" spans="1:12" s="6" customFormat="1" ht="33.75" customHeight="1">
      <c r="A461" s="1" t="s">
        <v>1308</v>
      </c>
      <c r="B461" s="1" t="s">
        <v>2517</v>
      </c>
      <c r="C461" s="1" t="s">
        <v>272</v>
      </c>
      <c r="D461" s="1" t="s">
        <v>2676</v>
      </c>
      <c r="E461" s="1" t="s">
        <v>273</v>
      </c>
      <c r="F461" s="1" t="s">
        <v>2676</v>
      </c>
      <c r="G461" s="1" t="s">
        <v>739</v>
      </c>
      <c r="H461" s="1" t="s">
        <v>21</v>
      </c>
      <c r="I461" s="1" t="s">
        <v>649</v>
      </c>
      <c r="J461" s="1" t="s">
        <v>1596</v>
      </c>
      <c r="K461" s="365">
        <v>26</v>
      </c>
      <c r="L461" s="1" t="s">
        <v>346</v>
      </c>
    </row>
    <row r="462" spans="1:12" s="6" customFormat="1" ht="33.75">
      <c r="A462" s="1" t="s">
        <v>1309</v>
      </c>
      <c r="B462" s="1" t="s">
        <v>2517</v>
      </c>
      <c r="C462" s="1" t="s">
        <v>272</v>
      </c>
      <c r="D462" s="1" t="s">
        <v>2676</v>
      </c>
      <c r="E462" s="1" t="s">
        <v>273</v>
      </c>
      <c r="F462" s="1" t="s">
        <v>2676</v>
      </c>
      <c r="G462" s="1" t="s">
        <v>739</v>
      </c>
      <c r="H462" s="1" t="s">
        <v>22</v>
      </c>
      <c r="I462" s="1" t="s">
        <v>576</v>
      </c>
      <c r="J462" s="1" t="s">
        <v>698</v>
      </c>
      <c r="K462" s="365">
        <v>18</v>
      </c>
      <c r="L462" s="1" t="s">
        <v>566</v>
      </c>
    </row>
    <row r="463" spans="1:12" s="6" customFormat="1" ht="47.25" customHeight="1">
      <c r="A463" s="1" t="s">
        <v>1310</v>
      </c>
      <c r="B463" s="1" t="s">
        <v>2517</v>
      </c>
      <c r="C463" s="1" t="s">
        <v>272</v>
      </c>
      <c r="D463" s="1" t="s">
        <v>2676</v>
      </c>
      <c r="E463" s="1" t="s">
        <v>273</v>
      </c>
      <c r="F463" s="1" t="s">
        <v>2676</v>
      </c>
      <c r="G463" s="1" t="s">
        <v>739</v>
      </c>
      <c r="H463" s="1" t="s">
        <v>1800</v>
      </c>
      <c r="I463" s="1" t="s">
        <v>1605</v>
      </c>
      <c r="J463" s="1" t="s">
        <v>702</v>
      </c>
      <c r="K463" s="365">
        <v>22</v>
      </c>
      <c r="L463" s="1" t="s">
        <v>703</v>
      </c>
    </row>
    <row r="464" spans="1:12" s="6" customFormat="1" ht="34.5" customHeight="1">
      <c r="A464" s="1" t="s">
        <v>250</v>
      </c>
      <c r="B464" s="1" t="s">
        <v>2517</v>
      </c>
      <c r="C464" s="1" t="s">
        <v>272</v>
      </c>
      <c r="D464" s="1" t="s">
        <v>2676</v>
      </c>
      <c r="E464" s="1" t="s">
        <v>273</v>
      </c>
      <c r="F464" s="1" t="s">
        <v>2676</v>
      </c>
      <c r="G464" s="1" t="s">
        <v>739</v>
      </c>
      <c r="H464" s="1" t="s">
        <v>1801</v>
      </c>
      <c r="I464" s="1" t="s">
        <v>1608</v>
      </c>
      <c r="J464" s="1" t="s">
        <v>705</v>
      </c>
      <c r="K464" s="365">
        <v>36</v>
      </c>
      <c r="L464" s="1" t="s">
        <v>567</v>
      </c>
    </row>
    <row r="465" spans="1:12" s="6" customFormat="1" ht="30" customHeight="1">
      <c r="A465" s="1" t="s">
        <v>1311</v>
      </c>
      <c r="B465" s="1" t="s">
        <v>2517</v>
      </c>
      <c r="C465" s="1" t="s">
        <v>272</v>
      </c>
      <c r="D465" s="1" t="s">
        <v>2676</v>
      </c>
      <c r="E465" s="1" t="s">
        <v>273</v>
      </c>
      <c r="F465" s="1" t="s">
        <v>2676</v>
      </c>
      <c r="G465" s="1" t="s">
        <v>739</v>
      </c>
      <c r="H465" s="1" t="s">
        <v>1802</v>
      </c>
      <c r="I465" s="1" t="s">
        <v>1493</v>
      </c>
      <c r="J465" s="1" t="s">
        <v>705</v>
      </c>
      <c r="K465" s="365">
        <v>18</v>
      </c>
      <c r="L465" s="1" t="s">
        <v>568</v>
      </c>
    </row>
    <row r="466" spans="1:12" s="6" customFormat="1" ht="48.75" customHeight="1">
      <c r="A466" s="1" t="s">
        <v>1312</v>
      </c>
      <c r="B466" s="1" t="s">
        <v>2517</v>
      </c>
      <c r="C466" s="1" t="s">
        <v>272</v>
      </c>
      <c r="D466" s="1" t="s">
        <v>2676</v>
      </c>
      <c r="E466" s="1" t="s">
        <v>273</v>
      </c>
      <c r="F466" s="1" t="s">
        <v>2676</v>
      </c>
      <c r="G466" s="1" t="s">
        <v>739</v>
      </c>
      <c r="H466" s="1" t="s">
        <v>1803</v>
      </c>
      <c r="I466" s="1" t="s">
        <v>765</v>
      </c>
      <c r="J466" s="1" t="s">
        <v>1804</v>
      </c>
      <c r="K466" s="365">
        <v>12</v>
      </c>
      <c r="L466" s="1" t="s">
        <v>568</v>
      </c>
    </row>
    <row r="467" spans="1:12" s="6" customFormat="1" ht="28.5" customHeight="1">
      <c r="A467" s="1" t="s">
        <v>1313</v>
      </c>
      <c r="B467" s="1" t="s">
        <v>2517</v>
      </c>
      <c r="C467" s="1" t="s">
        <v>272</v>
      </c>
      <c r="D467" s="1" t="s">
        <v>2676</v>
      </c>
      <c r="E467" s="1" t="s">
        <v>273</v>
      </c>
      <c r="F467" s="1" t="s">
        <v>2676</v>
      </c>
      <c r="G467" s="1" t="s">
        <v>739</v>
      </c>
      <c r="H467" s="1" t="s">
        <v>1805</v>
      </c>
      <c r="I467" s="1" t="s">
        <v>1711</v>
      </c>
      <c r="J467" s="1" t="s">
        <v>709</v>
      </c>
      <c r="K467" s="365">
        <v>30</v>
      </c>
      <c r="L467" s="1" t="s">
        <v>815</v>
      </c>
    </row>
    <row r="468" spans="1:12" s="6" customFormat="1" ht="51" customHeight="1">
      <c r="A468" s="1" t="s">
        <v>1314</v>
      </c>
      <c r="B468" s="1" t="s">
        <v>2517</v>
      </c>
      <c r="C468" s="1" t="s">
        <v>272</v>
      </c>
      <c r="D468" s="1" t="s">
        <v>2676</v>
      </c>
      <c r="E468" s="1" t="s">
        <v>273</v>
      </c>
      <c r="F468" s="1" t="s">
        <v>2676</v>
      </c>
      <c r="G468" s="1" t="s">
        <v>739</v>
      </c>
      <c r="H468" s="1" t="s">
        <v>1806</v>
      </c>
      <c r="I468" s="1" t="s">
        <v>1634</v>
      </c>
      <c r="J468" s="1" t="s">
        <v>707</v>
      </c>
      <c r="K468" s="365">
        <v>12</v>
      </c>
      <c r="L468" s="1" t="s">
        <v>781</v>
      </c>
    </row>
    <row r="469" spans="1:12" s="6" customFormat="1" ht="33" customHeight="1">
      <c r="A469" s="1" t="s">
        <v>1315</v>
      </c>
      <c r="B469" s="1" t="s">
        <v>2517</v>
      </c>
      <c r="C469" s="1" t="s">
        <v>272</v>
      </c>
      <c r="D469" s="1" t="s">
        <v>2676</v>
      </c>
      <c r="E469" s="1" t="s">
        <v>273</v>
      </c>
      <c r="F469" s="1" t="s">
        <v>2676</v>
      </c>
      <c r="G469" s="1" t="s">
        <v>739</v>
      </c>
      <c r="H469" s="1" t="s">
        <v>606</v>
      </c>
      <c r="I469" s="1" t="s">
        <v>1489</v>
      </c>
      <c r="J469" s="1" t="s">
        <v>719</v>
      </c>
      <c r="K469" s="365">
        <v>28</v>
      </c>
      <c r="L469" s="1" t="s">
        <v>781</v>
      </c>
    </row>
    <row r="470" spans="1:12" s="6" customFormat="1" ht="24.75" customHeight="1">
      <c r="A470" s="1" t="s">
        <v>1316</v>
      </c>
      <c r="B470" s="1" t="s">
        <v>2517</v>
      </c>
      <c r="C470" s="1" t="s">
        <v>272</v>
      </c>
      <c r="D470" s="1" t="s">
        <v>2676</v>
      </c>
      <c r="E470" s="1" t="s">
        <v>273</v>
      </c>
      <c r="F470" s="1" t="s">
        <v>2676</v>
      </c>
      <c r="G470" s="1" t="s">
        <v>739</v>
      </c>
      <c r="H470" s="1" t="s">
        <v>1807</v>
      </c>
      <c r="I470" s="1" t="s">
        <v>1709</v>
      </c>
      <c r="J470" s="1" t="s">
        <v>2096</v>
      </c>
      <c r="K470" s="365">
        <v>16</v>
      </c>
      <c r="L470" s="1" t="s">
        <v>1696</v>
      </c>
    </row>
    <row r="471" spans="1:12" s="6" customFormat="1" ht="30" customHeight="1">
      <c r="A471" s="1" t="s">
        <v>1317</v>
      </c>
      <c r="B471" s="1" t="s">
        <v>2517</v>
      </c>
      <c r="C471" s="1" t="s">
        <v>272</v>
      </c>
      <c r="D471" s="1" t="s">
        <v>2676</v>
      </c>
      <c r="E471" s="1" t="s">
        <v>273</v>
      </c>
      <c r="F471" s="1" t="s">
        <v>2676</v>
      </c>
      <c r="G471" s="1" t="s">
        <v>739</v>
      </c>
      <c r="H471" s="1" t="s">
        <v>1587</v>
      </c>
      <c r="I471" s="1" t="s">
        <v>764</v>
      </c>
      <c r="J471" s="1" t="s">
        <v>711</v>
      </c>
      <c r="K471" s="365">
        <v>21</v>
      </c>
      <c r="L471" s="1" t="s">
        <v>833</v>
      </c>
    </row>
    <row r="472" spans="1:12" s="6" customFormat="1" ht="27" customHeight="1">
      <c r="A472" s="1" t="s">
        <v>1318</v>
      </c>
      <c r="B472" s="1" t="s">
        <v>2517</v>
      </c>
      <c r="C472" s="1" t="s">
        <v>272</v>
      </c>
      <c r="D472" s="1" t="s">
        <v>2676</v>
      </c>
      <c r="E472" s="1" t="s">
        <v>273</v>
      </c>
      <c r="F472" s="1" t="s">
        <v>2676</v>
      </c>
      <c r="G472" s="1" t="s">
        <v>739</v>
      </c>
      <c r="H472" s="1" t="s">
        <v>508</v>
      </c>
      <c r="I472" s="1" t="s">
        <v>1606</v>
      </c>
      <c r="J472" s="1" t="s">
        <v>713</v>
      </c>
      <c r="K472" s="365">
        <v>27</v>
      </c>
      <c r="L472" s="1" t="s">
        <v>803</v>
      </c>
    </row>
    <row r="473" spans="1:12" s="6" customFormat="1" ht="32.25" customHeight="1">
      <c r="A473" s="1" t="s">
        <v>1319</v>
      </c>
      <c r="B473" s="1" t="s">
        <v>2517</v>
      </c>
      <c r="C473" s="1" t="s">
        <v>272</v>
      </c>
      <c r="D473" s="1" t="s">
        <v>2676</v>
      </c>
      <c r="E473" s="1" t="s">
        <v>273</v>
      </c>
      <c r="F473" s="1" t="s">
        <v>2676</v>
      </c>
      <c r="G473" s="1" t="s">
        <v>739</v>
      </c>
      <c r="H473" s="1" t="s">
        <v>509</v>
      </c>
      <c r="I473" s="1" t="s">
        <v>2223</v>
      </c>
      <c r="J473" s="1" t="s">
        <v>715</v>
      </c>
      <c r="K473" s="365">
        <v>24</v>
      </c>
      <c r="L473" s="1" t="s">
        <v>2209</v>
      </c>
    </row>
    <row r="474" spans="1:12" s="6" customFormat="1" ht="33" customHeight="1">
      <c r="A474" s="1" t="s">
        <v>1320</v>
      </c>
      <c r="B474" s="1" t="s">
        <v>2517</v>
      </c>
      <c r="C474" s="1" t="s">
        <v>272</v>
      </c>
      <c r="D474" s="1" t="s">
        <v>2676</v>
      </c>
      <c r="E474" s="1" t="s">
        <v>273</v>
      </c>
      <c r="F474" s="1" t="s">
        <v>2676</v>
      </c>
      <c r="G474" s="1" t="s">
        <v>739</v>
      </c>
      <c r="H474" s="1" t="s">
        <v>531</v>
      </c>
      <c r="I474" s="1" t="s">
        <v>2140</v>
      </c>
      <c r="J474" s="1" t="s">
        <v>721</v>
      </c>
      <c r="K474" s="365">
        <v>36</v>
      </c>
      <c r="L474" s="1" t="s">
        <v>2210</v>
      </c>
    </row>
    <row r="475" spans="1:12" s="6" customFormat="1" ht="33.75">
      <c r="A475" s="1" t="s">
        <v>1321</v>
      </c>
      <c r="B475" s="1" t="s">
        <v>2517</v>
      </c>
      <c r="C475" s="1" t="s">
        <v>272</v>
      </c>
      <c r="D475" s="1" t="s">
        <v>2676</v>
      </c>
      <c r="E475" s="1" t="s">
        <v>273</v>
      </c>
      <c r="F475" s="1" t="s">
        <v>2676</v>
      </c>
      <c r="G475" s="1" t="s">
        <v>739</v>
      </c>
      <c r="H475" s="1" t="s">
        <v>311</v>
      </c>
      <c r="I475" s="1" t="s">
        <v>1433</v>
      </c>
      <c r="J475" s="1" t="s">
        <v>2212</v>
      </c>
      <c r="K475" s="365">
        <v>20</v>
      </c>
      <c r="L475" s="1" t="s">
        <v>2213</v>
      </c>
    </row>
    <row r="476" spans="1:12" s="6" customFormat="1" ht="33.75">
      <c r="A476" s="1" t="s">
        <v>1322</v>
      </c>
      <c r="B476" s="1" t="s">
        <v>2517</v>
      </c>
      <c r="C476" s="1" t="s">
        <v>272</v>
      </c>
      <c r="D476" s="1" t="s">
        <v>2676</v>
      </c>
      <c r="E476" s="1" t="s">
        <v>273</v>
      </c>
      <c r="F476" s="1" t="s">
        <v>2676</v>
      </c>
      <c r="G476" s="1" t="s">
        <v>739</v>
      </c>
      <c r="H476" s="1" t="s">
        <v>312</v>
      </c>
      <c r="I476" s="1" t="s">
        <v>1614</v>
      </c>
      <c r="J476" s="1" t="s">
        <v>954</v>
      </c>
      <c r="K476" s="365">
        <v>23</v>
      </c>
      <c r="L476" s="1" t="s">
        <v>2214</v>
      </c>
    </row>
    <row r="477" spans="1:12" s="6" customFormat="1" ht="33.75">
      <c r="A477" s="1" t="s">
        <v>1767</v>
      </c>
      <c r="B477" s="1" t="s">
        <v>2517</v>
      </c>
      <c r="C477" s="1" t="s">
        <v>272</v>
      </c>
      <c r="D477" s="1" t="s">
        <v>2676</v>
      </c>
      <c r="E477" s="1" t="s">
        <v>273</v>
      </c>
      <c r="F477" s="1" t="s">
        <v>2676</v>
      </c>
      <c r="G477" s="1" t="s">
        <v>739</v>
      </c>
      <c r="H477" s="1" t="s">
        <v>313</v>
      </c>
      <c r="I477" s="1" t="s">
        <v>1309</v>
      </c>
      <c r="J477" s="1" t="s">
        <v>695</v>
      </c>
      <c r="K477" s="365">
        <v>55</v>
      </c>
      <c r="L477" s="1" t="s">
        <v>2215</v>
      </c>
    </row>
    <row r="478" spans="1:12" s="6" customFormat="1" ht="23.25" customHeight="1">
      <c r="A478" s="673" t="s">
        <v>1734</v>
      </c>
      <c r="B478" s="674"/>
      <c r="C478" s="674"/>
      <c r="D478" s="674"/>
      <c r="E478" s="674"/>
      <c r="F478" s="674"/>
      <c r="G478" s="674"/>
      <c r="H478" s="674"/>
      <c r="I478" s="674"/>
      <c r="J478" s="675"/>
      <c r="K478" s="370">
        <f>SUM(K457:K477)</f>
        <v>496</v>
      </c>
      <c r="L478" s="1"/>
    </row>
    <row r="479" spans="1:12" s="6" customFormat="1" ht="33.75">
      <c r="A479" s="1" t="s">
        <v>1768</v>
      </c>
      <c r="B479" s="1" t="s">
        <v>2517</v>
      </c>
      <c r="C479" s="1" t="s">
        <v>2515</v>
      </c>
      <c r="D479" s="1" t="s">
        <v>67</v>
      </c>
      <c r="E479" s="1" t="s">
        <v>2141</v>
      </c>
      <c r="F479" s="1" t="s">
        <v>3396</v>
      </c>
      <c r="G479" s="1" t="s">
        <v>2142</v>
      </c>
      <c r="H479" s="1" t="s">
        <v>314</v>
      </c>
      <c r="I479" s="1" t="s">
        <v>1617</v>
      </c>
      <c r="J479" s="1" t="s">
        <v>14</v>
      </c>
      <c r="K479" s="365">
        <v>45</v>
      </c>
      <c r="L479" s="1" t="s">
        <v>315</v>
      </c>
    </row>
    <row r="480" spans="1:12" s="6" customFormat="1" ht="27" customHeight="1">
      <c r="A480" s="1" t="s">
        <v>1493</v>
      </c>
      <c r="B480" s="1" t="s">
        <v>2517</v>
      </c>
      <c r="C480" s="1" t="s">
        <v>2515</v>
      </c>
      <c r="D480" s="1" t="s">
        <v>68</v>
      </c>
      <c r="E480" s="1" t="s">
        <v>2141</v>
      </c>
      <c r="F480" s="1" t="s">
        <v>3396</v>
      </c>
      <c r="G480" s="1" t="s">
        <v>2142</v>
      </c>
      <c r="H480" s="1" t="s">
        <v>316</v>
      </c>
      <c r="I480" s="1" t="s">
        <v>1659</v>
      </c>
      <c r="J480" s="1" t="s">
        <v>1491</v>
      </c>
      <c r="K480" s="365">
        <v>18</v>
      </c>
      <c r="L480" s="1" t="s">
        <v>317</v>
      </c>
    </row>
    <row r="481" spans="1:12" s="6" customFormat="1" ht="29.25" customHeight="1">
      <c r="A481" s="1" t="s">
        <v>1769</v>
      </c>
      <c r="B481" s="1" t="s">
        <v>2517</v>
      </c>
      <c r="C481" s="1" t="s">
        <v>2515</v>
      </c>
      <c r="D481" s="1" t="s">
        <v>68</v>
      </c>
      <c r="E481" s="1" t="s">
        <v>2141</v>
      </c>
      <c r="F481" s="1" t="s">
        <v>3396</v>
      </c>
      <c r="G481" s="1" t="s">
        <v>2142</v>
      </c>
      <c r="H481" s="1" t="s">
        <v>318</v>
      </c>
      <c r="I481" s="1" t="s">
        <v>2223</v>
      </c>
      <c r="J481" s="1" t="s">
        <v>698</v>
      </c>
      <c r="K481" s="365">
        <v>32</v>
      </c>
      <c r="L481" s="1" t="s">
        <v>319</v>
      </c>
    </row>
    <row r="482" spans="1:12" s="6" customFormat="1" ht="29.25" customHeight="1">
      <c r="A482" s="1" t="s">
        <v>1770</v>
      </c>
      <c r="B482" s="1" t="s">
        <v>2517</v>
      </c>
      <c r="C482" s="1" t="s">
        <v>2515</v>
      </c>
      <c r="D482" s="1" t="s">
        <v>69</v>
      </c>
      <c r="E482" s="1" t="s">
        <v>2141</v>
      </c>
      <c r="F482" s="1" t="s">
        <v>3396</v>
      </c>
      <c r="G482" s="1" t="s">
        <v>2142</v>
      </c>
      <c r="H482" s="1" t="s">
        <v>320</v>
      </c>
      <c r="I482" s="1" t="s">
        <v>1628</v>
      </c>
      <c r="J482" s="1" t="s">
        <v>709</v>
      </c>
      <c r="K482" s="365">
        <v>8</v>
      </c>
      <c r="L482" s="1" t="s">
        <v>1336</v>
      </c>
    </row>
    <row r="483" spans="1:12" s="6" customFormat="1" ht="27" customHeight="1">
      <c r="A483" s="1" t="s">
        <v>746</v>
      </c>
      <c r="B483" s="1" t="s">
        <v>2517</v>
      </c>
      <c r="C483" s="1" t="s">
        <v>2515</v>
      </c>
      <c r="D483" s="1" t="s">
        <v>70</v>
      </c>
      <c r="E483" s="1" t="s">
        <v>2141</v>
      </c>
      <c r="F483" s="1" t="s">
        <v>3396</v>
      </c>
      <c r="G483" s="1" t="s">
        <v>2142</v>
      </c>
      <c r="H483" s="1" t="s">
        <v>1713</v>
      </c>
      <c r="I483" s="1" t="s">
        <v>653</v>
      </c>
      <c r="J483" s="1" t="s">
        <v>528</v>
      </c>
      <c r="K483" s="365">
        <v>1</v>
      </c>
      <c r="L483" s="1" t="s">
        <v>321</v>
      </c>
    </row>
    <row r="484" spans="1:12" s="6" customFormat="1" ht="23.25" customHeight="1">
      <c r="A484" s="673" t="s">
        <v>1734</v>
      </c>
      <c r="B484" s="674"/>
      <c r="C484" s="674"/>
      <c r="D484" s="674"/>
      <c r="E484" s="674"/>
      <c r="F484" s="674"/>
      <c r="G484" s="674"/>
      <c r="H484" s="674"/>
      <c r="I484" s="674"/>
      <c r="J484" s="675"/>
      <c r="K484" s="370">
        <f>SUM(K479:K483)</f>
        <v>104</v>
      </c>
      <c r="L484" s="1"/>
    </row>
    <row r="485" spans="1:12" s="6" customFormat="1" ht="33.75">
      <c r="A485" s="1" t="s">
        <v>1014</v>
      </c>
      <c r="B485" s="1" t="s">
        <v>2517</v>
      </c>
      <c r="C485" s="1" t="s">
        <v>664</v>
      </c>
      <c r="D485" s="1" t="s">
        <v>283</v>
      </c>
      <c r="E485" s="1" t="s">
        <v>665</v>
      </c>
      <c r="F485" s="1" t="s">
        <v>3397</v>
      </c>
      <c r="G485" s="1" t="s">
        <v>1042</v>
      </c>
      <c r="H485" s="1" t="s">
        <v>322</v>
      </c>
      <c r="I485" s="1" t="s">
        <v>666</v>
      </c>
      <c r="J485" s="1" t="s">
        <v>523</v>
      </c>
      <c r="K485" s="365">
        <v>5</v>
      </c>
      <c r="L485" s="1" t="s">
        <v>323</v>
      </c>
    </row>
    <row r="486" spans="1:12" s="6" customFormat="1" ht="22.5">
      <c r="A486" s="1" t="s">
        <v>1015</v>
      </c>
      <c r="B486" s="1" t="s">
        <v>2517</v>
      </c>
      <c r="C486" s="1" t="s">
        <v>664</v>
      </c>
      <c r="D486" s="1" t="s">
        <v>283</v>
      </c>
      <c r="E486" s="1" t="s">
        <v>665</v>
      </c>
      <c r="F486" s="1" t="s">
        <v>3397</v>
      </c>
      <c r="G486" s="1" t="s">
        <v>1042</v>
      </c>
      <c r="H486" s="1" t="s">
        <v>457</v>
      </c>
      <c r="I486" s="1" t="s">
        <v>2223</v>
      </c>
      <c r="J486" s="1" t="s">
        <v>688</v>
      </c>
      <c r="K486" s="365">
        <v>2</v>
      </c>
      <c r="L486" s="1" t="s">
        <v>1481</v>
      </c>
    </row>
    <row r="487" spans="1:12" s="6" customFormat="1" ht="29.25" customHeight="1">
      <c r="A487" s="1" t="s">
        <v>1771</v>
      </c>
      <c r="B487" s="1" t="s">
        <v>2517</v>
      </c>
      <c r="C487" s="1" t="s">
        <v>664</v>
      </c>
      <c r="D487" s="1" t="s">
        <v>283</v>
      </c>
      <c r="E487" s="1" t="s">
        <v>665</v>
      </c>
      <c r="F487" s="1" t="s">
        <v>3397</v>
      </c>
      <c r="G487" s="1" t="s">
        <v>1042</v>
      </c>
      <c r="H487" s="1" t="s">
        <v>324</v>
      </c>
      <c r="I487" s="1" t="s">
        <v>823</v>
      </c>
      <c r="J487" s="1" t="s">
        <v>693</v>
      </c>
      <c r="K487" s="365">
        <v>16</v>
      </c>
      <c r="L487" s="1" t="s">
        <v>117</v>
      </c>
    </row>
    <row r="488" spans="1:12" s="6" customFormat="1" ht="30.75" customHeight="1">
      <c r="A488" s="1" t="s">
        <v>1016</v>
      </c>
      <c r="B488" s="1" t="s">
        <v>2517</v>
      </c>
      <c r="C488" s="1" t="s">
        <v>664</v>
      </c>
      <c r="D488" s="1" t="s">
        <v>283</v>
      </c>
      <c r="E488" s="1" t="s">
        <v>665</v>
      </c>
      <c r="F488" s="1" t="s">
        <v>3397</v>
      </c>
      <c r="G488" s="1" t="s">
        <v>1042</v>
      </c>
      <c r="H488" s="1" t="s">
        <v>325</v>
      </c>
      <c r="I488" s="1" t="s">
        <v>701</v>
      </c>
      <c r="J488" s="1" t="s">
        <v>691</v>
      </c>
      <c r="K488" s="365">
        <v>1</v>
      </c>
      <c r="L488" s="1" t="s">
        <v>118</v>
      </c>
    </row>
    <row r="489" spans="1:12" s="6" customFormat="1" ht="22.5">
      <c r="A489" s="1" t="s">
        <v>1772</v>
      </c>
      <c r="B489" s="1" t="s">
        <v>2517</v>
      </c>
      <c r="C489" s="1" t="s">
        <v>664</v>
      </c>
      <c r="D489" s="1" t="s">
        <v>283</v>
      </c>
      <c r="E489" s="1" t="s">
        <v>665</v>
      </c>
      <c r="F489" s="1" t="s">
        <v>3397</v>
      </c>
      <c r="G489" s="1" t="s">
        <v>1042</v>
      </c>
      <c r="H489" s="1" t="s">
        <v>326</v>
      </c>
      <c r="I489" s="1" t="s">
        <v>387</v>
      </c>
      <c r="J489" s="1" t="s">
        <v>691</v>
      </c>
      <c r="K489" s="365">
        <v>4</v>
      </c>
      <c r="L489" s="1" t="s">
        <v>191</v>
      </c>
    </row>
    <row r="490" spans="1:12" s="6" customFormat="1" ht="22.5">
      <c r="A490" s="1" t="s">
        <v>1773</v>
      </c>
      <c r="B490" s="1" t="s">
        <v>2517</v>
      </c>
      <c r="C490" s="1" t="s">
        <v>664</v>
      </c>
      <c r="D490" s="1" t="s">
        <v>283</v>
      </c>
      <c r="E490" s="1" t="s">
        <v>665</v>
      </c>
      <c r="F490" s="1" t="s">
        <v>3397</v>
      </c>
      <c r="G490" s="1" t="s">
        <v>1042</v>
      </c>
      <c r="H490" s="1" t="s">
        <v>327</v>
      </c>
      <c r="I490" s="1" t="s">
        <v>2230</v>
      </c>
      <c r="J490" s="1" t="s">
        <v>709</v>
      </c>
      <c r="K490" s="365">
        <v>10</v>
      </c>
      <c r="L490" s="1" t="s">
        <v>815</v>
      </c>
    </row>
    <row r="491" spans="1:12" s="6" customFormat="1" ht="22.5">
      <c r="A491" s="1" t="s">
        <v>1774</v>
      </c>
      <c r="B491" s="1" t="s">
        <v>2517</v>
      </c>
      <c r="C491" s="1" t="s">
        <v>664</v>
      </c>
      <c r="D491" s="1" t="s">
        <v>283</v>
      </c>
      <c r="E491" s="1" t="s">
        <v>665</v>
      </c>
      <c r="F491" s="1" t="s">
        <v>3397</v>
      </c>
      <c r="G491" s="1" t="s">
        <v>1042</v>
      </c>
      <c r="H491" s="1" t="s">
        <v>1541</v>
      </c>
      <c r="I491" s="1" t="s">
        <v>646</v>
      </c>
      <c r="J491" s="1" t="s">
        <v>709</v>
      </c>
      <c r="K491" s="365">
        <v>25</v>
      </c>
      <c r="L491" s="1" t="s">
        <v>815</v>
      </c>
    </row>
    <row r="492" spans="1:12" s="6" customFormat="1" ht="22.5">
      <c r="A492" s="1" t="s">
        <v>2034</v>
      </c>
      <c r="B492" s="1" t="s">
        <v>2517</v>
      </c>
      <c r="C492" s="1" t="s">
        <v>664</v>
      </c>
      <c r="D492" s="1" t="s">
        <v>283</v>
      </c>
      <c r="E492" s="1" t="s">
        <v>665</v>
      </c>
      <c r="F492" s="1" t="s">
        <v>3397</v>
      </c>
      <c r="G492" s="1" t="s">
        <v>1042</v>
      </c>
      <c r="H492" s="1" t="s">
        <v>328</v>
      </c>
      <c r="I492" s="1" t="s">
        <v>645</v>
      </c>
      <c r="J492" s="1" t="s">
        <v>709</v>
      </c>
      <c r="K492" s="365">
        <v>8</v>
      </c>
      <c r="L492" s="1" t="s">
        <v>1481</v>
      </c>
    </row>
    <row r="493" spans="1:12" s="6" customFormat="1" ht="22.5">
      <c r="A493" s="1" t="s">
        <v>2035</v>
      </c>
      <c r="B493" s="1" t="s">
        <v>2517</v>
      </c>
      <c r="C493" s="1" t="s">
        <v>664</v>
      </c>
      <c r="D493" s="1" t="s">
        <v>283</v>
      </c>
      <c r="E493" s="1" t="s">
        <v>665</v>
      </c>
      <c r="F493" s="1" t="s">
        <v>3397</v>
      </c>
      <c r="G493" s="1" t="s">
        <v>1042</v>
      </c>
      <c r="H493" s="1" t="s">
        <v>329</v>
      </c>
      <c r="I493" s="1" t="s">
        <v>386</v>
      </c>
      <c r="J493" s="1" t="s">
        <v>661</v>
      </c>
      <c r="K493" s="365">
        <v>2</v>
      </c>
      <c r="L493" s="1" t="s">
        <v>119</v>
      </c>
    </row>
    <row r="494" spans="1:12" s="6" customFormat="1" ht="22.5">
      <c r="A494" s="1" t="s">
        <v>2036</v>
      </c>
      <c r="B494" s="1" t="s">
        <v>2517</v>
      </c>
      <c r="C494" s="1" t="s">
        <v>664</v>
      </c>
      <c r="D494" s="1" t="s">
        <v>283</v>
      </c>
      <c r="E494" s="1" t="s">
        <v>665</v>
      </c>
      <c r="F494" s="1" t="s">
        <v>3397</v>
      </c>
      <c r="G494" s="1" t="s">
        <v>670</v>
      </c>
      <c r="H494" s="1" t="s">
        <v>330</v>
      </c>
      <c r="I494" s="1" t="s">
        <v>388</v>
      </c>
      <c r="J494" s="1" t="s">
        <v>661</v>
      </c>
      <c r="K494" s="365">
        <v>6</v>
      </c>
      <c r="L494" s="1" t="s">
        <v>192</v>
      </c>
    </row>
    <row r="495" spans="1:12" s="6" customFormat="1" ht="22.5">
      <c r="A495" s="1" t="s">
        <v>1775</v>
      </c>
      <c r="B495" s="1" t="s">
        <v>2517</v>
      </c>
      <c r="C495" s="1" t="s">
        <v>664</v>
      </c>
      <c r="D495" s="1" t="s">
        <v>283</v>
      </c>
      <c r="E495" s="1" t="s">
        <v>665</v>
      </c>
      <c r="F495" s="1" t="s">
        <v>3397</v>
      </c>
      <c r="G495" s="1" t="s">
        <v>1042</v>
      </c>
      <c r="H495" s="1" t="s">
        <v>10</v>
      </c>
      <c r="I495" s="1" t="s">
        <v>669</v>
      </c>
      <c r="J495" s="1" t="s">
        <v>698</v>
      </c>
      <c r="K495" s="365">
        <v>6</v>
      </c>
      <c r="L495" s="1" t="s">
        <v>850</v>
      </c>
    </row>
    <row r="496" spans="1:12" s="6" customFormat="1" ht="22.5">
      <c r="A496" s="1" t="s">
        <v>1776</v>
      </c>
      <c r="B496" s="1" t="s">
        <v>2517</v>
      </c>
      <c r="C496" s="1" t="s">
        <v>664</v>
      </c>
      <c r="D496" s="1" t="s">
        <v>283</v>
      </c>
      <c r="E496" s="1" t="s">
        <v>665</v>
      </c>
      <c r="F496" s="1" t="s">
        <v>3397</v>
      </c>
      <c r="G496" s="1" t="s">
        <v>1042</v>
      </c>
      <c r="H496" s="1" t="s">
        <v>331</v>
      </c>
      <c r="I496" s="1" t="s">
        <v>667</v>
      </c>
      <c r="J496" s="1" t="s">
        <v>448</v>
      </c>
      <c r="K496" s="365">
        <v>9</v>
      </c>
      <c r="L496" s="1" t="s">
        <v>193</v>
      </c>
    </row>
    <row r="497" spans="1:12" s="6" customFormat="1" ht="22.5">
      <c r="A497" s="1" t="s">
        <v>1777</v>
      </c>
      <c r="B497" s="1" t="s">
        <v>2517</v>
      </c>
      <c r="C497" s="1" t="s">
        <v>664</v>
      </c>
      <c r="D497" s="1" t="s">
        <v>283</v>
      </c>
      <c r="E497" s="1" t="s">
        <v>665</v>
      </c>
      <c r="F497" s="1" t="s">
        <v>3397</v>
      </c>
      <c r="G497" s="1" t="s">
        <v>1042</v>
      </c>
      <c r="H497" s="1" t="s">
        <v>332</v>
      </c>
      <c r="I497" s="1" t="s">
        <v>282</v>
      </c>
      <c r="J497" s="1" t="s">
        <v>2143</v>
      </c>
      <c r="K497" s="365">
        <v>19</v>
      </c>
      <c r="L497" s="1" t="s">
        <v>194</v>
      </c>
    </row>
    <row r="498" spans="1:12" s="6" customFormat="1" ht="22.5">
      <c r="A498" s="1" t="s">
        <v>1778</v>
      </c>
      <c r="B498" s="1" t="s">
        <v>2517</v>
      </c>
      <c r="C498" s="1" t="s">
        <v>664</v>
      </c>
      <c r="D498" s="1" t="s">
        <v>283</v>
      </c>
      <c r="E498" s="1" t="s">
        <v>665</v>
      </c>
      <c r="F498" s="1" t="s">
        <v>3397</v>
      </c>
      <c r="G498" s="1" t="s">
        <v>1042</v>
      </c>
      <c r="H498" s="1" t="s">
        <v>333</v>
      </c>
      <c r="I498" s="1" t="s">
        <v>1602</v>
      </c>
      <c r="J498" s="1" t="s">
        <v>668</v>
      </c>
      <c r="K498" s="365">
        <v>22</v>
      </c>
      <c r="L498" s="1" t="s">
        <v>195</v>
      </c>
    </row>
    <row r="499" spans="1:12" s="6" customFormat="1" ht="22.5">
      <c r="A499" s="1" t="s">
        <v>1779</v>
      </c>
      <c r="B499" s="1" t="s">
        <v>2517</v>
      </c>
      <c r="C499" s="1" t="s">
        <v>664</v>
      </c>
      <c r="D499" s="1" t="s">
        <v>283</v>
      </c>
      <c r="E499" s="1" t="s">
        <v>665</v>
      </c>
      <c r="F499" s="1" t="s">
        <v>3397</v>
      </c>
      <c r="G499" s="1" t="s">
        <v>1042</v>
      </c>
      <c r="H499" s="1" t="s">
        <v>714</v>
      </c>
      <c r="I499" s="1" t="s">
        <v>887</v>
      </c>
      <c r="J499" s="1" t="s">
        <v>715</v>
      </c>
      <c r="K499" s="365">
        <v>10</v>
      </c>
      <c r="L499" s="1" t="s">
        <v>196</v>
      </c>
    </row>
    <row r="500" spans="1:12" s="6" customFormat="1" ht="22.5">
      <c r="A500" s="1" t="s">
        <v>1780</v>
      </c>
      <c r="B500" s="1" t="s">
        <v>2517</v>
      </c>
      <c r="C500" s="1" t="s">
        <v>664</v>
      </c>
      <c r="D500" s="1" t="s">
        <v>283</v>
      </c>
      <c r="E500" s="1" t="s">
        <v>665</v>
      </c>
      <c r="F500" s="1" t="s">
        <v>3397</v>
      </c>
      <c r="G500" s="1" t="s">
        <v>1042</v>
      </c>
      <c r="H500" s="1" t="s">
        <v>1713</v>
      </c>
      <c r="I500" s="1" t="s">
        <v>671</v>
      </c>
      <c r="J500" s="1" t="s">
        <v>528</v>
      </c>
      <c r="K500" s="365">
        <v>0</v>
      </c>
      <c r="L500" s="1" t="s">
        <v>532</v>
      </c>
    </row>
    <row r="501" spans="1:12" s="6" customFormat="1" ht="37.5" customHeight="1">
      <c r="A501" s="673" t="s">
        <v>1734</v>
      </c>
      <c r="B501" s="674"/>
      <c r="C501" s="674"/>
      <c r="D501" s="674"/>
      <c r="E501" s="674"/>
      <c r="F501" s="674"/>
      <c r="G501" s="674"/>
      <c r="H501" s="674"/>
      <c r="I501" s="674"/>
      <c r="J501" s="675"/>
      <c r="K501" s="370">
        <f>SUM(K485:K500)</f>
        <v>145</v>
      </c>
      <c r="L501" s="1"/>
    </row>
    <row r="502" spans="1:12" s="6" customFormat="1" ht="45" customHeight="1">
      <c r="A502" s="1" t="s">
        <v>1781</v>
      </c>
      <c r="B502" s="1" t="s">
        <v>2517</v>
      </c>
      <c r="C502" s="1" t="s">
        <v>1663</v>
      </c>
      <c r="D502" s="1" t="s">
        <v>942</v>
      </c>
      <c r="E502" s="1" t="s">
        <v>934</v>
      </c>
      <c r="F502" s="1" t="s">
        <v>3398</v>
      </c>
      <c r="G502" s="1" t="s">
        <v>935</v>
      </c>
      <c r="H502" s="1" t="s">
        <v>2594</v>
      </c>
      <c r="I502" s="1" t="s">
        <v>288</v>
      </c>
      <c r="J502" s="1" t="s">
        <v>693</v>
      </c>
      <c r="K502" s="365">
        <v>37</v>
      </c>
      <c r="L502" s="1" t="s">
        <v>731</v>
      </c>
    </row>
    <row r="503" spans="1:12" s="6" customFormat="1" ht="33.75">
      <c r="A503" s="1" t="s">
        <v>1782</v>
      </c>
      <c r="B503" s="1" t="s">
        <v>2517</v>
      </c>
      <c r="C503" s="1" t="s">
        <v>1663</v>
      </c>
      <c r="D503" s="1" t="s">
        <v>942</v>
      </c>
      <c r="E503" s="1" t="s">
        <v>934</v>
      </c>
      <c r="F503" s="1" t="s">
        <v>3398</v>
      </c>
      <c r="G503" s="1" t="s">
        <v>935</v>
      </c>
      <c r="H503" s="1" t="s">
        <v>2595</v>
      </c>
      <c r="I503" s="1" t="s">
        <v>1421</v>
      </c>
      <c r="J503" s="1" t="s">
        <v>937</v>
      </c>
      <c r="K503" s="365">
        <v>48</v>
      </c>
      <c r="L503" s="1" t="s">
        <v>2091</v>
      </c>
    </row>
    <row r="504" spans="1:12" s="6" customFormat="1" ht="33.75">
      <c r="A504" s="1" t="s">
        <v>1783</v>
      </c>
      <c r="B504" s="1" t="s">
        <v>2517</v>
      </c>
      <c r="C504" s="1" t="s">
        <v>1663</v>
      </c>
      <c r="D504" s="1" t="s">
        <v>942</v>
      </c>
      <c r="E504" s="1" t="s">
        <v>934</v>
      </c>
      <c r="F504" s="1" t="s">
        <v>3398</v>
      </c>
      <c r="G504" s="1" t="s">
        <v>935</v>
      </c>
      <c r="H504" s="1" t="s">
        <v>891</v>
      </c>
      <c r="I504" s="1" t="s">
        <v>294</v>
      </c>
      <c r="J504" s="1" t="s">
        <v>709</v>
      </c>
      <c r="K504" s="365">
        <v>57</v>
      </c>
      <c r="L504" s="1" t="s">
        <v>1336</v>
      </c>
    </row>
    <row r="505" spans="1:12" s="6" customFormat="1" ht="33.75">
      <c r="A505" s="1" t="s">
        <v>1784</v>
      </c>
      <c r="B505" s="1" t="s">
        <v>2517</v>
      </c>
      <c r="C505" s="1" t="s">
        <v>1663</v>
      </c>
      <c r="D505" s="1" t="s">
        <v>942</v>
      </c>
      <c r="E505" s="1" t="s">
        <v>934</v>
      </c>
      <c r="F505" s="1" t="s">
        <v>3398</v>
      </c>
      <c r="G505" s="1" t="s">
        <v>935</v>
      </c>
      <c r="H505" s="1" t="s">
        <v>1555</v>
      </c>
      <c r="I505" s="1" t="s">
        <v>98</v>
      </c>
      <c r="J505" s="1" t="s">
        <v>938</v>
      </c>
      <c r="K505" s="365">
        <v>25</v>
      </c>
      <c r="L505" s="1" t="s">
        <v>454</v>
      </c>
    </row>
    <row r="506" spans="1:12" s="6" customFormat="1" ht="33.75">
      <c r="A506" s="1" t="s">
        <v>1785</v>
      </c>
      <c r="B506" s="1" t="s">
        <v>2517</v>
      </c>
      <c r="C506" s="1" t="s">
        <v>1663</v>
      </c>
      <c r="D506" s="1" t="s">
        <v>942</v>
      </c>
      <c r="E506" s="1" t="s">
        <v>934</v>
      </c>
      <c r="F506" s="1" t="s">
        <v>3398</v>
      </c>
      <c r="G506" s="1" t="s">
        <v>935</v>
      </c>
      <c r="H506" s="1" t="s">
        <v>533</v>
      </c>
      <c r="I506" s="1" t="s">
        <v>764</v>
      </c>
      <c r="J506" s="1" t="s">
        <v>668</v>
      </c>
      <c r="K506" s="365">
        <v>25</v>
      </c>
      <c r="L506" s="1" t="s">
        <v>1211</v>
      </c>
    </row>
    <row r="507" spans="1:12" s="6" customFormat="1" ht="33.75">
      <c r="A507" s="1" t="s">
        <v>1786</v>
      </c>
      <c r="B507" s="1" t="s">
        <v>2517</v>
      </c>
      <c r="C507" s="1" t="s">
        <v>1663</v>
      </c>
      <c r="D507" s="1" t="s">
        <v>942</v>
      </c>
      <c r="E507" s="1" t="s">
        <v>934</v>
      </c>
      <c r="F507" s="1" t="s">
        <v>3398</v>
      </c>
      <c r="G507" s="1" t="s">
        <v>935</v>
      </c>
      <c r="H507" s="1" t="s">
        <v>1212</v>
      </c>
      <c r="I507" s="1" t="s">
        <v>936</v>
      </c>
      <c r="J507" s="1" t="s">
        <v>523</v>
      </c>
      <c r="K507" s="365">
        <v>12</v>
      </c>
      <c r="L507" s="1" t="s">
        <v>1481</v>
      </c>
    </row>
    <row r="508" spans="1:12" s="6" customFormat="1" ht="33.75">
      <c r="A508" s="1" t="s">
        <v>497</v>
      </c>
      <c r="B508" s="1" t="s">
        <v>2517</v>
      </c>
      <c r="C508" s="1" t="s">
        <v>1663</v>
      </c>
      <c r="D508" s="1" t="s">
        <v>942</v>
      </c>
      <c r="E508" s="1" t="s">
        <v>934</v>
      </c>
      <c r="F508" s="1" t="s">
        <v>3398</v>
      </c>
      <c r="G508" s="1" t="s">
        <v>935</v>
      </c>
      <c r="H508" s="1" t="s">
        <v>1213</v>
      </c>
      <c r="I508" s="1" t="s">
        <v>1036</v>
      </c>
      <c r="J508" s="1" t="s">
        <v>523</v>
      </c>
      <c r="K508" s="365">
        <v>12</v>
      </c>
      <c r="L508" s="1" t="s">
        <v>1214</v>
      </c>
    </row>
    <row r="509" spans="1:12" s="6" customFormat="1" ht="33.75">
      <c r="A509" s="1" t="s">
        <v>1787</v>
      </c>
      <c r="B509" s="1" t="s">
        <v>2517</v>
      </c>
      <c r="C509" s="1" t="s">
        <v>1663</v>
      </c>
      <c r="D509" s="1" t="s">
        <v>942</v>
      </c>
      <c r="E509" s="1" t="s">
        <v>934</v>
      </c>
      <c r="F509" s="1" t="s">
        <v>3398</v>
      </c>
      <c r="G509" s="1" t="s">
        <v>935</v>
      </c>
      <c r="H509" s="1" t="s">
        <v>1587</v>
      </c>
      <c r="I509" s="1" t="s">
        <v>940</v>
      </c>
      <c r="J509" s="1" t="s">
        <v>939</v>
      </c>
      <c r="K509" s="365">
        <v>14</v>
      </c>
      <c r="L509" s="1" t="s">
        <v>1215</v>
      </c>
    </row>
    <row r="510" spans="1:12" s="6" customFormat="1" ht="33.75">
      <c r="A510" s="1" t="s">
        <v>1788</v>
      </c>
      <c r="B510" s="1" t="s">
        <v>2517</v>
      </c>
      <c r="C510" s="1" t="s">
        <v>1663</v>
      </c>
      <c r="D510" s="1" t="s">
        <v>942</v>
      </c>
      <c r="E510" s="1" t="s">
        <v>934</v>
      </c>
      <c r="F510" s="1" t="s">
        <v>3398</v>
      </c>
      <c r="G510" s="1" t="s">
        <v>935</v>
      </c>
      <c r="H510" s="1" t="s">
        <v>1216</v>
      </c>
      <c r="I510" s="1" t="s">
        <v>285</v>
      </c>
      <c r="J510" s="1" t="s">
        <v>525</v>
      </c>
      <c r="K510" s="365">
        <v>15</v>
      </c>
      <c r="L510" s="1" t="s">
        <v>1217</v>
      </c>
    </row>
    <row r="511" spans="1:12" s="6" customFormat="1" ht="33.75">
      <c r="A511" s="1" t="s">
        <v>1789</v>
      </c>
      <c r="B511" s="1" t="s">
        <v>2517</v>
      </c>
      <c r="C511" s="1" t="s">
        <v>1663</v>
      </c>
      <c r="D511" s="1" t="s">
        <v>942</v>
      </c>
      <c r="E511" s="1" t="s">
        <v>934</v>
      </c>
      <c r="F511" s="1" t="s">
        <v>3398</v>
      </c>
      <c r="G511" s="1" t="s">
        <v>935</v>
      </c>
      <c r="H511" s="1" t="s">
        <v>1982</v>
      </c>
      <c r="I511" s="1" t="s">
        <v>667</v>
      </c>
      <c r="J511" s="1" t="s">
        <v>715</v>
      </c>
      <c r="K511" s="365">
        <v>50</v>
      </c>
      <c r="L511" s="1" t="s">
        <v>1983</v>
      </c>
    </row>
    <row r="512" spans="1:12" s="6" customFormat="1" ht="33.75">
      <c r="A512" s="1" t="s">
        <v>1790</v>
      </c>
      <c r="B512" s="1" t="s">
        <v>2517</v>
      </c>
      <c r="C512" s="1" t="s">
        <v>1663</v>
      </c>
      <c r="D512" s="1" t="s">
        <v>942</v>
      </c>
      <c r="E512" s="1" t="s">
        <v>934</v>
      </c>
      <c r="F512" s="1" t="s">
        <v>3398</v>
      </c>
      <c r="G512" s="1" t="s">
        <v>935</v>
      </c>
      <c r="H512" s="1" t="s">
        <v>1984</v>
      </c>
      <c r="I512" s="1" t="s">
        <v>97</v>
      </c>
      <c r="J512" s="1" t="s">
        <v>941</v>
      </c>
      <c r="K512" s="365">
        <v>18</v>
      </c>
      <c r="L512" s="1" t="s">
        <v>1985</v>
      </c>
    </row>
    <row r="513" spans="1:12" s="6" customFormat="1" ht="37.5" customHeight="1">
      <c r="A513" s="1" t="s">
        <v>1791</v>
      </c>
      <c r="B513" s="1" t="s">
        <v>2517</v>
      </c>
      <c r="C513" s="1" t="s">
        <v>1663</v>
      </c>
      <c r="D513" s="1" t="s">
        <v>942</v>
      </c>
      <c r="E513" s="1" t="s">
        <v>934</v>
      </c>
      <c r="F513" s="1" t="s">
        <v>3398</v>
      </c>
      <c r="G513" s="1" t="s">
        <v>935</v>
      </c>
      <c r="H513" s="1" t="s">
        <v>1713</v>
      </c>
      <c r="I513" s="1" t="s">
        <v>1871</v>
      </c>
      <c r="J513" s="1" t="s">
        <v>2237</v>
      </c>
      <c r="K513" s="365">
        <v>0</v>
      </c>
      <c r="L513" s="1" t="s">
        <v>822</v>
      </c>
    </row>
    <row r="514" spans="1:12" s="6" customFormat="1" ht="45" customHeight="1">
      <c r="A514" s="1" t="s">
        <v>2839</v>
      </c>
      <c r="B514" s="1" t="s">
        <v>2517</v>
      </c>
      <c r="C514" s="1" t="s">
        <v>1663</v>
      </c>
      <c r="D514" s="1" t="s">
        <v>942</v>
      </c>
      <c r="E514" s="1" t="s">
        <v>934</v>
      </c>
      <c r="F514" s="1" t="s">
        <v>3398</v>
      </c>
      <c r="G514" s="1" t="s">
        <v>935</v>
      </c>
      <c r="H514" s="1" t="s">
        <v>2238</v>
      </c>
      <c r="I514" s="1" t="s">
        <v>1884</v>
      </c>
      <c r="J514" s="1" t="s">
        <v>732</v>
      </c>
      <c r="K514" s="365">
        <v>12</v>
      </c>
      <c r="L514" s="1" t="s">
        <v>2239</v>
      </c>
    </row>
    <row r="515" spans="1:12" s="6" customFormat="1" ht="33.75" customHeight="1">
      <c r="A515" s="673" t="s">
        <v>1734</v>
      </c>
      <c r="B515" s="674"/>
      <c r="C515" s="674"/>
      <c r="D515" s="674"/>
      <c r="E515" s="674"/>
      <c r="F515" s="674"/>
      <c r="G515" s="674"/>
      <c r="H515" s="674"/>
      <c r="I515" s="674"/>
      <c r="J515" s="675"/>
      <c r="K515" s="370">
        <f>SUM(K502:K514)</f>
        <v>325</v>
      </c>
      <c r="L515" s="1"/>
    </row>
    <row r="516" spans="1:12" s="6" customFormat="1" ht="34.5" customHeight="1">
      <c r="A516" s="1" t="s">
        <v>2840</v>
      </c>
      <c r="B516" s="1" t="s">
        <v>2517</v>
      </c>
      <c r="C516" s="1" t="s">
        <v>943</v>
      </c>
      <c r="D516" s="1" t="s">
        <v>3402</v>
      </c>
      <c r="E516" s="1" t="s">
        <v>944</v>
      </c>
      <c r="F516" s="1" t="s">
        <v>948</v>
      </c>
      <c r="G516" s="1" t="s">
        <v>739</v>
      </c>
      <c r="H516" s="1" t="s">
        <v>2828</v>
      </c>
      <c r="I516" s="1" t="s">
        <v>2221</v>
      </c>
      <c r="J516" s="1" t="s">
        <v>717</v>
      </c>
      <c r="K516" s="365">
        <v>35</v>
      </c>
      <c r="L516" s="1" t="s">
        <v>1345</v>
      </c>
    </row>
    <row r="517" spans="1:12" s="6" customFormat="1" ht="30" customHeight="1">
      <c r="A517" s="1" t="s">
        <v>2841</v>
      </c>
      <c r="B517" s="1" t="s">
        <v>2517</v>
      </c>
      <c r="C517" s="1" t="s">
        <v>943</v>
      </c>
      <c r="D517" s="1" t="s">
        <v>3402</v>
      </c>
      <c r="E517" s="1" t="s">
        <v>944</v>
      </c>
      <c r="F517" s="1" t="s">
        <v>948</v>
      </c>
      <c r="G517" s="1" t="s">
        <v>739</v>
      </c>
      <c r="H517" s="1" t="s">
        <v>1059</v>
      </c>
      <c r="I517" s="1" t="s">
        <v>725</v>
      </c>
      <c r="J517" s="1" t="s">
        <v>945</v>
      </c>
      <c r="K517" s="365">
        <v>28</v>
      </c>
      <c r="L517" s="1" t="s">
        <v>825</v>
      </c>
    </row>
    <row r="518" spans="1:12" s="6" customFormat="1" ht="31.5" customHeight="1">
      <c r="A518" s="1" t="s">
        <v>2842</v>
      </c>
      <c r="B518" s="1" t="s">
        <v>2517</v>
      </c>
      <c r="C518" s="1" t="s">
        <v>943</v>
      </c>
      <c r="D518" s="1" t="s">
        <v>3402</v>
      </c>
      <c r="E518" s="1" t="s">
        <v>944</v>
      </c>
      <c r="F518" s="1" t="s">
        <v>948</v>
      </c>
      <c r="G518" s="1" t="s">
        <v>739</v>
      </c>
      <c r="H518" s="1" t="s">
        <v>1060</v>
      </c>
      <c r="I518" s="1" t="s">
        <v>1607</v>
      </c>
      <c r="J518" s="1" t="s">
        <v>707</v>
      </c>
      <c r="K518" s="365">
        <v>25</v>
      </c>
      <c r="L518" s="1" t="s">
        <v>781</v>
      </c>
    </row>
    <row r="519" spans="1:12" s="6" customFormat="1" ht="38.25" customHeight="1">
      <c r="A519" s="1" t="s">
        <v>2843</v>
      </c>
      <c r="B519" s="1" t="s">
        <v>2517</v>
      </c>
      <c r="C519" s="1" t="s">
        <v>943</v>
      </c>
      <c r="D519" s="1" t="s">
        <v>3402</v>
      </c>
      <c r="E519" s="1" t="s">
        <v>944</v>
      </c>
      <c r="F519" s="1" t="s">
        <v>948</v>
      </c>
      <c r="G519" s="1" t="s">
        <v>739</v>
      </c>
      <c r="H519" s="1" t="s">
        <v>1060</v>
      </c>
      <c r="I519" s="1" t="s">
        <v>1608</v>
      </c>
      <c r="J519" s="1" t="s">
        <v>707</v>
      </c>
      <c r="K519" s="365">
        <v>25</v>
      </c>
      <c r="L519" s="1" t="s">
        <v>781</v>
      </c>
    </row>
    <row r="520" spans="1:12" s="6" customFormat="1" ht="29.25" customHeight="1">
      <c r="A520" s="1" t="s">
        <v>2844</v>
      </c>
      <c r="B520" s="1" t="s">
        <v>2517</v>
      </c>
      <c r="C520" s="1" t="s">
        <v>943</v>
      </c>
      <c r="D520" s="1" t="s">
        <v>3402</v>
      </c>
      <c r="E520" s="1" t="s">
        <v>944</v>
      </c>
      <c r="F520" s="1" t="s">
        <v>948</v>
      </c>
      <c r="G520" s="1" t="s">
        <v>739</v>
      </c>
      <c r="H520" s="1" t="s">
        <v>1713</v>
      </c>
      <c r="I520" s="1" t="s">
        <v>1656</v>
      </c>
      <c r="J520" s="1" t="s">
        <v>528</v>
      </c>
      <c r="K520" s="365">
        <v>0</v>
      </c>
      <c r="L520" s="1" t="s">
        <v>1061</v>
      </c>
    </row>
    <row r="521" spans="1:12" s="6" customFormat="1" ht="28.5" customHeight="1">
      <c r="A521" s="1" t="s">
        <v>2845</v>
      </c>
      <c r="B521" s="1" t="s">
        <v>2517</v>
      </c>
      <c r="C521" s="1" t="s">
        <v>943</v>
      </c>
      <c r="D521" s="1" t="s">
        <v>3402</v>
      </c>
      <c r="E521" s="1" t="s">
        <v>944</v>
      </c>
      <c r="F521" s="1" t="s">
        <v>948</v>
      </c>
      <c r="G521" s="1" t="s">
        <v>739</v>
      </c>
      <c r="H521" s="1" t="s">
        <v>1807</v>
      </c>
      <c r="I521" s="1" t="s">
        <v>946</v>
      </c>
      <c r="J521" s="1" t="s">
        <v>2096</v>
      </c>
      <c r="K521" s="365">
        <v>19</v>
      </c>
      <c r="L521" s="1" t="s">
        <v>1696</v>
      </c>
    </row>
    <row r="522" spans="1:12" s="6" customFormat="1" ht="33.75">
      <c r="A522" s="1" t="s">
        <v>2174</v>
      </c>
      <c r="B522" s="1" t="s">
        <v>2517</v>
      </c>
      <c r="C522" s="1" t="s">
        <v>943</v>
      </c>
      <c r="D522" s="1" t="s">
        <v>3402</v>
      </c>
      <c r="E522" s="1" t="s">
        <v>944</v>
      </c>
      <c r="F522" s="1" t="s">
        <v>948</v>
      </c>
      <c r="G522" s="1" t="s">
        <v>739</v>
      </c>
      <c r="H522" s="1" t="s">
        <v>606</v>
      </c>
      <c r="I522" s="1" t="s">
        <v>97</v>
      </c>
      <c r="J522" s="1" t="s">
        <v>719</v>
      </c>
      <c r="K522" s="365">
        <v>10</v>
      </c>
      <c r="L522" s="1" t="s">
        <v>781</v>
      </c>
    </row>
    <row r="523" spans="1:12" s="6" customFormat="1" ht="33.75">
      <c r="A523" s="1" t="s">
        <v>2175</v>
      </c>
      <c r="B523" s="1" t="s">
        <v>2517</v>
      </c>
      <c r="C523" s="1" t="s">
        <v>943</v>
      </c>
      <c r="D523" s="1" t="s">
        <v>3402</v>
      </c>
      <c r="E523" s="1" t="s">
        <v>944</v>
      </c>
      <c r="F523" s="1" t="s">
        <v>948</v>
      </c>
      <c r="G523" s="1" t="s">
        <v>739</v>
      </c>
      <c r="H523" s="1" t="s">
        <v>606</v>
      </c>
      <c r="I523" s="1" t="s">
        <v>1649</v>
      </c>
      <c r="J523" s="1" t="s">
        <v>719</v>
      </c>
      <c r="K523" s="365">
        <v>10</v>
      </c>
      <c r="L523" s="1" t="s">
        <v>781</v>
      </c>
    </row>
    <row r="524" spans="1:12" s="6" customFormat="1" ht="33.75">
      <c r="A524" s="1" t="s">
        <v>2176</v>
      </c>
      <c r="B524" s="367" t="s">
        <v>2517</v>
      </c>
      <c r="C524" s="367" t="s">
        <v>943</v>
      </c>
      <c r="D524" s="1" t="s">
        <v>3402</v>
      </c>
      <c r="E524" s="367" t="s">
        <v>944</v>
      </c>
      <c r="F524" s="367" t="s">
        <v>948</v>
      </c>
      <c r="G524" s="367" t="s">
        <v>739</v>
      </c>
      <c r="H524" s="367" t="s">
        <v>3399</v>
      </c>
      <c r="I524" s="368" t="s">
        <v>1617</v>
      </c>
      <c r="J524" s="368" t="s">
        <v>3367</v>
      </c>
      <c r="K524" s="369">
        <v>30</v>
      </c>
      <c r="L524" s="368" t="s">
        <v>1345</v>
      </c>
    </row>
    <row r="525" spans="1:12" s="6" customFormat="1" ht="34.5" customHeight="1">
      <c r="A525" s="1" t="s">
        <v>2177</v>
      </c>
      <c r="B525" s="367" t="s">
        <v>2517</v>
      </c>
      <c r="C525" s="367" t="s">
        <v>943</v>
      </c>
      <c r="D525" s="1" t="s">
        <v>3402</v>
      </c>
      <c r="E525" s="367" t="s">
        <v>944</v>
      </c>
      <c r="F525" s="367" t="s">
        <v>948</v>
      </c>
      <c r="G525" s="367" t="s">
        <v>739</v>
      </c>
      <c r="H525" s="367" t="s">
        <v>3400</v>
      </c>
      <c r="I525" s="368" t="s">
        <v>1601</v>
      </c>
      <c r="J525" s="368" t="s">
        <v>3386</v>
      </c>
      <c r="K525" s="369">
        <v>20</v>
      </c>
      <c r="L525" s="368" t="s">
        <v>1345</v>
      </c>
    </row>
    <row r="526" spans="1:12" s="6" customFormat="1" ht="33.75">
      <c r="A526" s="1" t="s">
        <v>2178</v>
      </c>
      <c r="B526" s="367" t="s">
        <v>2517</v>
      </c>
      <c r="C526" s="367" t="s">
        <v>943</v>
      </c>
      <c r="D526" s="1" t="s">
        <v>3402</v>
      </c>
      <c r="E526" s="367" t="s">
        <v>944</v>
      </c>
      <c r="F526" s="367" t="s">
        <v>948</v>
      </c>
      <c r="G526" s="367" t="s">
        <v>739</v>
      </c>
      <c r="H526" s="367" t="s">
        <v>3401</v>
      </c>
      <c r="I526" s="368" t="s">
        <v>1604</v>
      </c>
      <c r="J526" s="368" t="s">
        <v>564</v>
      </c>
      <c r="K526" s="369">
        <v>35</v>
      </c>
      <c r="L526" s="368" t="s">
        <v>1345</v>
      </c>
    </row>
    <row r="527" spans="1:12" s="6" customFormat="1" ht="45">
      <c r="A527" s="1" t="s">
        <v>2179</v>
      </c>
      <c r="B527" s="1" t="s">
        <v>2517</v>
      </c>
      <c r="C527" s="1" t="s">
        <v>943</v>
      </c>
      <c r="D527" s="1" t="s">
        <v>3402</v>
      </c>
      <c r="E527" s="1" t="s">
        <v>944</v>
      </c>
      <c r="F527" s="1" t="s">
        <v>948</v>
      </c>
      <c r="G527" s="1" t="s">
        <v>739</v>
      </c>
      <c r="H527" s="1" t="s">
        <v>1062</v>
      </c>
      <c r="I527" s="1" t="s">
        <v>650</v>
      </c>
      <c r="J527" s="1" t="s">
        <v>719</v>
      </c>
      <c r="K527" s="365">
        <v>1</v>
      </c>
      <c r="L527" s="1" t="s">
        <v>781</v>
      </c>
    </row>
    <row r="528" spans="1:12" s="6" customFormat="1" ht="33.75">
      <c r="A528" s="1" t="s">
        <v>2180</v>
      </c>
      <c r="B528" s="1" t="s">
        <v>2517</v>
      </c>
      <c r="C528" s="1" t="s">
        <v>943</v>
      </c>
      <c r="D528" s="1" t="s">
        <v>3402</v>
      </c>
      <c r="E528" s="1" t="s">
        <v>944</v>
      </c>
      <c r="F528" s="1" t="s">
        <v>948</v>
      </c>
      <c r="G528" s="1" t="s">
        <v>739</v>
      </c>
      <c r="H528" s="1" t="s">
        <v>1063</v>
      </c>
      <c r="I528" s="1" t="s">
        <v>762</v>
      </c>
      <c r="J528" s="1" t="s">
        <v>947</v>
      </c>
      <c r="K528" s="365">
        <v>60</v>
      </c>
      <c r="L528" s="1" t="s">
        <v>1345</v>
      </c>
    </row>
    <row r="529" spans="1:12" s="6" customFormat="1" ht="30" customHeight="1">
      <c r="A529" s="673" t="s">
        <v>1734</v>
      </c>
      <c r="B529" s="674"/>
      <c r="C529" s="674"/>
      <c r="D529" s="674"/>
      <c r="E529" s="674"/>
      <c r="F529" s="674"/>
      <c r="G529" s="674"/>
      <c r="H529" s="674"/>
      <c r="I529" s="674"/>
      <c r="J529" s="675"/>
      <c r="K529" s="370">
        <f>SUM(K516:K528)</f>
        <v>298</v>
      </c>
      <c r="L529" s="1"/>
    </row>
    <row r="530" spans="1:12" s="6" customFormat="1" ht="22.5">
      <c r="A530" s="1" t="s">
        <v>2181</v>
      </c>
      <c r="B530" s="1" t="s">
        <v>2517</v>
      </c>
      <c r="C530" s="1" t="s">
        <v>1600</v>
      </c>
      <c r="D530" s="1" t="s">
        <v>3403</v>
      </c>
      <c r="E530" s="1" t="s">
        <v>2596</v>
      </c>
      <c r="F530" s="1" t="s">
        <v>3403</v>
      </c>
      <c r="G530" s="1" t="s">
        <v>1042</v>
      </c>
      <c r="H530" s="1" t="s">
        <v>687</v>
      </c>
      <c r="I530" s="1" t="s">
        <v>636</v>
      </c>
      <c r="J530" s="1" t="s">
        <v>688</v>
      </c>
      <c r="K530" s="365">
        <v>22</v>
      </c>
      <c r="L530" s="1" t="s">
        <v>689</v>
      </c>
    </row>
    <row r="531" spans="1:12" s="6" customFormat="1" ht="34.5" customHeight="1">
      <c r="A531" s="1" t="s">
        <v>2182</v>
      </c>
      <c r="B531" s="1" t="s">
        <v>2517</v>
      </c>
      <c r="C531" s="1" t="s">
        <v>1600</v>
      </c>
      <c r="D531" s="1" t="s">
        <v>3404</v>
      </c>
      <c r="E531" s="1" t="s">
        <v>2597</v>
      </c>
      <c r="F531" s="1" t="s">
        <v>3403</v>
      </c>
      <c r="G531" s="1" t="s">
        <v>1042</v>
      </c>
      <c r="H531" s="1" t="s">
        <v>1713</v>
      </c>
      <c r="I531" s="1" t="s">
        <v>93</v>
      </c>
      <c r="J531" s="1" t="s">
        <v>528</v>
      </c>
      <c r="K531" s="365">
        <v>0</v>
      </c>
      <c r="L531" s="1" t="s">
        <v>1064</v>
      </c>
    </row>
    <row r="532" spans="1:12" s="6" customFormat="1" ht="29.25" customHeight="1">
      <c r="A532" s="676" t="s">
        <v>1734</v>
      </c>
      <c r="B532" s="676"/>
      <c r="C532" s="676"/>
      <c r="D532" s="676"/>
      <c r="E532" s="676"/>
      <c r="F532" s="676"/>
      <c r="G532" s="676"/>
      <c r="H532" s="676"/>
      <c r="I532" s="676"/>
      <c r="J532" s="676"/>
      <c r="K532" s="370">
        <f>SUM(K530:K531)</f>
        <v>22</v>
      </c>
      <c r="L532" s="1"/>
    </row>
    <row r="533" spans="1:12" s="6" customFormat="1" ht="34.5" customHeight="1">
      <c r="A533" s="1" t="s">
        <v>2183</v>
      </c>
      <c r="B533" s="1" t="s">
        <v>2517</v>
      </c>
      <c r="C533" s="1" t="s">
        <v>3411</v>
      </c>
      <c r="D533" s="1" t="s">
        <v>3412</v>
      </c>
      <c r="E533" s="1" t="s">
        <v>949</v>
      </c>
      <c r="F533" s="1" t="s">
        <v>3413</v>
      </c>
      <c r="G533" s="1" t="s">
        <v>2142</v>
      </c>
      <c r="H533" s="1" t="s">
        <v>1713</v>
      </c>
      <c r="I533" s="1" t="s">
        <v>806</v>
      </c>
      <c r="J533" s="1" t="s">
        <v>528</v>
      </c>
      <c r="K533" s="365">
        <v>0</v>
      </c>
      <c r="L533" s="1" t="s">
        <v>950</v>
      </c>
    </row>
    <row r="534" spans="1:12" s="6" customFormat="1" ht="27" customHeight="1">
      <c r="A534" s="1" t="s">
        <v>2184</v>
      </c>
      <c r="B534" s="1" t="s">
        <v>2517</v>
      </c>
      <c r="C534" s="1" t="s">
        <v>3411</v>
      </c>
      <c r="D534" s="1" t="s">
        <v>3412</v>
      </c>
      <c r="E534" s="1" t="s">
        <v>949</v>
      </c>
      <c r="F534" s="1" t="s">
        <v>3413</v>
      </c>
      <c r="G534" s="1" t="s">
        <v>2142</v>
      </c>
      <c r="H534" s="1" t="s">
        <v>318</v>
      </c>
      <c r="I534" s="1" t="s">
        <v>888</v>
      </c>
      <c r="J534" s="1" t="s">
        <v>2144</v>
      </c>
      <c r="K534" s="365">
        <v>29</v>
      </c>
      <c r="L534" s="1" t="s">
        <v>1065</v>
      </c>
    </row>
    <row r="535" spans="1:12" s="6" customFormat="1" ht="28.5" customHeight="1">
      <c r="A535" s="1" t="s">
        <v>2846</v>
      </c>
      <c r="B535" s="1" t="s">
        <v>2517</v>
      </c>
      <c r="C535" s="1" t="s">
        <v>3411</v>
      </c>
      <c r="D535" s="1" t="s">
        <v>3412</v>
      </c>
      <c r="E535" s="1" t="s">
        <v>949</v>
      </c>
      <c r="F535" s="1" t="s">
        <v>3413</v>
      </c>
      <c r="G535" s="1" t="s">
        <v>2142</v>
      </c>
      <c r="H535" s="1" t="s">
        <v>1066</v>
      </c>
      <c r="I535" s="1" t="s">
        <v>852</v>
      </c>
      <c r="J535" s="1" t="s">
        <v>2144</v>
      </c>
      <c r="K535" s="365">
        <v>9</v>
      </c>
      <c r="L535" s="1" t="s">
        <v>1067</v>
      </c>
    </row>
    <row r="536" spans="1:12" s="6" customFormat="1" ht="23.25" customHeight="1">
      <c r="A536" s="1" t="s">
        <v>875</v>
      </c>
      <c r="B536" s="1" t="s">
        <v>2517</v>
      </c>
      <c r="C536" s="1" t="s">
        <v>3411</v>
      </c>
      <c r="D536" s="1" t="s">
        <v>3412</v>
      </c>
      <c r="E536" s="1" t="s">
        <v>949</v>
      </c>
      <c r="F536" s="1" t="s">
        <v>3413</v>
      </c>
      <c r="G536" s="1" t="s">
        <v>2142</v>
      </c>
      <c r="H536" s="1" t="s">
        <v>708</v>
      </c>
      <c r="I536" s="1" t="s">
        <v>98</v>
      </c>
      <c r="J536" s="1" t="s">
        <v>709</v>
      </c>
      <c r="K536" s="365">
        <v>52</v>
      </c>
      <c r="L536" s="1" t="s">
        <v>815</v>
      </c>
    </row>
    <row r="537" spans="1:12" s="6" customFormat="1" ht="30" customHeight="1">
      <c r="A537" s="1" t="s">
        <v>2185</v>
      </c>
      <c r="B537" s="1" t="s">
        <v>2517</v>
      </c>
      <c r="C537" s="1" t="s">
        <v>3411</v>
      </c>
      <c r="D537" s="1" t="s">
        <v>3412</v>
      </c>
      <c r="E537" s="1" t="s">
        <v>949</v>
      </c>
      <c r="F537" s="1" t="s">
        <v>3413</v>
      </c>
      <c r="G537" s="1" t="s">
        <v>2142</v>
      </c>
      <c r="H537" s="1" t="s">
        <v>1068</v>
      </c>
      <c r="I537" s="1" t="s">
        <v>575</v>
      </c>
      <c r="J537" s="1" t="s">
        <v>709</v>
      </c>
      <c r="K537" s="365">
        <v>30</v>
      </c>
      <c r="L537" s="1" t="s">
        <v>815</v>
      </c>
    </row>
    <row r="538" spans="1:12" s="6" customFormat="1" ht="22.5">
      <c r="A538" s="1" t="s">
        <v>824</v>
      </c>
      <c r="B538" s="1" t="s">
        <v>2517</v>
      </c>
      <c r="C538" s="1" t="s">
        <v>3411</v>
      </c>
      <c r="D538" s="1" t="s">
        <v>3412</v>
      </c>
      <c r="E538" s="1" t="s">
        <v>949</v>
      </c>
      <c r="F538" s="1" t="s">
        <v>3413</v>
      </c>
      <c r="G538" s="1" t="s">
        <v>2142</v>
      </c>
      <c r="H538" s="1" t="s">
        <v>1085</v>
      </c>
      <c r="I538" s="1" t="s">
        <v>838</v>
      </c>
      <c r="J538" s="1" t="s">
        <v>709</v>
      </c>
      <c r="K538" s="365">
        <v>12</v>
      </c>
      <c r="L538" s="1" t="s">
        <v>235</v>
      </c>
    </row>
    <row r="539" spans="1:12" s="6" customFormat="1" ht="30" customHeight="1">
      <c r="A539" s="1" t="s">
        <v>2186</v>
      </c>
      <c r="B539" s="1" t="s">
        <v>2517</v>
      </c>
      <c r="C539" s="1" t="s">
        <v>3411</v>
      </c>
      <c r="D539" s="1" t="s">
        <v>3412</v>
      </c>
      <c r="E539" s="1" t="s">
        <v>949</v>
      </c>
      <c r="F539" s="1" t="s">
        <v>3413</v>
      </c>
      <c r="G539" s="1" t="s">
        <v>2142</v>
      </c>
      <c r="H539" s="1" t="s">
        <v>1069</v>
      </c>
      <c r="I539" s="1" t="s">
        <v>589</v>
      </c>
      <c r="J539" s="1" t="s">
        <v>2143</v>
      </c>
      <c r="K539" s="365">
        <v>41</v>
      </c>
      <c r="L539" s="1" t="s">
        <v>850</v>
      </c>
    </row>
    <row r="540" spans="1:12" s="6" customFormat="1" ht="24.75" customHeight="1">
      <c r="A540" s="673" t="s">
        <v>1734</v>
      </c>
      <c r="B540" s="674"/>
      <c r="C540" s="674"/>
      <c r="D540" s="674"/>
      <c r="E540" s="674"/>
      <c r="F540" s="674"/>
      <c r="G540" s="674"/>
      <c r="H540" s="674"/>
      <c r="I540" s="674"/>
      <c r="J540" s="675"/>
      <c r="K540" s="370">
        <f>SUM(K533:K539)</f>
        <v>173</v>
      </c>
      <c r="L540" s="1"/>
    </row>
    <row r="541" spans="1:12" s="6" customFormat="1" ht="33.75" customHeight="1">
      <c r="A541" s="1" t="s">
        <v>2187</v>
      </c>
      <c r="B541" s="1" t="s">
        <v>2517</v>
      </c>
      <c r="C541" s="1" t="s">
        <v>3414</v>
      </c>
      <c r="D541" s="1" t="s">
        <v>727</v>
      </c>
      <c r="E541" s="1" t="s">
        <v>952</v>
      </c>
      <c r="F541" s="1" t="s">
        <v>3415</v>
      </c>
      <c r="G541" s="1" t="s">
        <v>739</v>
      </c>
      <c r="H541" s="1" t="s">
        <v>318</v>
      </c>
      <c r="I541" s="1" t="s">
        <v>1613</v>
      </c>
      <c r="J541" s="1" t="s">
        <v>2144</v>
      </c>
      <c r="K541" s="365">
        <v>26</v>
      </c>
      <c r="L541" s="1" t="s">
        <v>1070</v>
      </c>
    </row>
    <row r="542" spans="1:12" s="6" customFormat="1" ht="33" customHeight="1">
      <c r="A542" s="1" t="s">
        <v>2188</v>
      </c>
      <c r="B542" s="1" t="s">
        <v>2517</v>
      </c>
      <c r="C542" s="1" t="s">
        <v>3414</v>
      </c>
      <c r="D542" s="1" t="s">
        <v>727</v>
      </c>
      <c r="E542" s="1" t="s">
        <v>952</v>
      </c>
      <c r="F542" s="1" t="s">
        <v>3415</v>
      </c>
      <c r="G542" s="1" t="s">
        <v>739</v>
      </c>
      <c r="H542" s="1" t="s">
        <v>1541</v>
      </c>
      <c r="I542" s="1" t="s">
        <v>655</v>
      </c>
      <c r="J542" s="1" t="s">
        <v>709</v>
      </c>
      <c r="K542" s="365">
        <v>85</v>
      </c>
      <c r="L542" s="1" t="s">
        <v>1071</v>
      </c>
    </row>
    <row r="543" spans="1:12" s="6" customFormat="1" ht="30" customHeight="1">
      <c r="A543" s="1" t="s">
        <v>1492</v>
      </c>
      <c r="B543" s="1" t="s">
        <v>2517</v>
      </c>
      <c r="C543" s="1" t="s">
        <v>3414</v>
      </c>
      <c r="D543" s="1" t="s">
        <v>727</v>
      </c>
      <c r="E543" s="1" t="s">
        <v>952</v>
      </c>
      <c r="F543" s="1" t="s">
        <v>3415</v>
      </c>
      <c r="G543" s="1" t="s">
        <v>739</v>
      </c>
      <c r="H543" s="1" t="s">
        <v>1540</v>
      </c>
      <c r="I543" s="1" t="s">
        <v>635</v>
      </c>
      <c r="J543" s="1" t="s">
        <v>715</v>
      </c>
      <c r="K543" s="365">
        <v>16</v>
      </c>
      <c r="L543" s="1" t="s">
        <v>822</v>
      </c>
    </row>
    <row r="544" spans="1:12" s="6" customFormat="1" ht="30" customHeight="1">
      <c r="A544" s="1" t="s">
        <v>770</v>
      </c>
      <c r="B544" s="1" t="s">
        <v>2517</v>
      </c>
      <c r="C544" s="1" t="s">
        <v>3414</v>
      </c>
      <c r="D544" s="1" t="s">
        <v>727</v>
      </c>
      <c r="E544" s="1" t="s">
        <v>952</v>
      </c>
      <c r="F544" s="1" t="s">
        <v>3415</v>
      </c>
      <c r="G544" s="1" t="s">
        <v>739</v>
      </c>
      <c r="H544" s="1" t="s">
        <v>1072</v>
      </c>
      <c r="I544" s="1" t="s">
        <v>1614</v>
      </c>
      <c r="J544" s="1" t="s">
        <v>2143</v>
      </c>
      <c r="K544" s="365">
        <v>85</v>
      </c>
      <c r="L544" s="1" t="s">
        <v>1073</v>
      </c>
    </row>
    <row r="545" spans="1:12" s="6" customFormat="1" ht="32.25" customHeight="1">
      <c r="A545" s="1" t="s">
        <v>2189</v>
      </c>
      <c r="B545" s="1" t="s">
        <v>2517</v>
      </c>
      <c r="C545" s="1" t="s">
        <v>3414</v>
      </c>
      <c r="D545" s="1" t="s">
        <v>727</v>
      </c>
      <c r="E545" s="1" t="s">
        <v>952</v>
      </c>
      <c r="F545" s="1" t="s">
        <v>3415</v>
      </c>
      <c r="G545" s="1" t="s">
        <v>739</v>
      </c>
      <c r="H545" s="1" t="s">
        <v>1713</v>
      </c>
      <c r="I545" s="1" t="s">
        <v>2230</v>
      </c>
      <c r="J545" s="1" t="s">
        <v>528</v>
      </c>
      <c r="K545" s="365">
        <v>0</v>
      </c>
      <c r="L545" s="1" t="s">
        <v>1074</v>
      </c>
    </row>
    <row r="546" spans="1:12" s="6" customFormat="1" ht="28.5" customHeight="1">
      <c r="A546" s="673" t="s">
        <v>1734</v>
      </c>
      <c r="B546" s="674"/>
      <c r="C546" s="674"/>
      <c r="D546" s="674"/>
      <c r="E546" s="674"/>
      <c r="F546" s="674"/>
      <c r="G546" s="674"/>
      <c r="H546" s="674"/>
      <c r="I546" s="674"/>
      <c r="J546" s="675"/>
      <c r="K546" s="370">
        <f>SUM(K541:K545)</f>
        <v>212</v>
      </c>
      <c r="L546" s="1"/>
    </row>
    <row r="547" spans="1:12" s="6" customFormat="1" ht="33.75">
      <c r="A547" s="1" t="s">
        <v>2190</v>
      </c>
      <c r="B547" s="1" t="s">
        <v>2517</v>
      </c>
      <c r="C547" s="1" t="s">
        <v>728</v>
      </c>
      <c r="D547" s="1" t="s">
        <v>3417</v>
      </c>
      <c r="E547" s="1" t="s">
        <v>730</v>
      </c>
      <c r="F547" s="1" t="s">
        <v>3417</v>
      </c>
      <c r="G547" s="1" t="s">
        <v>264</v>
      </c>
      <c r="H547" s="1" t="s">
        <v>1075</v>
      </c>
      <c r="I547" s="1" t="s">
        <v>1717</v>
      </c>
      <c r="J547" s="1" t="s">
        <v>688</v>
      </c>
      <c r="K547" s="365">
        <v>3</v>
      </c>
      <c r="L547" s="1" t="s">
        <v>1076</v>
      </c>
    </row>
    <row r="548" spans="1:12" s="6" customFormat="1" ht="33.75">
      <c r="A548" s="1" t="s">
        <v>2191</v>
      </c>
      <c r="B548" s="1" t="s">
        <v>2517</v>
      </c>
      <c r="C548" s="1" t="s">
        <v>728</v>
      </c>
      <c r="D548" s="1" t="s">
        <v>3417</v>
      </c>
      <c r="E548" s="1" t="s">
        <v>730</v>
      </c>
      <c r="F548" s="1" t="s">
        <v>3417</v>
      </c>
      <c r="G548" s="1" t="s">
        <v>264</v>
      </c>
      <c r="H548" s="1" t="s">
        <v>687</v>
      </c>
      <c r="I548" s="1" t="s">
        <v>183</v>
      </c>
      <c r="J548" s="1" t="s">
        <v>688</v>
      </c>
      <c r="K548" s="365">
        <v>14</v>
      </c>
      <c r="L548" s="1" t="s">
        <v>689</v>
      </c>
    </row>
    <row r="549" spans="1:12" s="6" customFormat="1" ht="33.75">
      <c r="A549" s="1" t="s">
        <v>2192</v>
      </c>
      <c r="B549" s="1" t="s">
        <v>2517</v>
      </c>
      <c r="C549" s="1" t="s">
        <v>728</v>
      </c>
      <c r="D549" s="1" t="s">
        <v>3417</v>
      </c>
      <c r="E549" s="1" t="s">
        <v>730</v>
      </c>
      <c r="F549" s="1" t="s">
        <v>3417</v>
      </c>
      <c r="G549" s="1" t="s">
        <v>264</v>
      </c>
      <c r="H549" s="1" t="s">
        <v>690</v>
      </c>
      <c r="I549" s="1" t="s">
        <v>2222</v>
      </c>
      <c r="J549" s="1" t="s">
        <v>691</v>
      </c>
      <c r="K549" s="365">
        <v>20</v>
      </c>
      <c r="L549" s="1" t="s">
        <v>1077</v>
      </c>
    </row>
    <row r="550" spans="1:12" s="6" customFormat="1" ht="33.75">
      <c r="A550" s="1" t="s">
        <v>2193</v>
      </c>
      <c r="B550" s="1" t="s">
        <v>2517</v>
      </c>
      <c r="C550" s="1" t="s">
        <v>728</v>
      </c>
      <c r="D550" s="1" t="s">
        <v>3417</v>
      </c>
      <c r="E550" s="1" t="s">
        <v>730</v>
      </c>
      <c r="F550" s="1" t="s">
        <v>3417</v>
      </c>
      <c r="G550" s="1" t="s">
        <v>264</v>
      </c>
      <c r="H550" s="1" t="s">
        <v>603</v>
      </c>
      <c r="I550" s="1" t="s">
        <v>94</v>
      </c>
      <c r="J550" s="1" t="s">
        <v>695</v>
      </c>
      <c r="K550" s="365">
        <v>32</v>
      </c>
      <c r="L550" s="1" t="s">
        <v>1078</v>
      </c>
    </row>
    <row r="551" spans="1:12" s="6" customFormat="1" ht="33.75">
      <c r="A551" s="1" t="s">
        <v>2194</v>
      </c>
      <c r="B551" s="1" t="s">
        <v>2517</v>
      </c>
      <c r="C551" s="1" t="s">
        <v>728</v>
      </c>
      <c r="D551" s="1" t="s">
        <v>3417</v>
      </c>
      <c r="E551" s="1" t="s">
        <v>730</v>
      </c>
      <c r="F551" s="1" t="s">
        <v>3417</v>
      </c>
      <c r="G551" s="1" t="s">
        <v>264</v>
      </c>
      <c r="H551" s="1" t="s">
        <v>271</v>
      </c>
      <c r="I551" s="1" t="s">
        <v>1709</v>
      </c>
      <c r="J551" s="1" t="s">
        <v>698</v>
      </c>
      <c r="K551" s="365">
        <v>62</v>
      </c>
      <c r="L551" s="1" t="s">
        <v>566</v>
      </c>
    </row>
    <row r="552" spans="1:12" s="6" customFormat="1" ht="33.75">
      <c r="A552" s="1" t="s">
        <v>2195</v>
      </c>
      <c r="B552" s="1" t="s">
        <v>2517</v>
      </c>
      <c r="C552" s="1" t="s">
        <v>728</v>
      </c>
      <c r="D552" s="1" t="s">
        <v>3417</v>
      </c>
      <c r="E552" s="1" t="s">
        <v>730</v>
      </c>
      <c r="F552" s="1" t="s">
        <v>3417</v>
      </c>
      <c r="G552" s="1" t="s">
        <v>264</v>
      </c>
      <c r="H552" s="1" t="s">
        <v>1079</v>
      </c>
      <c r="I552" s="1" t="s">
        <v>1649</v>
      </c>
      <c r="J552" s="1" t="s">
        <v>702</v>
      </c>
      <c r="K552" s="365">
        <v>8</v>
      </c>
      <c r="L552" s="1" t="s">
        <v>1080</v>
      </c>
    </row>
    <row r="553" spans="1:12" s="6" customFormat="1" ht="33.75">
      <c r="A553" s="1" t="s">
        <v>2196</v>
      </c>
      <c r="B553" s="1" t="s">
        <v>2517</v>
      </c>
      <c r="C553" s="1" t="s">
        <v>728</v>
      </c>
      <c r="D553" s="1" t="s">
        <v>3417</v>
      </c>
      <c r="E553" s="1" t="s">
        <v>730</v>
      </c>
      <c r="F553" s="1" t="s">
        <v>3417</v>
      </c>
      <c r="G553" s="1" t="s">
        <v>264</v>
      </c>
      <c r="H553" s="1" t="s">
        <v>1553</v>
      </c>
      <c r="I553" s="1" t="s">
        <v>97</v>
      </c>
      <c r="J553" s="1" t="s">
        <v>705</v>
      </c>
      <c r="K553" s="365">
        <v>27</v>
      </c>
      <c r="L553" s="1" t="s">
        <v>1081</v>
      </c>
    </row>
    <row r="554" spans="1:12" s="6" customFormat="1" ht="33.75">
      <c r="A554" s="1" t="s">
        <v>2197</v>
      </c>
      <c r="B554" s="1" t="s">
        <v>2517</v>
      </c>
      <c r="C554" s="1" t="s">
        <v>728</v>
      </c>
      <c r="D554" s="1" t="s">
        <v>3417</v>
      </c>
      <c r="E554" s="1" t="s">
        <v>730</v>
      </c>
      <c r="F554" s="1" t="s">
        <v>3417</v>
      </c>
      <c r="G554" s="1" t="s">
        <v>2142</v>
      </c>
      <c r="H554" s="1" t="s">
        <v>3416</v>
      </c>
      <c r="I554" s="1" t="s">
        <v>671</v>
      </c>
      <c r="J554" s="1" t="s">
        <v>705</v>
      </c>
      <c r="K554" s="365">
        <v>20</v>
      </c>
      <c r="L554" s="1" t="s">
        <v>703</v>
      </c>
    </row>
    <row r="555" spans="1:12" s="6" customFormat="1" ht="33.75">
      <c r="A555" s="1" t="s">
        <v>2198</v>
      </c>
      <c r="B555" s="1" t="s">
        <v>2517</v>
      </c>
      <c r="C555" s="1" t="s">
        <v>728</v>
      </c>
      <c r="D555" s="1" t="s">
        <v>3417</v>
      </c>
      <c r="E555" s="1" t="s">
        <v>730</v>
      </c>
      <c r="F555" s="1" t="s">
        <v>3417</v>
      </c>
      <c r="G555" s="1" t="s">
        <v>2142</v>
      </c>
      <c r="H555" s="1" t="s">
        <v>115</v>
      </c>
      <c r="I555" s="1" t="s">
        <v>361</v>
      </c>
      <c r="J555" s="1" t="s">
        <v>702</v>
      </c>
      <c r="K555" s="365">
        <v>8</v>
      </c>
      <c r="L555" s="1" t="s">
        <v>703</v>
      </c>
    </row>
    <row r="556" spans="1:12" s="6" customFormat="1" ht="43.5" customHeight="1">
      <c r="A556" s="1" t="s">
        <v>2199</v>
      </c>
      <c r="B556" s="1" t="s">
        <v>2517</v>
      </c>
      <c r="C556" s="1" t="s">
        <v>728</v>
      </c>
      <c r="D556" s="1" t="s">
        <v>3417</v>
      </c>
      <c r="E556" s="1" t="s">
        <v>730</v>
      </c>
      <c r="F556" s="1" t="s">
        <v>3417</v>
      </c>
      <c r="G556" s="1" t="s">
        <v>2142</v>
      </c>
      <c r="H556" s="1" t="s">
        <v>1713</v>
      </c>
      <c r="I556" s="1" t="s">
        <v>840</v>
      </c>
      <c r="J556" s="1" t="s">
        <v>528</v>
      </c>
      <c r="K556" s="365">
        <v>0</v>
      </c>
      <c r="L556" s="1" t="s">
        <v>703</v>
      </c>
    </row>
    <row r="557" spans="1:12" s="6" customFormat="1" ht="33.75">
      <c r="A557" s="1" t="s">
        <v>2200</v>
      </c>
      <c r="B557" s="1" t="s">
        <v>2517</v>
      </c>
      <c r="C557" s="1" t="s">
        <v>728</v>
      </c>
      <c r="D557" s="1" t="s">
        <v>3417</v>
      </c>
      <c r="E557" s="1" t="s">
        <v>730</v>
      </c>
      <c r="F557" s="1" t="s">
        <v>3417</v>
      </c>
      <c r="G557" s="1" t="s">
        <v>264</v>
      </c>
      <c r="H557" s="1" t="s">
        <v>1082</v>
      </c>
      <c r="I557" s="1" t="s">
        <v>1623</v>
      </c>
      <c r="J557" s="1" t="s">
        <v>707</v>
      </c>
      <c r="K557" s="365">
        <v>28</v>
      </c>
      <c r="L557" s="1" t="s">
        <v>563</v>
      </c>
    </row>
    <row r="558" spans="1:12" s="6" customFormat="1" ht="33.75">
      <c r="A558" s="1" t="s">
        <v>2201</v>
      </c>
      <c r="B558" s="1" t="s">
        <v>2517</v>
      </c>
      <c r="C558" s="1" t="s">
        <v>728</v>
      </c>
      <c r="D558" s="1" t="s">
        <v>3417</v>
      </c>
      <c r="E558" s="1" t="s">
        <v>730</v>
      </c>
      <c r="F558" s="1" t="s">
        <v>3417</v>
      </c>
      <c r="G558" s="1" t="s">
        <v>264</v>
      </c>
      <c r="H558" s="1" t="s">
        <v>1555</v>
      </c>
      <c r="I558" s="1" t="s">
        <v>637</v>
      </c>
      <c r="J558" s="1" t="s">
        <v>2096</v>
      </c>
      <c r="K558" s="365">
        <v>31</v>
      </c>
      <c r="L558" s="1" t="s">
        <v>1083</v>
      </c>
    </row>
    <row r="559" spans="1:12" s="6" customFormat="1" ht="33.75">
      <c r="A559" s="1" t="s">
        <v>2202</v>
      </c>
      <c r="B559" s="1" t="s">
        <v>2517</v>
      </c>
      <c r="C559" s="1" t="s">
        <v>728</v>
      </c>
      <c r="D559" s="1" t="s">
        <v>3417</v>
      </c>
      <c r="E559" s="1" t="s">
        <v>730</v>
      </c>
      <c r="F559" s="1" t="s">
        <v>3417</v>
      </c>
      <c r="G559" s="1" t="s">
        <v>264</v>
      </c>
      <c r="H559" s="1" t="s">
        <v>1541</v>
      </c>
      <c r="I559" s="1" t="s">
        <v>1707</v>
      </c>
      <c r="J559" s="1" t="s">
        <v>709</v>
      </c>
      <c r="K559" s="365">
        <v>37</v>
      </c>
      <c r="L559" s="1" t="s">
        <v>1084</v>
      </c>
    </row>
    <row r="560" spans="1:12" s="6" customFormat="1" ht="33.75">
      <c r="A560" s="1" t="s">
        <v>2203</v>
      </c>
      <c r="B560" s="1" t="s">
        <v>2517</v>
      </c>
      <c r="C560" s="1" t="s">
        <v>728</v>
      </c>
      <c r="D560" s="1" t="s">
        <v>3417</v>
      </c>
      <c r="E560" s="1" t="s">
        <v>730</v>
      </c>
      <c r="F560" s="1" t="s">
        <v>3417</v>
      </c>
      <c r="G560" s="1" t="s">
        <v>264</v>
      </c>
      <c r="H560" s="1" t="s">
        <v>1068</v>
      </c>
      <c r="I560" s="1" t="s">
        <v>1708</v>
      </c>
      <c r="J560" s="1" t="s">
        <v>709</v>
      </c>
      <c r="K560" s="365">
        <v>21</v>
      </c>
      <c r="L560" s="1" t="s">
        <v>815</v>
      </c>
    </row>
    <row r="561" spans="1:12" s="6" customFormat="1" ht="33.75">
      <c r="A561" s="1" t="s">
        <v>2204</v>
      </c>
      <c r="B561" s="1" t="s">
        <v>2517</v>
      </c>
      <c r="C561" s="1" t="s">
        <v>728</v>
      </c>
      <c r="D561" s="1" t="s">
        <v>3417</v>
      </c>
      <c r="E561" s="1" t="s">
        <v>730</v>
      </c>
      <c r="F561" s="1" t="s">
        <v>3417</v>
      </c>
      <c r="G561" s="1" t="s">
        <v>264</v>
      </c>
      <c r="H561" s="1" t="s">
        <v>1085</v>
      </c>
      <c r="I561" s="1" t="s">
        <v>1033</v>
      </c>
      <c r="J561" s="1" t="s">
        <v>709</v>
      </c>
      <c r="K561" s="365">
        <v>6</v>
      </c>
      <c r="L561" s="1" t="s">
        <v>815</v>
      </c>
    </row>
    <row r="562" spans="1:12" s="6" customFormat="1" ht="33.75">
      <c r="A562" s="1" t="s">
        <v>2205</v>
      </c>
      <c r="B562" s="1" t="s">
        <v>2517</v>
      </c>
      <c r="C562" s="1" t="s">
        <v>728</v>
      </c>
      <c r="D562" s="1" t="s">
        <v>3417</v>
      </c>
      <c r="E562" s="1" t="s">
        <v>730</v>
      </c>
      <c r="F562" s="1" t="s">
        <v>3417</v>
      </c>
      <c r="G562" s="1" t="s">
        <v>264</v>
      </c>
      <c r="H562" s="1" t="s">
        <v>1587</v>
      </c>
      <c r="I562" s="1" t="s">
        <v>1642</v>
      </c>
      <c r="J562" s="1" t="s">
        <v>711</v>
      </c>
      <c r="K562" s="365">
        <v>11</v>
      </c>
      <c r="L562" s="1" t="s">
        <v>1086</v>
      </c>
    </row>
    <row r="563" spans="1:12" s="6" customFormat="1" ht="33.75">
      <c r="A563" s="1" t="s">
        <v>2206</v>
      </c>
      <c r="B563" s="1" t="s">
        <v>2517</v>
      </c>
      <c r="C563" s="1" t="s">
        <v>728</v>
      </c>
      <c r="D563" s="1" t="s">
        <v>3417</v>
      </c>
      <c r="E563" s="1" t="s">
        <v>730</v>
      </c>
      <c r="F563" s="1" t="s">
        <v>3417</v>
      </c>
      <c r="G563" s="1" t="s">
        <v>264</v>
      </c>
      <c r="H563" s="1" t="s">
        <v>1216</v>
      </c>
      <c r="I563" s="1" t="s">
        <v>526</v>
      </c>
      <c r="J563" s="1" t="s">
        <v>713</v>
      </c>
      <c r="K563" s="365">
        <v>23</v>
      </c>
      <c r="L563" s="1" t="s">
        <v>1087</v>
      </c>
    </row>
    <row r="564" spans="1:12" s="6" customFormat="1" ht="33.75">
      <c r="A564" s="1" t="s">
        <v>2207</v>
      </c>
      <c r="B564" s="1" t="s">
        <v>2517</v>
      </c>
      <c r="C564" s="1" t="s">
        <v>728</v>
      </c>
      <c r="D564" s="1" t="s">
        <v>3417</v>
      </c>
      <c r="E564" s="1" t="s">
        <v>730</v>
      </c>
      <c r="F564" s="1" t="s">
        <v>3417</v>
      </c>
      <c r="G564" s="1" t="s">
        <v>264</v>
      </c>
      <c r="H564" s="1" t="s">
        <v>716</v>
      </c>
      <c r="I564" s="1" t="s">
        <v>748</v>
      </c>
      <c r="J564" s="1" t="s">
        <v>717</v>
      </c>
      <c r="K564" s="365">
        <v>20</v>
      </c>
      <c r="L564" s="1" t="s">
        <v>1345</v>
      </c>
    </row>
    <row r="565" spans="1:12" s="6" customFormat="1" ht="33.75">
      <c r="A565" s="1" t="s">
        <v>2208</v>
      </c>
      <c r="B565" s="1" t="s">
        <v>2517</v>
      </c>
      <c r="C565" s="1" t="s">
        <v>728</v>
      </c>
      <c r="D565" s="1" t="s">
        <v>3417</v>
      </c>
      <c r="E565" s="1" t="s">
        <v>730</v>
      </c>
      <c r="F565" s="1" t="s">
        <v>3417</v>
      </c>
      <c r="G565" s="1" t="s">
        <v>264</v>
      </c>
      <c r="H565" s="1" t="s">
        <v>1088</v>
      </c>
      <c r="I565" s="1" t="s">
        <v>1641</v>
      </c>
      <c r="J565" s="1" t="s">
        <v>719</v>
      </c>
      <c r="K565" s="365">
        <v>24</v>
      </c>
      <c r="L565" s="1" t="s">
        <v>781</v>
      </c>
    </row>
    <row r="566" spans="1:12" s="6" customFormat="1" ht="33.75">
      <c r="A566" s="1" t="s">
        <v>149</v>
      </c>
      <c r="B566" s="1" t="s">
        <v>2517</v>
      </c>
      <c r="C566" s="1" t="s">
        <v>728</v>
      </c>
      <c r="D566" s="1" t="s">
        <v>3417</v>
      </c>
      <c r="E566" s="1" t="s">
        <v>730</v>
      </c>
      <c r="F566" s="1" t="s">
        <v>3417</v>
      </c>
      <c r="G566" s="1" t="s">
        <v>264</v>
      </c>
      <c r="H566" s="1" t="s">
        <v>1712</v>
      </c>
      <c r="I566" s="1" t="s">
        <v>1656</v>
      </c>
      <c r="J566" s="1" t="s">
        <v>723</v>
      </c>
      <c r="K566" s="365">
        <v>32</v>
      </c>
      <c r="L566" s="1" t="s">
        <v>1089</v>
      </c>
    </row>
    <row r="567" spans="1:12" s="6" customFormat="1" ht="33.75">
      <c r="A567" s="1" t="s">
        <v>150</v>
      </c>
      <c r="B567" s="1" t="s">
        <v>2517</v>
      </c>
      <c r="C567" s="1" t="s">
        <v>728</v>
      </c>
      <c r="D567" s="1" t="s">
        <v>3417</v>
      </c>
      <c r="E567" s="1" t="s">
        <v>730</v>
      </c>
      <c r="F567" s="1" t="s">
        <v>3417</v>
      </c>
      <c r="G567" s="1" t="s">
        <v>264</v>
      </c>
      <c r="H567" s="1" t="s">
        <v>1712</v>
      </c>
      <c r="I567" s="1" t="s">
        <v>1659</v>
      </c>
      <c r="J567" s="1" t="s">
        <v>723</v>
      </c>
      <c r="K567" s="365">
        <v>20</v>
      </c>
      <c r="L567" s="1" t="s">
        <v>1090</v>
      </c>
    </row>
    <row r="568" spans="1:12" s="6" customFormat="1" ht="34.5" customHeight="1">
      <c r="A568" s="1" t="s">
        <v>151</v>
      </c>
      <c r="B568" s="1" t="s">
        <v>2517</v>
      </c>
      <c r="C568" s="1" t="s">
        <v>728</v>
      </c>
      <c r="D568" s="1" t="s">
        <v>3417</v>
      </c>
      <c r="E568" s="1" t="s">
        <v>730</v>
      </c>
      <c r="F568" s="1" t="s">
        <v>3417</v>
      </c>
      <c r="G568" s="1" t="s">
        <v>264</v>
      </c>
      <c r="H568" s="1" t="s">
        <v>1712</v>
      </c>
      <c r="I568" s="1" t="s">
        <v>1621</v>
      </c>
      <c r="J568" s="1" t="s">
        <v>723</v>
      </c>
      <c r="K568" s="365">
        <v>18</v>
      </c>
      <c r="L568" s="1" t="s">
        <v>568</v>
      </c>
    </row>
    <row r="569" spans="1:12" s="6" customFormat="1" ht="33.75">
      <c r="A569" s="1" t="s">
        <v>152</v>
      </c>
      <c r="B569" s="1" t="s">
        <v>2517</v>
      </c>
      <c r="C569" s="1" t="s">
        <v>728</v>
      </c>
      <c r="D569" s="1" t="s">
        <v>3417</v>
      </c>
      <c r="E569" s="1" t="s">
        <v>730</v>
      </c>
      <c r="F569" s="1" t="s">
        <v>3417</v>
      </c>
      <c r="G569" s="1" t="s">
        <v>264</v>
      </c>
      <c r="H569" s="1" t="s">
        <v>2158</v>
      </c>
      <c r="I569" s="1" t="s">
        <v>1625</v>
      </c>
      <c r="J569" s="1" t="s">
        <v>1670</v>
      </c>
      <c r="K569" s="365">
        <v>0</v>
      </c>
      <c r="L569" s="1" t="s">
        <v>703</v>
      </c>
    </row>
    <row r="570" spans="1:12" s="6" customFormat="1" ht="29.25" customHeight="1">
      <c r="A570" s="673" t="s">
        <v>1734</v>
      </c>
      <c r="B570" s="674"/>
      <c r="C570" s="674"/>
      <c r="D570" s="674"/>
      <c r="E570" s="674"/>
      <c r="F570" s="674"/>
      <c r="G570" s="674"/>
      <c r="H570" s="674"/>
      <c r="I570" s="674"/>
      <c r="J570" s="675"/>
      <c r="K570" s="370">
        <f>SUM(K547:K569)</f>
        <v>465</v>
      </c>
      <c r="L570" s="1"/>
    </row>
    <row r="571" spans="1:12" s="6" customFormat="1" ht="33.75">
      <c r="A571" s="1" t="s">
        <v>153</v>
      </c>
      <c r="B571" s="1" t="s">
        <v>2517</v>
      </c>
      <c r="C571" s="1" t="s">
        <v>3418</v>
      </c>
      <c r="D571" s="1" t="s">
        <v>268</v>
      </c>
      <c r="E571" s="1" t="s">
        <v>269</v>
      </c>
      <c r="F571" s="1" t="s">
        <v>2494</v>
      </c>
      <c r="G571" s="1" t="s">
        <v>935</v>
      </c>
      <c r="H571" s="1" t="s">
        <v>457</v>
      </c>
      <c r="I571" s="1" t="s">
        <v>2230</v>
      </c>
      <c r="J571" s="1" t="s">
        <v>688</v>
      </c>
      <c r="K571" s="365">
        <v>8</v>
      </c>
      <c r="L571" s="1" t="s">
        <v>689</v>
      </c>
    </row>
    <row r="572" spans="1:12" s="6" customFormat="1" ht="33.75">
      <c r="A572" s="1" t="s">
        <v>154</v>
      </c>
      <c r="B572" s="1" t="s">
        <v>2517</v>
      </c>
      <c r="C572" s="1" t="s">
        <v>3418</v>
      </c>
      <c r="D572" s="1" t="s">
        <v>268</v>
      </c>
      <c r="E572" s="1" t="s">
        <v>269</v>
      </c>
      <c r="F572" s="1" t="s">
        <v>2494</v>
      </c>
      <c r="G572" s="1" t="s">
        <v>935</v>
      </c>
      <c r="H572" s="1" t="s">
        <v>690</v>
      </c>
      <c r="I572" s="1" t="s">
        <v>840</v>
      </c>
      <c r="J572" s="1" t="s">
        <v>691</v>
      </c>
      <c r="K572" s="365">
        <v>28</v>
      </c>
      <c r="L572" s="1" t="s">
        <v>179</v>
      </c>
    </row>
    <row r="573" spans="1:12" s="6" customFormat="1" ht="43.5" customHeight="1">
      <c r="A573" s="1" t="s">
        <v>155</v>
      </c>
      <c r="B573" s="1" t="s">
        <v>2517</v>
      </c>
      <c r="C573" s="1" t="s">
        <v>3418</v>
      </c>
      <c r="D573" s="1" t="s">
        <v>268</v>
      </c>
      <c r="E573" s="1" t="s">
        <v>269</v>
      </c>
      <c r="F573" s="1" t="s">
        <v>2494</v>
      </c>
      <c r="G573" s="1" t="s">
        <v>935</v>
      </c>
      <c r="H573" s="1" t="s">
        <v>603</v>
      </c>
      <c r="I573" s="1" t="s">
        <v>270</v>
      </c>
      <c r="J573" s="1" t="s">
        <v>695</v>
      </c>
      <c r="K573" s="365">
        <v>30</v>
      </c>
      <c r="L573" s="1" t="s">
        <v>1078</v>
      </c>
    </row>
    <row r="574" spans="1:12" s="6" customFormat="1" ht="33.75">
      <c r="A574" s="1" t="s">
        <v>156</v>
      </c>
      <c r="B574" s="1" t="s">
        <v>2517</v>
      </c>
      <c r="C574" s="1" t="s">
        <v>3418</v>
      </c>
      <c r="D574" s="1" t="s">
        <v>268</v>
      </c>
      <c r="E574" s="1" t="s">
        <v>269</v>
      </c>
      <c r="F574" s="1" t="s">
        <v>2494</v>
      </c>
      <c r="G574" s="1" t="s">
        <v>935</v>
      </c>
      <c r="H574" s="1" t="s">
        <v>271</v>
      </c>
      <c r="I574" s="1" t="s">
        <v>953</v>
      </c>
      <c r="J574" s="1" t="s">
        <v>698</v>
      </c>
      <c r="K574" s="365">
        <v>30</v>
      </c>
      <c r="L574" s="1" t="s">
        <v>566</v>
      </c>
    </row>
    <row r="575" spans="1:12" s="6" customFormat="1" ht="33.75">
      <c r="A575" s="1" t="s">
        <v>157</v>
      </c>
      <c r="B575" s="1" t="s">
        <v>2517</v>
      </c>
      <c r="C575" s="1" t="s">
        <v>3418</v>
      </c>
      <c r="D575" s="1" t="s">
        <v>268</v>
      </c>
      <c r="E575" s="1" t="s">
        <v>269</v>
      </c>
      <c r="F575" s="1" t="s">
        <v>2494</v>
      </c>
      <c r="G575" s="1" t="s">
        <v>935</v>
      </c>
      <c r="H575" s="1" t="s">
        <v>1091</v>
      </c>
      <c r="I575" s="1" t="s">
        <v>1617</v>
      </c>
      <c r="J575" s="1" t="s">
        <v>702</v>
      </c>
      <c r="K575" s="365">
        <v>6</v>
      </c>
      <c r="L575" s="1" t="s">
        <v>703</v>
      </c>
    </row>
    <row r="576" spans="1:12" s="6" customFormat="1" ht="33.75">
      <c r="A576" s="1" t="s">
        <v>2810</v>
      </c>
      <c r="B576" s="1" t="s">
        <v>2517</v>
      </c>
      <c r="C576" s="1" t="s">
        <v>3418</v>
      </c>
      <c r="D576" s="1" t="s">
        <v>268</v>
      </c>
      <c r="E576" s="1" t="s">
        <v>269</v>
      </c>
      <c r="F576" s="1" t="s">
        <v>2494</v>
      </c>
      <c r="G576" s="1" t="s">
        <v>935</v>
      </c>
      <c r="H576" s="1" t="s">
        <v>704</v>
      </c>
      <c r="I576" s="1" t="s">
        <v>588</v>
      </c>
      <c r="J576" s="1" t="s">
        <v>705</v>
      </c>
      <c r="K576" s="365">
        <v>33</v>
      </c>
      <c r="L576" s="1" t="s">
        <v>1092</v>
      </c>
    </row>
    <row r="577" spans="1:12" s="6" customFormat="1" ht="33.75">
      <c r="A577" s="1" t="s">
        <v>2037</v>
      </c>
      <c r="B577" s="1" t="s">
        <v>2517</v>
      </c>
      <c r="C577" s="1" t="s">
        <v>3418</v>
      </c>
      <c r="D577" s="1" t="s">
        <v>268</v>
      </c>
      <c r="E577" s="1" t="s">
        <v>269</v>
      </c>
      <c r="F577" s="1" t="s">
        <v>2494</v>
      </c>
      <c r="G577" s="1" t="s">
        <v>935</v>
      </c>
      <c r="H577" s="1" t="s">
        <v>706</v>
      </c>
      <c r="I577" s="1" t="s">
        <v>852</v>
      </c>
      <c r="J577" s="1" t="s">
        <v>707</v>
      </c>
      <c r="K577" s="365">
        <v>21</v>
      </c>
      <c r="L577" s="1" t="s">
        <v>781</v>
      </c>
    </row>
    <row r="578" spans="1:12" s="6" customFormat="1" ht="33.75">
      <c r="A578" s="1" t="s">
        <v>2038</v>
      </c>
      <c r="B578" s="1" t="s">
        <v>2517</v>
      </c>
      <c r="C578" s="1" t="s">
        <v>3418</v>
      </c>
      <c r="D578" s="1" t="s">
        <v>268</v>
      </c>
      <c r="E578" s="1" t="s">
        <v>269</v>
      </c>
      <c r="F578" s="1" t="s">
        <v>2494</v>
      </c>
      <c r="G578" s="1" t="s">
        <v>935</v>
      </c>
      <c r="H578" s="1" t="s">
        <v>1363</v>
      </c>
      <c r="I578" s="1" t="s">
        <v>125</v>
      </c>
      <c r="J578" s="1" t="s">
        <v>719</v>
      </c>
      <c r="K578" s="365">
        <v>25</v>
      </c>
      <c r="L578" s="1" t="s">
        <v>781</v>
      </c>
    </row>
    <row r="579" spans="1:12" s="6" customFormat="1" ht="33.75">
      <c r="A579" s="1" t="s">
        <v>158</v>
      </c>
      <c r="B579" s="1" t="s">
        <v>2517</v>
      </c>
      <c r="C579" s="1" t="s">
        <v>3418</v>
      </c>
      <c r="D579" s="1" t="s">
        <v>268</v>
      </c>
      <c r="E579" s="1" t="s">
        <v>269</v>
      </c>
      <c r="F579" s="1" t="s">
        <v>2494</v>
      </c>
      <c r="G579" s="1" t="s">
        <v>935</v>
      </c>
      <c r="H579" s="1" t="s">
        <v>708</v>
      </c>
      <c r="I579" s="1" t="s">
        <v>1619</v>
      </c>
      <c r="J579" s="1" t="s">
        <v>709</v>
      </c>
      <c r="K579" s="365">
        <v>12</v>
      </c>
      <c r="L579" s="1" t="s">
        <v>815</v>
      </c>
    </row>
    <row r="580" spans="1:12" s="6" customFormat="1" ht="33.75">
      <c r="A580" s="1" t="s">
        <v>889</v>
      </c>
      <c r="B580" s="1" t="s">
        <v>2517</v>
      </c>
      <c r="C580" s="1" t="s">
        <v>3418</v>
      </c>
      <c r="D580" s="1" t="s">
        <v>268</v>
      </c>
      <c r="E580" s="1" t="s">
        <v>269</v>
      </c>
      <c r="F580" s="1" t="s">
        <v>2494</v>
      </c>
      <c r="G580" s="1" t="s">
        <v>935</v>
      </c>
      <c r="H580" s="1" t="s">
        <v>710</v>
      </c>
      <c r="I580" s="1" t="s">
        <v>2228</v>
      </c>
      <c r="J580" s="1" t="s">
        <v>711</v>
      </c>
      <c r="K580" s="365">
        <v>16</v>
      </c>
      <c r="L580" s="1" t="s">
        <v>833</v>
      </c>
    </row>
    <row r="581" spans="1:12" s="6" customFormat="1" ht="33.75">
      <c r="A581" s="1" t="s">
        <v>1808</v>
      </c>
      <c r="B581" s="1" t="s">
        <v>2517</v>
      </c>
      <c r="C581" s="1" t="s">
        <v>3418</v>
      </c>
      <c r="D581" s="1" t="s">
        <v>268</v>
      </c>
      <c r="E581" s="1" t="s">
        <v>269</v>
      </c>
      <c r="F581" s="1" t="s">
        <v>2494</v>
      </c>
      <c r="G581" s="1" t="s">
        <v>935</v>
      </c>
      <c r="H581" s="1" t="s">
        <v>712</v>
      </c>
      <c r="I581" s="1" t="s">
        <v>653</v>
      </c>
      <c r="J581" s="1" t="s">
        <v>713</v>
      </c>
      <c r="K581" s="365">
        <v>18</v>
      </c>
      <c r="L581" s="1" t="s">
        <v>1093</v>
      </c>
    </row>
    <row r="582" spans="1:12" s="6" customFormat="1" ht="33.75">
      <c r="A582" s="1" t="s">
        <v>189</v>
      </c>
      <c r="B582" s="1" t="s">
        <v>2517</v>
      </c>
      <c r="C582" s="1" t="s">
        <v>3418</v>
      </c>
      <c r="D582" s="1" t="s">
        <v>268</v>
      </c>
      <c r="E582" s="1" t="s">
        <v>269</v>
      </c>
      <c r="F582" s="1" t="s">
        <v>2494</v>
      </c>
      <c r="G582" s="1" t="s">
        <v>935</v>
      </c>
      <c r="H582" s="1" t="s">
        <v>720</v>
      </c>
      <c r="I582" s="1" t="s">
        <v>1010</v>
      </c>
      <c r="J582" s="1" t="s">
        <v>721</v>
      </c>
      <c r="K582" s="365">
        <v>33</v>
      </c>
      <c r="L582" s="1" t="s">
        <v>1094</v>
      </c>
    </row>
    <row r="583" spans="1:12" s="6" customFormat="1" ht="34.5" customHeight="1">
      <c r="A583" s="1" t="s">
        <v>1809</v>
      </c>
      <c r="B583" s="1" t="s">
        <v>2517</v>
      </c>
      <c r="C583" s="1" t="s">
        <v>3418</v>
      </c>
      <c r="D583" s="1" t="s">
        <v>268</v>
      </c>
      <c r="E583" s="1" t="s">
        <v>269</v>
      </c>
      <c r="F583" s="1" t="s">
        <v>2494</v>
      </c>
      <c r="G583" s="1" t="s">
        <v>935</v>
      </c>
      <c r="H583" s="1" t="s">
        <v>1095</v>
      </c>
      <c r="I583" s="1" t="s">
        <v>134</v>
      </c>
      <c r="J583" s="1" t="s">
        <v>723</v>
      </c>
      <c r="K583" s="365">
        <v>47</v>
      </c>
      <c r="L583" s="1" t="s">
        <v>724</v>
      </c>
    </row>
    <row r="584" spans="1:12" s="6" customFormat="1" ht="33.75">
      <c r="A584" s="1" t="s">
        <v>1810</v>
      </c>
      <c r="B584" s="1" t="s">
        <v>2517</v>
      </c>
      <c r="C584" s="1" t="s">
        <v>3418</v>
      </c>
      <c r="D584" s="1" t="s">
        <v>268</v>
      </c>
      <c r="E584" s="1" t="s">
        <v>269</v>
      </c>
      <c r="F584" s="1" t="s">
        <v>2494</v>
      </c>
      <c r="G584" s="1" t="s">
        <v>935</v>
      </c>
      <c r="H584" s="1" t="s">
        <v>1096</v>
      </c>
      <c r="I584" s="1" t="s">
        <v>82</v>
      </c>
      <c r="J584" s="1" t="s">
        <v>723</v>
      </c>
      <c r="K584" s="365">
        <v>42</v>
      </c>
      <c r="L584" s="1" t="s">
        <v>1097</v>
      </c>
    </row>
    <row r="585" spans="1:12" s="6" customFormat="1" ht="33.75">
      <c r="A585" s="1" t="s">
        <v>1811</v>
      </c>
      <c r="B585" s="1" t="s">
        <v>2517</v>
      </c>
      <c r="C585" s="1" t="s">
        <v>3418</v>
      </c>
      <c r="D585" s="1" t="s">
        <v>268</v>
      </c>
      <c r="E585" s="1" t="s">
        <v>269</v>
      </c>
      <c r="F585" s="1" t="s">
        <v>2494</v>
      </c>
      <c r="G585" s="1" t="s">
        <v>935</v>
      </c>
      <c r="H585" s="1" t="s">
        <v>1098</v>
      </c>
      <c r="I585" s="1" t="s">
        <v>855</v>
      </c>
      <c r="J585" s="1" t="s">
        <v>723</v>
      </c>
      <c r="K585" s="365">
        <v>10</v>
      </c>
      <c r="L585" s="1" t="s">
        <v>568</v>
      </c>
    </row>
    <row r="586" spans="1:12" s="6" customFormat="1" ht="39" customHeight="1">
      <c r="A586" s="1" t="s">
        <v>1812</v>
      </c>
      <c r="B586" s="1" t="s">
        <v>2517</v>
      </c>
      <c r="C586" s="1" t="s">
        <v>3418</v>
      </c>
      <c r="D586" s="1" t="s">
        <v>268</v>
      </c>
      <c r="E586" s="1" t="s">
        <v>269</v>
      </c>
      <c r="F586" s="1" t="s">
        <v>2494</v>
      </c>
      <c r="G586" s="1" t="s">
        <v>935</v>
      </c>
      <c r="H586" s="1" t="s">
        <v>1713</v>
      </c>
      <c r="I586" s="1" t="s">
        <v>84</v>
      </c>
      <c r="J586" s="1" t="s">
        <v>528</v>
      </c>
      <c r="K586" s="365">
        <v>0</v>
      </c>
      <c r="L586" s="1" t="s">
        <v>1099</v>
      </c>
    </row>
    <row r="587" spans="1:12" s="6" customFormat="1" ht="30.75" customHeight="1">
      <c r="A587" s="673" t="s">
        <v>1734</v>
      </c>
      <c r="B587" s="674"/>
      <c r="C587" s="674"/>
      <c r="D587" s="674"/>
      <c r="E587" s="674"/>
      <c r="F587" s="674"/>
      <c r="G587" s="674"/>
      <c r="H587" s="674"/>
      <c r="I587" s="674"/>
      <c r="J587" s="675"/>
      <c r="K587" s="370">
        <f>SUM(K571:K586)</f>
        <v>359</v>
      </c>
      <c r="L587" s="1"/>
    </row>
    <row r="588" spans="1:12" s="6" customFormat="1" ht="59.25" customHeight="1">
      <c r="A588" s="1" t="s">
        <v>1813</v>
      </c>
      <c r="B588" s="1" t="s">
        <v>2517</v>
      </c>
      <c r="C588" s="1" t="s">
        <v>3419</v>
      </c>
      <c r="D588" s="1" t="s">
        <v>612</v>
      </c>
      <c r="E588" s="1" t="s">
        <v>447</v>
      </c>
      <c r="F588" s="1" t="s">
        <v>612</v>
      </c>
      <c r="G588" s="1" t="s">
        <v>187</v>
      </c>
      <c r="H588" s="1" t="s">
        <v>1100</v>
      </c>
      <c r="I588" s="1" t="s">
        <v>653</v>
      </c>
      <c r="J588" s="1" t="s">
        <v>523</v>
      </c>
      <c r="K588" s="365">
        <v>6</v>
      </c>
      <c r="L588" s="1" t="s">
        <v>689</v>
      </c>
    </row>
    <row r="589" spans="1:12" s="6" customFormat="1" ht="56.25">
      <c r="A589" s="1" t="s">
        <v>2039</v>
      </c>
      <c r="B589" s="1" t="s">
        <v>2517</v>
      </c>
      <c r="C589" s="1" t="s">
        <v>3419</v>
      </c>
      <c r="D589" s="1" t="s">
        <v>612</v>
      </c>
      <c r="E589" s="1" t="s">
        <v>447</v>
      </c>
      <c r="F589" s="1" t="s">
        <v>612</v>
      </c>
      <c r="G589" s="1" t="s">
        <v>187</v>
      </c>
      <c r="H589" s="1" t="s">
        <v>1101</v>
      </c>
      <c r="I589" s="1" t="s">
        <v>2223</v>
      </c>
      <c r="J589" s="1" t="s">
        <v>693</v>
      </c>
      <c r="K589" s="365">
        <v>24</v>
      </c>
      <c r="L589" s="1" t="s">
        <v>1102</v>
      </c>
    </row>
    <row r="590" spans="1:12" s="6" customFormat="1" ht="56.25">
      <c r="A590" s="1" t="s">
        <v>2040</v>
      </c>
      <c r="B590" s="1" t="s">
        <v>2517</v>
      </c>
      <c r="C590" s="1" t="s">
        <v>3419</v>
      </c>
      <c r="D590" s="1" t="s">
        <v>612</v>
      </c>
      <c r="E590" s="1" t="s">
        <v>447</v>
      </c>
      <c r="F590" s="1" t="s">
        <v>612</v>
      </c>
      <c r="G590" s="1" t="s">
        <v>187</v>
      </c>
      <c r="H590" s="1" t="s">
        <v>2149</v>
      </c>
      <c r="I590" s="1" t="s">
        <v>1618</v>
      </c>
      <c r="J590" s="1" t="s">
        <v>661</v>
      </c>
      <c r="K590" s="365">
        <v>28</v>
      </c>
      <c r="L590" s="1" t="s">
        <v>132</v>
      </c>
    </row>
    <row r="591" spans="1:12" s="6" customFormat="1" ht="56.25">
      <c r="A591" s="1" t="s">
        <v>2041</v>
      </c>
      <c r="B591" s="1" t="s">
        <v>2517</v>
      </c>
      <c r="C591" s="1" t="s">
        <v>3419</v>
      </c>
      <c r="D591" s="1" t="s">
        <v>612</v>
      </c>
      <c r="E591" s="1" t="s">
        <v>447</v>
      </c>
      <c r="F591" s="1" t="s">
        <v>612</v>
      </c>
      <c r="G591" s="1" t="s">
        <v>187</v>
      </c>
      <c r="H591" s="1" t="s">
        <v>1146</v>
      </c>
      <c r="I591" s="1" t="s">
        <v>1617</v>
      </c>
      <c r="J591" s="1" t="s">
        <v>938</v>
      </c>
      <c r="K591" s="365">
        <v>24</v>
      </c>
      <c r="L591" s="1" t="s">
        <v>1696</v>
      </c>
    </row>
    <row r="592" spans="1:12" s="6" customFormat="1" ht="56.25">
      <c r="A592" s="1" t="s">
        <v>2042</v>
      </c>
      <c r="B592" s="1" t="s">
        <v>2517</v>
      </c>
      <c r="C592" s="1" t="s">
        <v>3419</v>
      </c>
      <c r="D592" s="1" t="s">
        <v>612</v>
      </c>
      <c r="E592" s="1" t="s">
        <v>447</v>
      </c>
      <c r="F592" s="1" t="s">
        <v>612</v>
      </c>
      <c r="G592" s="1" t="s">
        <v>187</v>
      </c>
      <c r="H592" s="1" t="s">
        <v>2150</v>
      </c>
      <c r="I592" s="1" t="s">
        <v>1620</v>
      </c>
      <c r="J592" s="1" t="s">
        <v>709</v>
      </c>
      <c r="K592" s="365">
        <v>31</v>
      </c>
      <c r="L592" s="1" t="s">
        <v>815</v>
      </c>
    </row>
    <row r="593" spans="1:12" s="6" customFormat="1" ht="56.25">
      <c r="A593" s="1" t="s">
        <v>1676</v>
      </c>
      <c r="B593" s="1" t="s">
        <v>2517</v>
      </c>
      <c r="C593" s="1" t="s">
        <v>3419</v>
      </c>
      <c r="D593" s="1" t="s">
        <v>612</v>
      </c>
      <c r="E593" s="1" t="s">
        <v>447</v>
      </c>
      <c r="F593" s="1" t="s">
        <v>612</v>
      </c>
      <c r="G593" s="1" t="s">
        <v>187</v>
      </c>
      <c r="H593" s="1" t="s">
        <v>706</v>
      </c>
      <c r="I593" s="1" t="s">
        <v>627</v>
      </c>
      <c r="J593" s="1" t="s">
        <v>668</v>
      </c>
      <c r="K593" s="365">
        <v>22</v>
      </c>
      <c r="L593" s="1" t="s">
        <v>127</v>
      </c>
    </row>
    <row r="594" spans="1:12" s="6" customFormat="1" ht="56.25">
      <c r="A594" s="1" t="s">
        <v>886</v>
      </c>
      <c r="B594" s="1" t="s">
        <v>2517</v>
      </c>
      <c r="C594" s="1" t="s">
        <v>3419</v>
      </c>
      <c r="D594" s="1" t="s">
        <v>612</v>
      </c>
      <c r="E594" s="1" t="s">
        <v>447</v>
      </c>
      <c r="F594" s="1" t="s">
        <v>612</v>
      </c>
      <c r="G594" s="1" t="s">
        <v>187</v>
      </c>
      <c r="H594" s="1" t="s">
        <v>1402</v>
      </c>
      <c r="I594" s="1" t="s">
        <v>1628</v>
      </c>
      <c r="J594" s="1" t="s">
        <v>939</v>
      </c>
      <c r="K594" s="365">
        <v>20</v>
      </c>
      <c r="L594" s="1" t="s">
        <v>833</v>
      </c>
    </row>
    <row r="595" spans="1:12" s="6" customFormat="1" ht="39" customHeight="1">
      <c r="A595" s="1" t="s">
        <v>1677</v>
      </c>
      <c r="B595" s="1" t="s">
        <v>2517</v>
      </c>
      <c r="C595" s="1" t="s">
        <v>3419</v>
      </c>
      <c r="D595" s="1" t="s">
        <v>612</v>
      </c>
      <c r="E595" s="1" t="s">
        <v>447</v>
      </c>
      <c r="F595" s="1" t="s">
        <v>612</v>
      </c>
      <c r="G595" s="1" t="s">
        <v>187</v>
      </c>
      <c r="H595" s="1" t="s">
        <v>1403</v>
      </c>
      <c r="I595" s="1" t="s">
        <v>2221</v>
      </c>
      <c r="J595" s="1" t="s">
        <v>525</v>
      </c>
      <c r="K595" s="365">
        <v>20</v>
      </c>
      <c r="L595" s="1" t="s">
        <v>771</v>
      </c>
    </row>
    <row r="596" spans="1:12" s="6" customFormat="1" ht="56.25">
      <c r="A596" s="1" t="s">
        <v>834</v>
      </c>
      <c r="B596" s="1" t="s">
        <v>2517</v>
      </c>
      <c r="C596" s="1" t="s">
        <v>3419</v>
      </c>
      <c r="D596" s="1" t="s">
        <v>612</v>
      </c>
      <c r="E596" s="1" t="s">
        <v>447</v>
      </c>
      <c r="F596" s="1" t="s">
        <v>612</v>
      </c>
      <c r="G596" s="1" t="s">
        <v>187</v>
      </c>
      <c r="H596" s="1" t="s">
        <v>1404</v>
      </c>
      <c r="I596" s="1" t="s">
        <v>1619</v>
      </c>
      <c r="J596" s="1" t="s">
        <v>715</v>
      </c>
      <c r="K596" s="365">
        <v>33</v>
      </c>
      <c r="L596" s="1" t="s">
        <v>822</v>
      </c>
    </row>
    <row r="597" spans="1:12" s="6" customFormat="1" ht="24.75" customHeight="1">
      <c r="A597" s="673" t="s">
        <v>1734</v>
      </c>
      <c r="B597" s="674"/>
      <c r="C597" s="674"/>
      <c r="D597" s="674"/>
      <c r="E597" s="674"/>
      <c r="F597" s="674"/>
      <c r="G597" s="674"/>
      <c r="H597" s="674"/>
      <c r="I597" s="674"/>
      <c r="J597" s="675"/>
      <c r="K597" s="370">
        <f>SUM(K588:K596)</f>
        <v>208</v>
      </c>
      <c r="L597" s="1"/>
    </row>
    <row r="598" spans="1:12" s="6" customFormat="1" ht="48" customHeight="1">
      <c r="A598" s="1" t="s">
        <v>1814</v>
      </c>
      <c r="B598" s="1" t="s">
        <v>2517</v>
      </c>
      <c r="C598" s="1" t="s">
        <v>279</v>
      </c>
      <c r="D598" s="1" t="s">
        <v>3421</v>
      </c>
      <c r="E598" s="1" t="s">
        <v>280</v>
      </c>
      <c r="F598" s="1" t="s">
        <v>3420</v>
      </c>
      <c r="G598" s="1" t="s">
        <v>281</v>
      </c>
      <c r="H598" s="1" t="s">
        <v>710</v>
      </c>
      <c r="I598" s="1" t="s">
        <v>2221</v>
      </c>
      <c r="J598" s="1" t="s">
        <v>711</v>
      </c>
      <c r="K598" s="365">
        <v>39</v>
      </c>
      <c r="L598" s="1" t="s">
        <v>833</v>
      </c>
    </row>
    <row r="599" spans="1:12" s="6" customFormat="1" ht="44.25" customHeight="1">
      <c r="A599" s="1" t="s">
        <v>1815</v>
      </c>
      <c r="B599" s="1" t="s">
        <v>2517</v>
      </c>
      <c r="C599" s="1" t="s">
        <v>279</v>
      </c>
      <c r="D599" s="1" t="s">
        <v>3421</v>
      </c>
      <c r="E599" s="1" t="s">
        <v>280</v>
      </c>
      <c r="F599" s="1" t="s">
        <v>3420</v>
      </c>
      <c r="G599" s="1" t="s">
        <v>281</v>
      </c>
      <c r="H599" s="1" t="s">
        <v>1405</v>
      </c>
      <c r="I599" s="1" t="s">
        <v>1617</v>
      </c>
      <c r="J599" s="1" t="s">
        <v>528</v>
      </c>
      <c r="K599" s="365">
        <v>0</v>
      </c>
      <c r="L599" s="1" t="s">
        <v>833</v>
      </c>
    </row>
    <row r="600" spans="1:12" s="6" customFormat="1" ht="22.5" customHeight="1">
      <c r="A600" s="673" t="s">
        <v>1734</v>
      </c>
      <c r="B600" s="674"/>
      <c r="C600" s="674"/>
      <c r="D600" s="674"/>
      <c r="E600" s="674"/>
      <c r="F600" s="674"/>
      <c r="G600" s="674"/>
      <c r="H600" s="674"/>
      <c r="I600" s="674"/>
      <c r="J600" s="675"/>
      <c r="K600" s="370">
        <f>SUM(K598:K599)</f>
        <v>39</v>
      </c>
      <c r="L600" s="1"/>
    </row>
    <row r="601" spans="1:12" s="6" customFormat="1" ht="64.5" customHeight="1">
      <c r="A601" s="1" t="s">
        <v>1816</v>
      </c>
      <c r="B601" s="1" t="s">
        <v>2517</v>
      </c>
      <c r="C601" s="1" t="s">
        <v>1474</v>
      </c>
      <c r="D601" s="1" t="s">
        <v>1111</v>
      </c>
      <c r="E601" s="1" t="s">
        <v>1021</v>
      </c>
      <c r="F601" s="1" t="s">
        <v>1111</v>
      </c>
      <c r="G601" s="1" t="s">
        <v>1022</v>
      </c>
      <c r="H601" s="1" t="s">
        <v>1112</v>
      </c>
      <c r="I601" s="1" t="s">
        <v>2223</v>
      </c>
      <c r="J601" s="1" t="s">
        <v>2143</v>
      </c>
      <c r="K601" s="365">
        <v>21</v>
      </c>
      <c r="L601" s="1" t="s">
        <v>238</v>
      </c>
    </row>
    <row r="602" spans="1:12" s="6" customFormat="1" ht="69" customHeight="1">
      <c r="A602" s="1" t="s">
        <v>1817</v>
      </c>
      <c r="B602" s="1" t="s">
        <v>2517</v>
      </c>
      <c r="C602" s="1" t="s">
        <v>190</v>
      </c>
      <c r="D602" s="1" t="s">
        <v>1111</v>
      </c>
      <c r="E602" s="1" t="s">
        <v>1021</v>
      </c>
      <c r="F602" s="1" t="s">
        <v>1111</v>
      </c>
      <c r="G602" s="1" t="s">
        <v>1022</v>
      </c>
      <c r="H602" s="1" t="s">
        <v>239</v>
      </c>
      <c r="I602" s="1" t="s">
        <v>1619</v>
      </c>
      <c r="J602" s="1" t="s">
        <v>709</v>
      </c>
      <c r="K602" s="365">
        <v>36</v>
      </c>
      <c r="L602" s="1" t="s">
        <v>240</v>
      </c>
    </row>
    <row r="603" spans="1:12" s="6" customFormat="1" ht="51" customHeight="1">
      <c r="A603" s="1" t="s">
        <v>1818</v>
      </c>
      <c r="B603" s="1" t="s">
        <v>2517</v>
      </c>
      <c r="C603" s="1" t="s">
        <v>190</v>
      </c>
      <c r="D603" s="1" t="s">
        <v>1111</v>
      </c>
      <c r="E603" s="1" t="s">
        <v>1021</v>
      </c>
      <c r="F603" s="1" t="s">
        <v>1111</v>
      </c>
      <c r="G603" s="1" t="s">
        <v>1022</v>
      </c>
      <c r="H603" s="1" t="s">
        <v>545</v>
      </c>
      <c r="I603" s="1" t="s">
        <v>725</v>
      </c>
      <c r="J603" s="1" t="s">
        <v>528</v>
      </c>
      <c r="K603" s="365">
        <v>0</v>
      </c>
      <c r="L603" s="1" t="s">
        <v>546</v>
      </c>
    </row>
    <row r="604" spans="1:12" s="6" customFormat="1" ht="68.25" customHeight="1">
      <c r="A604" s="1" t="s">
        <v>1819</v>
      </c>
      <c r="B604" s="1" t="s">
        <v>2517</v>
      </c>
      <c r="C604" s="1" t="s">
        <v>1474</v>
      </c>
      <c r="D604" s="1" t="s">
        <v>1111</v>
      </c>
      <c r="E604" s="1" t="s">
        <v>1021</v>
      </c>
      <c r="F604" s="1" t="s">
        <v>1111</v>
      </c>
      <c r="G604" s="1" t="s">
        <v>1022</v>
      </c>
      <c r="H604" s="1" t="s">
        <v>104</v>
      </c>
      <c r="I604" s="1" t="s">
        <v>1617</v>
      </c>
      <c r="J604" s="1" t="s">
        <v>2144</v>
      </c>
      <c r="K604" s="365">
        <v>28</v>
      </c>
      <c r="L604" s="1" t="s">
        <v>105</v>
      </c>
    </row>
    <row r="605" spans="1:12" s="6" customFormat="1" ht="33.75" customHeight="1">
      <c r="A605" s="673" t="s">
        <v>1734</v>
      </c>
      <c r="B605" s="674"/>
      <c r="C605" s="674"/>
      <c r="D605" s="674"/>
      <c r="E605" s="674"/>
      <c r="F605" s="674"/>
      <c r="G605" s="674"/>
      <c r="H605" s="674"/>
      <c r="I605" s="674"/>
      <c r="J605" s="675"/>
      <c r="K605" s="370">
        <f>SUM(K601:K604)</f>
        <v>85</v>
      </c>
      <c r="L605" s="1"/>
    </row>
    <row r="606" spans="1:12" s="6" customFormat="1" ht="66.75" customHeight="1">
      <c r="A606" s="1" t="s">
        <v>1820</v>
      </c>
      <c r="B606" s="1" t="s">
        <v>2517</v>
      </c>
      <c r="C606" s="1" t="s">
        <v>2873</v>
      </c>
      <c r="D606" s="1" t="s">
        <v>106</v>
      </c>
      <c r="E606" s="1" t="s">
        <v>1023</v>
      </c>
      <c r="F606" s="1" t="s">
        <v>106</v>
      </c>
      <c r="G606" s="1" t="s">
        <v>1022</v>
      </c>
      <c r="H606" s="1" t="s">
        <v>107</v>
      </c>
      <c r="I606" s="1" t="s">
        <v>811</v>
      </c>
      <c r="J606" s="1" t="s">
        <v>688</v>
      </c>
      <c r="K606" s="365">
        <v>24</v>
      </c>
      <c r="L606" s="1" t="s">
        <v>689</v>
      </c>
    </row>
    <row r="607" spans="1:12" s="6" customFormat="1" ht="64.5" customHeight="1">
      <c r="A607" s="1" t="s">
        <v>1821</v>
      </c>
      <c r="B607" s="1" t="s">
        <v>2517</v>
      </c>
      <c r="C607" s="1" t="s">
        <v>2873</v>
      </c>
      <c r="D607" s="1" t="s">
        <v>106</v>
      </c>
      <c r="E607" s="1" t="s">
        <v>1023</v>
      </c>
      <c r="F607" s="1" t="s">
        <v>106</v>
      </c>
      <c r="G607" s="1" t="s">
        <v>1022</v>
      </c>
      <c r="H607" s="1" t="s">
        <v>108</v>
      </c>
      <c r="I607" s="1" t="s">
        <v>936</v>
      </c>
      <c r="J607" s="1" t="s">
        <v>688</v>
      </c>
      <c r="K607" s="365">
        <v>25</v>
      </c>
      <c r="L607" s="1" t="s">
        <v>689</v>
      </c>
    </row>
    <row r="608" spans="1:12" s="6" customFormat="1" ht="66" customHeight="1">
      <c r="A608" s="1" t="s">
        <v>1822</v>
      </c>
      <c r="B608" s="1" t="s">
        <v>2517</v>
      </c>
      <c r="C608" s="1" t="s">
        <v>2873</v>
      </c>
      <c r="D608" s="1" t="s">
        <v>106</v>
      </c>
      <c r="E608" s="1" t="s">
        <v>1023</v>
      </c>
      <c r="F608" s="1" t="s">
        <v>106</v>
      </c>
      <c r="G608" s="1" t="s">
        <v>1022</v>
      </c>
      <c r="H608" s="1" t="s">
        <v>109</v>
      </c>
      <c r="I608" s="1" t="s">
        <v>1432</v>
      </c>
      <c r="J608" s="1" t="s">
        <v>528</v>
      </c>
      <c r="K608" s="365">
        <v>0</v>
      </c>
      <c r="L608" s="1" t="s">
        <v>110</v>
      </c>
    </row>
    <row r="609" spans="1:12" s="6" customFormat="1" ht="69" customHeight="1">
      <c r="A609" s="1" t="s">
        <v>1823</v>
      </c>
      <c r="B609" s="1" t="s">
        <v>2517</v>
      </c>
      <c r="C609" s="1" t="s">
        <v>2873</v>
      </c>
      <c r="D609" s="1" t="s">
        <v>106</v>
      </c>
      <c r="E609" s="1" t="s">
        <v>1023</v>
      </c>
      <c r="F609" s="1" t="s">
        <v>106</v>
      </c>
      <c r="G609" s="1" t="s">
        <v>1022</v>
      </c>
      <c r="H609" s="1" t="s">
        <v>111</v>
      </c>
      <c r="I609" s="1" t="s">
        <v>1876</v>
      </c>
      <c r="J609" s="1" t="s">
        <v>723</v>
      </c>
      <c r="K609" s="365">
        <v>5</v>
      </c>
      <c r="L609" s="1" t="s">
        <v>61</v>
      </c>
    </row>
    <row r="610" spans="1:12" s="6" customFormat="1" ht="63" customHeight="1">
      <c r="A610" s="1" t="s">
        <v>1824</v>
      </c>
      <c r="B610" s="1" t="s">
        <v>2517</v>
      </c>
      <c r="C610" s="1" t="s">
        <v>2873</v>
      </c>
      <c r="D610" s="1" t="s">
        <v>106</v>
      </c>
      <c r="E610" s="1" t="s">
        <v>1023</v>
      </c>
      <c r="F610" s="1" t="s">
        <v>106</v>
      </c>
      <c r="G610" s="1" t="s">
        <v>1022</v>
      </c>
      <c r="H610" s="1" t="s">
        <v>1098</v>
      </c>
      <c r="I610" s="1" t="s">
        <v>133</v>
      </c>
      <c r="J610" s="1" t="s">
        <v>723</v>
      </c>
      <c r="K610" s="365">
        <v>30</v>
      </c>
      <c r="L610" s="1" t="s">
        <v>112</v>
      </c>
    </row>
    <row r="611" spans="1:12" s="6" customFormat="1" ht="60.75" customHeight="1">
      <c r="A611" s="1" t="s">
        <v>1825</v>
      </c>
      <c r="B611" s="1" t="s">
        <v>2517</v>
      </c>
      <c r="C611" s="1" t="s">
        <v>2873</v>
      </c>
      <c r="D611" s="1" t="s">
        <v>106</v>
      </c>
      <c r="E611" s="1" t="s">
        <v>1023</v>
      </c>
      <c r="F611" s="1" t="s">
        <v>106</v>
      </c>
      <c r="G611" s="1" t="s">
        <v>1022</v>
      </c>
      <c r="H611" s="1" t="s">
        <v>113</v>
      </c>
      <c r="I611" s="1" t="s">
        <v>1676</v>
      </c>
      <c r="J611" s="1" t="s">
        <v>723</v>
      </c>
      <c r="K611" s="365">
        <v>23</v>
      </c>
      <c r="L611" s="1" t="s">
        <v>114</v>
      </c>
    </row>
    <row r="612" spans="1:12" s="6" customFormat="1" ht="67.5" customHeight="1">
      <c r="A612" s="1" t="s">
        <v>1826</v>
      </c>
      <c r="B612" s="1" t="s">
        <v>2517</v>
      </c>
      <c r="C612" s="1" t="s">
        <v>2873</v>
      </c>
      <c r="D612" s="1" t="s">
        <v>106</v>
      </c>
      <c r="E612" s="1" t="s">
        <v>1023</v>
      </c>
      <c r="F612" s="1" t="s">
        <v>106</v>
      </c>
      <c r="G612" s="1" t="s">
        <v>1022</v>
      </c>
      <c r="H612" s="1" t="s">
        <v>2172</v>
      </c>
      <c r="I612" s="1" t="s">
        <v>814</v>
      </c>
      <c r="J612" s="1" t="s">
        <v>705</v>
      </c>
      <c r="K612" s="365">
        <v>49</v>
      </c>
      <c r="L612" s="1" t="s">
        <v>703</v>
      </c>
    </row>
    <row r="613" spans="1:12" s="6" customFormat="1" ht="64.5" customHeight="1">
      <c r="A613" s="1" t="s">
        <v>1827</v>
      </c>
      <c r="B613" s="1" t="s">
        <v>2517</v>
      </c>
      <c r="C613" s="1" t="s">
        <v>2873</v>
      </c>
      <c r="D613" s="1" t="s">
        <v>106</v>
      </c>
      <c r="E613" s="1" t="s">
        <v>1023</v>
      </c>
      <c r="F613" s="1" t="s">
        <v>106</v>
      </c>
      <c r="G613" s="1" t="s">
        <v>1022</v>
      </c>
      <c r="H613" s="1" t="s">
        <v>115</v>
      </c>
      <c r="I613" s="1" t="s">
        <v>387</v>
      </c>
      <c r="J613" s="1" t="s">
        <v>702</v>
      </c>
      <c r="K613" s="365">
        <v>12</v>
      </c>
      <c r="L613" s="1" t="s">
        <v>121</v>
      </c>
    </row>
    <row r="614" spans="1:12" s="6" customFormat="1" ht="56.25">
      <c r="A614" s="1" t="s">
        <v>922</v>
      </c>
      <c r="B614" s="1" t="s">
        <v>2517</v>
      </c>
      <c r="C614" s="1" t="s">
        <v>2873</v>
      </c>
      <c r="D614" s="1" t="s">
        <v>106</v>
      </c>
      <c r="E614" s="1" t="s">
        <v>1023</v>
      </c>
      <c r="F614" s="1" t="s">
        <v>106</v>
      </c>
      <c r="G614" s="1" t="s">
        <v>1022</v>
      </c>
      <c r="H614" s="1" t="s">
        <v>116</v>
      </c>
      <c r="I614" s="1" t="s">
        <v>392</v>
      </c>
      <c r="J614" s="1" t="s">
        <v>1670</v>
      </c>
      <c r="K614" s="365">
        <v>17</v>
      </c>
      <c r="L614" s="1" t="s">
        <v>58</v>
      </c>
    </row>
    <row r="615" spans="1:12" s="6" customFormat="1" ht="56.25">
      <c r="A615" s="1" t="s">
        <v>1828</v>
      </c>
      <c r="B615" s="1" t="s">
        <v>2517</v>
      </c>
      <c r="C615" s="1" t="s">
        <v>2873</v>
      </c>
      <c r="D615" s="1" t="s">
        <v>106</v>
      </c>
      <c r="E615" s="1" t="s">
        <v>1023</v>
      </c>
      <c r="F615" s="1" t="s">
        <v>106</v>
      </c>
      <c r="G615" s="1" t="s">
        <v>1022</v>
      </c>
      <c r="H615" s="1" t="s">
        <v>478</v>
      </c>
      <c r="I615" s="1" t="s">
        <v>588</v>
      </c>
      <c r="J615" s="1" t="s">
        <v>695</v>
      </c>
      <c r="K615" s="365">
        <v>42</v>
      </c>
      <c r="L615" s="1" t="s">
        <v>54</v>
      </c>
    </row>
    <row r="616" spans="1:12" s="6" customFormat="1" ht="56.25">
      <c r="A616" s="1" t="s">
        <v>556</v>
      </c>
      <c r="B616" s="1" t="s">
        <v>2517</v>
      </c>
      <c r="C616" s="1" t="s">
        <v>2873</v>
      </c>
      <c r="D616" s="1" t="s">
        <v>106</v>
      </c>
      <c r="E616" s="1" t="s">
        <v>1023</v>
      </c>
      <c r="F616" s="1" t="s">
        <v>106</v>
      </c>
      <c r="G616" s="1" t="s">
        <v>1022</v>
      </c>
      <c r="H616" s="1" t="s">
        <v>479</v>
      </c>
      <c r="I616" s="1" t="s">
        <v>748</v>
      </c>
      <c r="J616" s="1" t="s">
        <v>695</v>
      </c>
      <c r="K616" s="365">
        <v>41</v>
      </c>
      <c r="L616" s="1" t="s">
        <v>1025</v>
      </c>
    </row>
    <row r="617" spans="1:12" s="6" customFormat="1" ht="56.25">
      <c r="A617" s="1" t="s">
        <v>557</v>
      </c>
      <c r="B617" s="1" t="s">
        <v>2517</v>
      </c>
      <c r="C617" s="1" t="s">
        <v>2873</v>
      </c>
      <c r="D617" s="1" t="s">
        <v>106</v>
      </c>
      <c r="E617" s="1" t="s">
        <v>1023</v>
      </c>
      <c r="F617" s="1" t="s">
        <v>106</v>
      </c>
      <c r="G617" s="1" t="s">
        <v>1022</v>
      </c>
      <c r="H617" s="1" t="s">
        <v>480</v>
      </c>
      <c r="I617" s="1" t="s">
        <v>858</v>
      </c>
      <c r="J617" s="1" t="s">
        <v>55</v>
      </c>
      <c r="K617" s="365">
        <v>62</v>
      </c>
      <c r="L617" s="1" t="s">
        <v>1026</v>
      </c>
    </row>
    <row r="618" spans="1:12" s="6" customFormat="1" ht="56.25">
      <c r="A618" s="1" t="s">
        <v>1829</v>
      </c>
      <c r="B618" s="1" t="s">
        <v>2517</v>
      </c>
      <c r="C618" s="1" t="s">
        <v>2873</v>
      </c>
      <c r="D618" s="1" t="s">
        <v>106</v>
      </c>
      <c r="E618" s="1" t="s">
        <v>1023</v>
      </c>
      <c r="F618" s="1" t="s">
        <v>106</v>
      </c>
      <c r="G618" s="1" t="s">
        <v>1022</v>
      </c>
      <c r="H618" s="1" t="s">
        <v>1712</v>
      </c>
      <c r="I618" s="1" t="s">
        <v>397</v>
      </c>
      <c r="J618" s="1" t="s">
        <v>723</v>
      </c>
      <c r="K618" s="365">
        <v>21</v>
      </c>
      <c r="L618" s="1" t="s">
        <v>59</v>
      </c>
    </row>
    <row r="619" spans="1:12" s="6" customFormat="1" ht="56.25">
      <c r="A619" s="1" t="s">
        <v>1830</v>
      </c>
      <c r="B619" s="1" t="s">
        <v>2517</v>
      </c>
      <c r="C619" s="1" t="s">
        <v>2873</v>
      </c>
      <c r="D619" s="1" t="s">
        <v>106</v>
      </c>
      <c r="E619" s="1" t="s">
        <v>1023</v>
      </c>
      <c r="F619" s="1" t="s">
        <v>106</v>
      </c>
      <c r="G619" s="1" t="s">
        <v>1022</v>
      </c>
      <c r="H619" s="1" t="s">
        <v>481</v>
      </c>
      <c r="I619" s="1" t="s">
        <v>410</v>
      </c>
      <c r="J619" s="1" t="s">
        <v>723</v>
      </c>
      <c r="K619" s="365">
        <v>12</v>
      </c>
      <c r="L619" s="1" t="s">
        <v>1715</v>
      </c>
    </row>
    <row r="620" spans="1:12" s="6" customFormat="1" ht="56.25">
      <c r="A620" s="1" t="s">
        <v>2043</v>
      </c>
      <c r="B620" s="1" t="s">
        <v>2517</v>
      </c>
      <c r="C620" s="1" t="s">
        <v>2873</v>
      </c>
      <c r="D620" s="1" t="s">
        <v>106</v>
      </c>
      <c r="E620" s="1" t="s">
        <v>1023</v>
      </c>
      <c r="F620" s="1" t="s">
        <v>106</v>
      </c>
      <c r="G620" s="1" t="s">
        <v>1022</v>
      </c>
      <c r="H620" s="1" t="s">
        <v>482</v>
      </c>
      <c r="I620" s="1" t="s">
        <v>1462</v>
      </c>
      <c r="J620" s="1" t="s">
        <v>723</v>
      </c>
      <c r="K620" s="365">
        <v>42</v>
      </c>
      <c r="L620" s="1" t="s">
        <v>60</v>
      </c>
    </row>
    <row r="621" spans="1:12" s="6" customFormat="1" ht="56.25">
      <c r="A621" s="1" t="s">
        <v>1462</v>
      </c>
      <c r="B621" s="1" t="s">
        <v>2517</v>
      </c>
      <c r="C621" s="1" t="s">
        <v>2873</v>
      </c>
      <c r="D621" s="1" t="s">
        <v>106</v>
      </c>
      <c r="E621" s="1" t="s">
        <v>1023</v>
      </c>
      <c r="F621" s="1" t="s">
        <v>106</v>
      </c>
      <c r="G621" s="1" t="s">
        <v>1022</v>
      </c>
      <c r="H621" s="1" t="s">
        <v>483</v>
      </c>
      <c r="I621" s="1" t="s">
        <v>581</v>
      </c>
      <c r="J621" s="1" t="s">
        <v>713</v>
      </c>
      <c r="K621" s="365">
        <v>19</v>
      </c>
      <c r="L621" s="1" t="s">
        <v>484</v>
      </c>
    </row>
    <row r="622" spans="1:12" s="6" customFormat="1" ht="56.25">
      <c r="A622" s="1" t="s">
        <v>1831</v>
      </c>
      <c r="B622" s="1" t="s">
        <v>2517</v>
      </c>
      <c r="C622" s="1" t="s">
        <v>2873</v>
      </c>
      <c r="D622" s="1" t="s">
        <v>106</v>
      </c>
      <c r="E622" s="1" t="s">
        <v>1023</v>
      </c>
      <c r="F622" s="1" t="s">
        <v>106</v>
      </c>
      <c r="G622" s="1" t="s">
        <v>1022</v>
      </c>
      <c r="H622" s="1" t="s">
        <v>1555</v>
      </c>
      <c r="I622" s="1" t="s">
        <v>369</v>
      </c>
      <c r="J622" s="1" t="s">
        <v>2096</v>
      </c>
      <c r="K622" s="365">
        <v>32</v>
      </c>
      <c r="L622" s="1" t="s">
        <v>57</v>
      </c>
    </row>
    <row r="623" spans="1:12" s="6" customFormat="1" ht="33" customHeight="1">
      <c r="A623" s="1" t="s">
        <v>1832</v>
      </c>
      <c r="B623" s="1" t="s">
        <v>2517</v>
      </c>
      <c r="C623" s="1" t="s">
        <v>2873</v>
      </c>
      <c r="D623" s="1" t="s">
        <v>106</v>
      </c>
      <c r="E623" s="1" t="s">
        <v>1023</v>
      </c>
      <c r="F623" s="1" t="s">
        <v>106</v>
      </c>
      <c r="G623" s="1" t="s">
        <v>1022</v>
      </c>
      <c r="H623" s="1" t="s">
        <v>485</v>
      </c>
      <c r="I623" s="1" t="s">
        <v>370</v>
      </c>
      <c r="J623" s="1" t="s">
        <v>2096</v>
      </c>
      <c r="K623" s="365">
        <v>10</v>
      </c>
      <c r="L623" s="1" t="s">
        <v>1696</v>
      </c>
    </row>
    <row r="624" spans="1:12" s="6" customFormat="1" ht="56.25">
      <c r="A624" s="1" t="s">
        <v>1833</v>
      </c>
      <c r="B624" s="1" t="s">
        <v>2517</v>
      </c>
      <c r="C624" s="1" t="s">
        <v>2873</v>
      </c>
      <c r="D624" s="1" t="s">
        <v>106</v>
      </c>
      <c r="E624" s="1" t="s">
        <v>1023</v>
      </c>
      <c r="F624" s="1" t="s">
        <v>106</v>
      </c>
      <c r="G624" s="1" t="s">
        <v>1022</v>
      </c>
      <c r="H624" s="1" t="s">
        <v>486</v>
      </c>
      <c r="I624" s="1" t="s">
        <v>1815</v>
      </c>
      <c r="J624" s="1" t="s">
        <v>719</v>
      </c>
      <c r="K624" s="365">
        <v>26</v>
      </c>
      <c r="L624" s="1" t="s">
        <v>56</v>
      </c>
    </row>
    <row r="625" spans="1:12" s="6" customFormat="1" ht="56.25">
      <c r="A625" s="1" t="s">
        <v>1834</v>
      </c>
      <c r="B625" s="1" t="s">
        <v>2517</v>
      </c>
      <c r="C625" s="1" t="s">
        <v>2873</v>
      </c>
      <c r="D625" s="1" t="s">
        <v>106</v>
      </c>
      <c r="E625" s="1" t="s">
        <v>1023</v>
      </c>
      <c r="F625" s="1" t="s">
        <v>106</v>
      </c>
      <c r="G625" s="1" t="s">
        <v>1022</v>
      </c>
      <c r="H625" s="1" t="s">
        <v>487</v>
      </c>
      <c r="I625" s="1" t="s">
        <v>419</v>
      </c>
      <c r="J625" s="1" t="s">
        <v>707</v>
      </c>
      <c r="K625" s="365">
        <v>7</v>
      </c>
      <c r="L625" s="1" t="s">
        <v>488</v>
      </c>
    </row>
    <row r="626" spans="1:12" s="6" customFormat="1" ht="63.75" customHeight="1">
      <c r="A626" s="1" t="s">
        <v>1835</v>
      </c>
      <c r="B626" s="1" t="s">
        <v>2517</v>
      </c>
      <c r="C626" s="1" t="s">
        <v>2873</v>
      </c>
      <c r="D626" s="1" t="s">
        <v>106</v>
      </c>
      <c r="E626" s="1" t="s">
        <v>1023</v>
      </c>
      <c r="F626" s="1" t="s">
        <v>106</v>
      </c>
      <c r="G626" s="1" t="s">
        <v>1022</v>
      </c>
      <c r="H626" s="1" t="s">
        <v>1082</v>
      </c>
      <c r="I626" s="1" t="s">
        <v>417</v>
      </c>
      <c r="J626" s="1" t="s">
        <v>707</v>
      </c>
      <c r="K626" s="365">
        <v>32</v>
      </c>
      <c r="L626" s="1" t="s">
        <v>56</v>
      </c>
    </row>
    <row r="627" spans="1:12" s="6" customFormat="1" ht="33" customHeight="1">
      <c r="A627" s="673" t="s">
        <v>1734</v>
      </c>
      <c r="B627" s="674"/>
      <c r="C627" s="674"/>
      <c r="D627" s="674"/>
      <c r="E627" s="674"/>
      <c r="F627" s="674"/>
      <c r="G627" s="674"/>
      <c r="H627" s="674"/>
      <c r="I627" s="674"/>
      <c r="J627" s="675"/>
      <c r="K627" s="370">
        <f>SUM(K606:K626)</f>
        <v>531</v>
      </c>
      <c r="L627" s="1"/>
    </row>
    <row r="628" spans="1:12" s="6" customFormat="1" ht="56.25">
      <c r="A628" s="1" t="s">
        <v>1836</v>
      </c>
      <c r="B628" s="1" t="s">
        <v>2517</v>
      </c>
      <c r="C628" s="1" t="s">
        <v>2872</v>
      </c>
      <c r="D628" s="1" t="s">
        <v>1104</v>
      </c>
      <c r="E628" s="1" t="s">
        <v>1023</v>
      </c>
      <c r="F628" s="1" t="s">
        <v>260</v>
      </c>
      <c r="G628" s="1" t="s">
        <v>1022</v>
      </c>
      <c r="H628" s="1" t="s">
        <v>457</v>
      </c>
      <c r="I628" s="1" t="s">
        <v>2073</v>
      </c>
      <c r="J628" s="1" t="s">
        <v>688</v>
      </c>
      <c r="K628" s="365">
        <v>8</v>
      </c>
      <c r="L628" s="1" t="s">
        <v>689</v>
      </c>
    </row>
    <row r="629" spans="1:12" s="6" customFormat="1" ht="56.25">
      <c r="A629" s="1" t="s">
        <v>1837</v>
      </c>
      <c r="B629" s="1" t="s">
        <v>2517</v>
      </c>
      <c r="C629" s="1" t="s">
        <v>2872</v>
      </c>
      <c r="D629" s="1" t="s">
        <v>1104</v>
      </c>
      <c r="E629" s="1" t="s">
        <v>1023</v>
      </c>
      <c r="F629" s="1" t="s">
        <v>260</v>
      </c>
      <c r="G629" s="1" t="s">
        <v>1022</v>
      </c>
      <c r="H629" s="1" t="s">
        <v>547</v>
      </c>
      <c r="I629" s="1" t="s">
        <v>2064</v>
      </c>
      <c r="J629" s="1" t="s">
        <v>691</v>
      </c>
      <c r="K629" s="365">
        <v>35</v>
      </c>
      <c r="L629" s="1" t="s">
        <v>1682</v>
      </c>
    </row>
    <row r="630" spans="1:12" s="6" customFormat="1" ht="56.25">
      <c r="A630" s="1" t="s">
        <v>1838</v>
      </c>
      <c r="B630" s="1" t="s">
        <v>2517</v>
      </c>
      <c r="C630" s="1" t="s">
        <v>2872</v>
      </c>
      <c r="D630" s="1" t="s">
        <v>1104</v>
      </c>
      <c r="E630" s="1" t="s">
        <v>1023</v>
      </c>
      <c r="F630" s="1" t="s">
        <v>260</v>
      </c>
      <c r="G630" s="1" t="s">
        <v>1022</v>
      </c>
      <c r="H630" s="1" t="s">
        <v>549</v>
      </c>
      <c r="I630" s="1" t="s">
        <v>198</v>
      </c>
      <c r="J630" s="1" t="s">
        <v>691</v>
      </c>
      <c r="K630" s="365">
        <v>25</v>
      </c>
      <c r="L630" s="1" t="s">
        <v>1162</v>
      </c>
    </row>
    <row r="631" spans="1:12" s="6" customFormat="1" ht="56.25">
      <c r="A631" s="1" t="s">
        <v>1839</v>
      </c>
      <c r="B631" s="1" t="s">
        <v>2517</v>
      </c>
      <c r="C631" s="1" t="s">
        <v>2872</v>
      </c>
      <c r="D631" s="1" t="s">
        <v>1104</v>
      </c>
      <c r="E631" s="1" t="s">
        <v>1023</v>
      </c>
      <c r="F631" s="1" t="s">
        <v>124</v>
      </c>
      <c r="G631" s="1" t="s">
        <v>1022</v>
      </c>
      <c r="H631" s="1" t="s">
        <v>603</v>
      </c>
      <c r="I631" s="1" t="s">
        <v>2065</v>
      </c>
      <c r="J631" s="1" t="s">
        <v>695</v>
      </c>
      <c r="K631" s="365">
        <v>15</v>
      </c>
      <c r="L631" s="1" t="s">
        <v>994</v>
      </c>
    </row>
    <row r="632" spans="1:12" s="6" customFormat="1" ht="56.25">
      <c r="A632" s="1" t="s">
        <v>1840</v>
      </c>
      <c r="B632" s="1" t="s">
        <v>2517</v>
      </c>
      <c r="C632" s="1" t="s">
        <v>2872</v>
      </c>
      <c r="D632" s="1" t="s">
        <v>123</v>
      </c>
      <c r="E632" s="1" t="s">
        <v>1023</v>
      </c>
      <c r="F632" s="1" t="s">
        <v>124</v>
      </c>
      <c r="G632" s="1" t="s">
        <v>1022</v>
      </c>
      <c r="H632" s="1" t="s">
        <v>1163</v>
      </c>
      <c r="I632" s="1" t="s">
        <v>1126</v>
      </c>
      <c r="J632" s="1" t="s">
        <v>695</v>
      </c>
      <c r="K632" s="365">
        <v>7</v>
      </c>
      <c r="L632" s="1" t="s">
        <v>1164</v>
      </c>
    </row>
    <row r="633" spans="1:12" s="6" customFormat="1" ht="58.5" customHeight="1">
      <c r="A633" s="1" t="s">
        <v>1841</v>
      </c>
      <c r="B633" s="1" t="s">
        <v>2517</v>
      </c>
      <c r="C633" s="1" t="s">
        <v>2872</v>
      </c>
      <c r="D633" s="1" t="s">
        <v>1104</v>
      </c>
      <c r="E633" s="1" t="s">
        <v>1023</v>
      </c>
      <c r="F633" s="1" t="s">
        <v>260</v>
      </c>
      <c r="G633" s="1" t="s">
        <v>1022</v>
      </c>
      <c r="H633" s="1" t="s">
        <v>1165</v>
      </c>
      <c r="I633" s="1" t="s">
        <v>2070</v>
      </c>
      <c r="J633" s="1" t="s">
        <v>448</v>
      </c>
      <c r="K633" s="365">
        <v>22</v>
      </c>
      <c r="L633" s="1" t="s">
        <v>1683</v>
      </c>
    </row>
    <row r="634" spans="1:12" s="6" customFormat="1" ht="66.75" customHeight="1">
      <c r="A634" s="1" t="s">
        <v>1842</v>
      </c>
      <c r="B634" s="1" t="s">
        <v>2517</v>
      </c>
      <c r="C634" s="1" t="s">
        <v>2872</v>
      </c>
      <c r="D634" s="1" t="s">
        <v>1104</v>
      </c>
      <c r="E634" s="1" t="s">
        <v>1023</v>
      </c>
      <c r="F634" s="1" t="s">
        <v>124</v>
      </c>
      <c r="G634" s="1" t="s">
        <v>1022</v>
      </c>
      <c r="H634" s="1" t="s">
        <v>1166</v>
      </c>
      <c r="I634" s="1" t="s">
        <v>2069</v>
      </c>
      <c r="J634" s="1" t="s">
        <v>448</v>
      </c>
      <c r="K634" s="365">
        <v>15</v>
      </c>
      <c r="L634" s="1" t="s">
        <v>1684</v>
      </c>
    </row>
    <row r="635" spans="1:12" s="6" customFormat="1" ht="56.25">
      <c r="A635" s="1" t="s">
        <v>1843</v>
      </c>
      <c r="B635" s="1" t="s">
        <v>2517</v>
      </c>
      <c r="C635" s="1" t="s">
        <v>2872</v>
      </c>
      <c r="D635" s="1" t="s">
        <v>1104</v>
      </c>
      <c r="E635" s="1" t="s">
        <v>1023</v>
      </c>
      <c r="F635" s="1" t="s">
        <v>260</v>
      </c>
      <c r="G635" s="1" t="s">
        <v>1022</v>
      </c>
      <c r="H635" s="1" t="s">
        <v>548</v>
      </c>
      <c r="I635" s="1" t="s">
        <v>197</v>
      </c>
      <c r="J635" s="1" t="s">
        <v>691</v>
      </c>
      <c r="K635" s="365">
        <v>40</v>
      </c>
      <c r="L635" s="1" t="s">
        <v>1681</v>
      </c>
    </row>
    <row r="636" spans="1:12" s="6" customFormat="1" ht="69" customHeight="1">
      <c r="A636" s="1" t="s">
        <v>1844</v>
      </c>
      <c r="B636" s="1" t="s">
        <v>2517</v>
      </c>
      <c r="C636" s="1" t="s">
        <v>2872</v>
      </c>
      <c r="D636" s="1" t="s">
        <v>1104</v>
      </c>
      <c r="E636" s="1" t="s">
        <v>1023</v>
      </c>
      <c r="F636" s="1" t="s">
        <v>260</v>
      </c>
      <c r="G636" s="1" t="s">
        <v>1022</v>
      </c>
      <c r="H636" s="1" t="s">
        <v>2158</v>
      </c>
      <c r="I636" s="1" t="s">
        <v>2598</v>
      </c>
      <c r="J636" s="1" t="s">
        <v>900</v>
      </c>
      <c r="K636" s="365">
        <v>0</v>
      </c>
      <c r="L636" s="1" t="s">
        <v>550</v>
      </c>
    </row>
    <row r="637" spans="1:12" s="6" customFormat="1" ht="56.25">
      <c r="A637" s="1" t="s">
        <v>1845</v>
      </c>
      <c r="B637" s="1" t="s">
        <v>2517</v>
      </c>
      <c r="C637" s="1" t="s">
        <v>2872</v>
      </c>
      <c r="D637" s="1" t="s">
        <v>1104</v>
      </c>
      <c r="E637" s="1" t="s">
        <v>1023</v>
      </c>
      <c r="F637" s="1" t="s">
        <v>260</v>
      </c>
      <c r="G637" s="1" t="s">
        <v>1022</v>
      </c>
      <c r="H637" s="1" t="s">
        <v>115</v>
      </c>
      <c r="I637" s="1" t="s">
        <v>1128</v>
      </c>
      <c r="J637" s="1" t="s">
        <v>702</v>
      </c>
      <c r="K637" s="365">
        <v>12</v>
      </c>
      <c r="L637" s="1" t="s">
        <v>1494</v>
      </c>
    </row>
    <row r="638" spans="1:12" s="6" customFormat="1" ht="56.25">
      <c r="A638" s="1" t="s">
        <v>1846</v>
      </c>
      <c r="B638" s="1" t="s">
        <v>2517</v>
      </c>
      <c r="C638" s="1" t="s">
        <v>2872</v>
      </c>
      <c r="D638" s="1" t="s">
        <v>1104</v>
      </c>
      <c r="E638" s="1" t="s">
        <v>1023</v>
      </c>
      <c r="F638" s="1" t="s">
        <v>260</v>
      </c>
      <c r="G638" s="1" t="s">
        <v>1022</v>
      </c>
      <c r="H638" s="1" t="s">
        <v>704</v>
      </c>
      <c r="I638" s="1" t="s">
        <v>2599</v>
      </c>
      <c r="J638" s="1" t="s">
        <v>705</v>
      </c>
      <c r="K638" s="365">
        <v>8</v>
      </c>
      <c r="L638" s="1" t="s">
        <v>349</v>
      </c>
    </row>
    <row r="639" spans="1:12" s="6" customFormat="1" ht="56.25">
      <c r="A639" s="1" t="s">
        <v>819</v>
      </c>
      <c r="B639" s="1" t="s">
        <v>2517</v>
      </c>
      <c r="C639" s="1" t="s">
        <v>2872</v>
      </c>
      <c r="D639" s="1" t="s">
        <v>1104</v>
      </c>
      <c r="E639" s="1" t="s">
        <v>1023</v>
      </c>
      <c r="F639" s="1" t="s">
        <v>260</v>
      </c>
      <c r="G639" s="1" t="s">
        <v>1022</v>
      </c>
      <c r="H639" s="1" t="s">
        <v>1167</v>
      </c>
      <c r="I639" s="1" t="s">
        <v>1127</v>
      </c>
      <c r="J639" s="1" t="s">
        <v>2096</v>
      </c>
      <c r="K639" s="365">
        <v>4</v>
      </c>
      <c r="L639" s="1" t="s">
        <v>1696</v>
      </c>
    </row>
    <row r="640" spans="1:12" s="6" customFormat="1" ht="56.25">
      <c r="A640" s="1" t="s">
        <v>593</v>
      </c>
      <c r="B640" s="1" t="s">
        <v>2517</v>
      </c>
      <c r="C640" s="1" t="s">
        <v>2872</v>
      </c>
      <c r="D640" s="1" t="s">
        <v>1104</v>
      </c>
      <c r="E640" s="1" t="s">
        <v>1023</v>
      </c>
      <c r="F640" s="1" t="s">
        <v>260</v>
      </c>
      <c r="G640" s="1" t="s">
        <v>1022</v>
      </c>
      <c r="H640" s="1" t="s">
        <v>1587</v>
      </c>
      <c r="I640" s="1" t="s">
        <v>2068</v>
      </c>
      <c r="J640" s="1" t="s">
        <v>711</v>
      </c>
      <c r="K640" s="365">
        <v>30</v>
      </c>
      <c r="L640" s="1" t="s">
        <v>1685</v>
      </c>
    </row>
    <row r="641" spans="1:12" s="6" customFormat="1" ht="56.25">
      <c r="A641" s="1" t="s">
        <v>1847</v>
      </c>
      <c r="B641" s="1" t="s">
        <v>2517</v>
      </c>
      <c r="C641" s="1" t="s">
        <v>2872</v>
      </c>
      <c r="D641" s="1" t="s">
        <v>1104</v>
      </c>
      <c r="E641" s="1" t="s">
        <v>1023</v>
      </c>
      <c r="F641" s="1" t="s">
        <v>260</v>
      </c>
      <c r="G641" s="1" t="s">
        <v>1022</v>
      </c>
      <c r="H641" s="1" t="s">
        <v>1168</v>
      </c>
      <c r="I641" s="1" t="s">
        <v>2072</v>
      </c>
      <c r="J641" s="1" t="s">
        <v>721</v>
      </c>
      <c r="K641" s="365">
        <v>60</v>
      </c>
      <c r="L641" s="1" t="s">
        <v>261</v>
      </c>
    </row>
    <row r="642" spans="1:12" s="6" customFormat="1" ht="56.25">
      <c r="A642" s="1" t="s">
        <v>580</v>
      </c>
      <c r="B642" s="1" t="s">
        <v>2517</v>
      </c>
      <c r="C642" s="1" t="s">
        <v>2872</v>
      </c>
      <c r="D642" s="1" t="s">
        <v>1104</v>
      </c>
      <c r="E642" s="1" t="s">
        <v>1023</v>
      </c>
      <c r="F642" s="1" t="s">
        <v>260</v>
      </c>
      <c r="G642" s="1" t="s">
        <v>1022</v>
      </c>
      <c r="H642" s="1" t="s">
        <v>1712</v>
      </c>
      <c r="I642" s="1" t="s">
        <v>2071</v>
      </c>
      <c r="J642" s="1" t="s">
        <v>723</v>
      </c>
      <c r="K642" s="365">
        <v>9</v>
      </c>
      <c r="L642" s="1" t="s">
        <v>1494</v>
      </c>
    </row>
    <row r="643" spans="1:12" s="6" customFormat="1" ht="56.25">
      <c r="A643" s="1" t="s">
        <v>1848</v>
      </c>
      <c r="B643" s="1" t="s">
        <v>2517</v>
      </c>
      <c r="C643" s="1" t="s">
        <v>2872</v>
      </c>
      <c r="D643" s="1" t="s">
        <v>1104</v>
      </c>
      <c r="E643" s="1" t="s">
        <v>1023</v>
      </c>
      <c r="F643" s="1" t="s">
        <v>124</v>
      </c>
      <c r="G643" s="1" t="s">
        <v>1022</v>
      </c>
      <c r="H643" s="1" t="s">
        <v>1712</v>
      </c>
      <c r="I643" s="1" t="s">
        <v>2600</v>
      </c>
      <c r="J643" s="1" t="s">
        <v>723</v>
      </c>
      <c r="K643" s="365">
        <v>5</v>
      </c>
      <c r="L643" s="1" t="s">
        <v>724</v>
      </c>
    </row>
    <row r="644" spans="1:12" s="6" customFormat="1" ht="56.25">
      <c r="A644" s="1" t="s">
        <v>1849</v>
      </c>
      <c r="B644" s="1" t="s">
        <v>2517</v>
      </c>
      <c r="C644" s="1" t="s">
        <v>2872</v>
      </c>
      <c r="D644" s="1" t="s">
        <v>1104</v>
      </c>
      <c r="E644" s="1" t="s">
        <v>1023</v>
      </c>
      <c r="F644" s="1" t="s">
        <v>124</v>
      </c>
      <c r="G644" s="1" t="s">
        <v>1022</v>
      </c>
      <c r="H644" s="1" t="s">
        <v>1712</v>
      </c>
      <c r="I644" s="1" t="s">
        <v>2601</v>
      </c>
      <c r="J644" s="1" t="s">
        <v>723</v>
      </c>
      <c r="K644" s="365">
        <v>7</v>
      </c>
      <c r="L644" s="1" t="s">
        <v>724</v>
      </c>
    </row>
    <row r="645" spans="1:12" s="6" customFormat="1" ht="40.5" customHeight="1">
      <c r="A645" s="673" t="s">
        <v>1734</v>
      </c>
      <c r="B645" s="674"/>
      <c r="C645" s="674"/>
      <c r="D645" s="674"/>
      <c r="E645" s="674"/>
      <c r="F645" s="674"/>
      <c r="G645" s="674"/>
      <c r="H645" s="674"/>
      <c r="I645" s="674"/>
      <c r="J645" s="675"/>
      <c r="K645" s="370">
        <f>SUM(K628:K644)</f>
        <v>302</v>
      </c>
      <c r="L645" s="1"/>
    </row>
    <row r="646" spans="1:12" s="6" customFormat="1" ht="56.25">
      <c r="A646" s="1" t="s">
        <v>1850</v>
      </c>
      <c r="B646" s="1" t="s">
        <v>2517</v>
      </c>
      <c r="C646" s="1" t="s">
        <v>2871</v>
      </c>
      <c r="D646" s="1" t="s">
        <v>3424</v>
      </c>
      <c r="E646" s="1" t="s">
        <v>1023</v>
      </c>
      <c r="F646" s="1" t="s">
        <v>1406</v>
      </c>
      <c r="G646" s="1" t="s">
        <v>1022</v>
      </c>
      <c r="H646" s="1" t="s">
        <v>1407</v>
      </c>
      <c r="I646" s="1" t="s">
        <v>1896</v>
      </c>
      <c r="J646" s="1" t="s">
        <v>523</v>
      </c>
      <c r="K646" s="365">
        <v>23</v>
      </c>
      <c r="L646" s="1" t="s">
        <v>689</v>
      </c>
    </row>
    <row r="647" spans="1:12" s="6" customFormat="1" ht="56.25">
      <c r="A647" s="1" t="s">
        <v>1851</v>
      </c>
      <c r="B647" s="1" t="s">
        <v>2517</v>
      </c>
      <c r="C647" s="1" t="s">
        <v>2871</v>
      </c>
      <c r="D647" s="1" t="s">
        <v>3424</v>
      </c>
      <c r="E647" s="1" t="s">
        <v>1023</v>
      </c>
      <c r="F647" s="1" t="s">
        <v>3424</v>
      </c>
      <c r="G647" s="1" t="s">
        <v>1022</v>
      </c>
      <c r="H647" s="1" t="s">
        <v>1408</v>
      </c>
      <c r="I647" s="1" t="s">
        <v>1894</v>
      </c>
      <c r="J647" s="1" t="s">
        <v>2602</v>
      </c>
      <c r="K647" s="365">
        <v>15</v>
      </c>
      <c r="L647" s="1" t="s">
        <v>1409</v>
      </c>
    </row>
    <row r="648" spans="1:12" s="6" customFormat="1" ht="56.25">
      <c r="A648" s="1" t="s">
        <v>1852</v>
      </c>
      <c r="B648" s="1" t="s">
        <v>2517</v>
      </c>
      <c r="C648" s="1" t="s">
        <v>2871</v>
      </c>
      <c r="D648" s="1" t="s">
        <v>3424</v>
      </c>
      <c r="E648" s="1" t="s">
        <v>1023</v>
      </c>
      <c r="F648" s="1" t="s">
        <v>3424</v>
      </c>
      <c r="G648" s="1" t="s">
        <v>1022</v>
      </c>
      <c r="H648" s="1" t="s">
        <v>536</v>
      </c>
      <c r="I648" s="1" t="s">
        <v>1913</v>
      </c>
      <c r="J648" s="1" t="s">
        <v>937</v>
      </c>
      <c r="K648" s="365">
        <v>42</v>
      </c>
      <c r="L648" s="1" t="s">
        <v>537</v>
      </c>
    </row>
    <row r="649" spans="1:12" s="6" customFormat="1" ht="56.25">
      <c r="A649" s="1" t="s">
        <v>1853</v>
      </c>
      <c r="B649" s="1" t="s">
        <v>2517</v>
      </c>
      <c r="C649" s="1" t="s">
        <v>2871</v>
      </c>
      <c r="D649" s="1" t="s">
        <v>3424</v>
      </c>
      <c r="E649" s="1" t="s">
        <v>1023</v>
      </c>
      <c r="F649" s="1" t="s">
        <v>3424</v>
      </c>
      <c r="G649" s="1" t="s">
        <v>1022</v>
      </c>
      <c r="H649" s="1" t="s">
        <v>2158</v>
      </c>
      <c r="I649" s="1" t="s">
        <v>1937</v>
      </c>
      <c r="J649" s="1" t="s">
        <v>538</v>
      </c>
      <c r="K649" s="365">
        <v>0</v>
      </c>
      <c r="L649" s="1" t="s">
        <v>539</v>
      </c>
    </row>
    <row r="650" spans="1:12" s="6" customFormat="1" ht="56.25">
      <c r="A650" s="1" t="s">
        <v>1854</v>
      </c>
      <c r="B650" s="1" t="s">
        <v>2517</v>
      </c>
      <c r="C650" s="1" t="s">
        <v>2871</v>
      </c>
      <c r="D650" s="1" t="s">
        <v>3424</v>
      </c>
      <c r="E650" s="1" t="s">
        <v>1023</v>
      </c>
      <c r="F650" s="1" t="s">
        <v>3424</v>
      </c>
      <c r="G650" s="1" t="s">
        <v>1022</v>
      </c>
      <c r="H650" s="1" t="s">
        <v>1410</v>
      </c>
      <c r="I650" s="1" t="s">
        <v>420</v>
      </c>
      <c r="J650" s="1" t="s">
        <v>668</v>
      </c>
      <c r="K650" s="365">
        <v>9</v>
      </c>
      <c r="L650" s="1" t="s">
        <v>1411</v>
      </c>
    </row>
    <row r="651" spans="1:12" s="6" customFormat="1" ht="56.25">
      <c r="A651" s="1" t="s">
        <v>1855</v>
      </c>
      <c r="B651" s="1" t="s">
        <v>2517</v>
      </c>
      <c r="C651" s="1" t="s">
        <v>2871</v>
      </c>
      <c r="D651" s="1" t="s">
        <v>3424</v>
      </c>
      <c r="E651" s="1" t="s">
        <v>1023</v>
      </c>
      <c r="F651" s="1" t="s">
        <v>3424</v>
      </c>
      <c r="G651" s="1" t="s">
        <v>1022</v>
      </c>
      <c r="H651" s="1" t="s">
        <v>542</v>
      </c>
      <c r="I651" s="1" t="s">
        <v>1917</v>
      </c>
      <c r="J651" s="1" t="s">
        <v>709</v>
      </c>
      <c r="K651" s="365">
        <v>46</v>
      </c>
      <c r="L651" s="1" t="s">
        <v>235</v>
      </c>
    </row>
    <row r="652" spans="1:12" s="6" customFormat="1" ht="47.25" customHeight="1">
      <c r="A652" s="1" t="s">
        <v>1856</v>
      </c>
      <c r="B652" s="1" t="s">
        <v>2517</v>
      </c>
      <c r="C652" s="1" t="s">
        <v>2871</v>
      </c>
      <c r="D652" s="1" t="s">
        <v>3424</v>
      </c>
      <c r="E652" s="1" t="s">
        <v>1023</v>
      </c>
      <c r="F652" s="1" t="s">
        <v>3424</v>
      </c>
      <c r="G652" s="1" t="s">
        <v>1022</v>
      </c>
      <c r="H652" s="1" t="s">
        <v>1412</v>
      </c>
      <c r="I652" s="1" t="s">
        <v>1910</v>
      </c>
      <c r="J652" s="1" t="s">
        <v>525</v>
      </c>
      <c r="K652" s="365">
        <v>4</v>
      </c>
      <c r="L652" s="1" t="s">
        <v>1413</v>
      </c>
    </row>
    <row r="653" spans="1:12" s="6" customFormat="1" ht="56.25">
      <c r="A653" s="1" t="s">
        <v>1857</v>
      </c>
      <c r="B653" s="1" t="s">
        <v>2517</v>
      </c>
      <c r="C653" s="1" t="s">
        <v>2871</v>
      </c>
      <c r="D653" s="1" t="s">
        <v>3424</v>
      </c>
      <c r="E653" s="1" t="s">
        <v>1023</v>
      </c>
      <c r="F653" s="1" t="s">
        <v>3424</v>
      </c>
      <c r="G653" s="1" t="s">
        <v>1022</v>
      </c>
      <c r="H653" s="1" t="s">
        <v>1414</v>
      </c>
      <c r="I653" s="1" t="s">
        <v>1901</v>
      </c>
      <c r="J653" s="1" t="s">
        <v>945</v>
      </c>
      <c r="K653" s="365">
        <v>15</v>
      </c>
      <c r="L653" s="1" t="s">
        <v>825</v>
      </c>
    </row>
    <row r="654" spans="1:12" s="6" customFormat="1" ht="56.25">
      <c r="A654" s="1" t="s">
        <v>1858</v>
      </c>
      <c r="B654" s="1" t="s">
        <v>2517</v>
      </c>
      <c r="C654" s="1" t="s">
        <v>2871</v>
      </c>
      <c r="D654" s="1" t="s">
        <v>3424</v>
      </c>
      <c r="E654" s="1" t="s">
        <v>1023</v>
      </c>
      <c r="F654" s="1" t="s">
        <v>3424</v>
      </c>
      <c r="G654" s="1" t="s">
        <v>1022</v>
      </c>
      <c r="H654" s="1" t="s">
        <v>534</v>
      </c>
      <c r="I654" s="1" t="s">
        <v>172</v>
      </c>
      <c r="J654" s="1" t="s">
        <v>715</v>
      </c>
      <c r="K654" s="365">
        <v>25</v>
      </c>
      <c r="L654" s="1" t="s">
        <v>535</v>
      </c>
    </row>
    <row r="655" spans="1:12" s="6" customFormat="1" ht="56.25">
      <c r="A655" s="1" t="s">
        <v>128</v>
      </c>
      <c r="B655" s="1" t="s">
        <v>2517</v>
      </c>
      <c r="C655" s="1" t="s">
        <v>2871</v>
      </c>
      <c r="D655" s="1" t="s">
        <v>3424</v>
      </c>
      <c r="E655" s="1" t="s">
        <v>1023</v>
      </c>
      <c r="F655" s="1" t="s">
        <v>3424</v>
      </c>
      <c r="G655" s="1" t="s">
        <v>1022</v>
      </c>
      <c r="H655" s="1" t="s">
        <v>540</v>
      </c>
      <c r="I655" s="1" t="s">
        <v>1915</v>
      </c>
      <c r="J655" s="1" t="s">
        <v>938</v>
      </c>
      <c r="K655" s="365">
        <v>23</v>
      </c>
      <c r="L655" s="1" t="s">
        <v>541</v>
      </c>
    </row>
    <row r="656" spans="1:12" s="6" customFormat="1" ht="56.25">
      <c r="A656" s="1" t="s">
        <v>1859</v>
      </c>
      <c r="B656" s="1" t="s">
        <v>2517</v>
      </c>
      <c r="C656" s="1" t="s">
        <v>2871</v>
      </c>
      <c r="D656" s="1" t="s">
        <v>3424</v>
      </c>
      <c r="E656" s="1" t="s">
        <v>1023</v>
      </c>
      <c r="F656" s="1" t="s">
        <v>3424</v>
      </c>
      <c r="G656" s="1" t="s">
        <v>1022</v>
      </c>
      <c r="H656" s="1" t="s">
        <v>543</v>
      </c>
      <c r="I656" s="1" t="s">
        <v>775</v>
      </c>
      <c r="J656" s="1" t="s">
        <v>698</v>
      </c>
      <c r="K656" s="365">
        <v>48</v>
      </c>
      <c r="L656" s="1" t="s">
        <v>544</v>
      </c>
    </row>
    <row r="657" spans="1:12" s="6" customFormat="1" ht="56.25">
      <c r="A657" s="1" t="s">
        <v>926</v>
      </c>
      <c r="B657" s="1" t="s">
        <v>2517</v>
      </c>
      <c r="C657" s="1" t="s">
        <v>2871</v>
      </c>
      <c r="D657" s="1" t="s">
        <v>3424</v>
      </c>
      <c r="E657" s="1" t="s">
        <v>1023</v>
      </c>
      <c r="F657" s="1" t="s">
        <v>3424</v>
      </c>
      <c r="G657" s="1" t="s">
        <v>1022</v>
      </c>
      <c r="H657" s="1" t="s">
        <v>1713</v>
      </c>
      <c r="I657" s="1" t="s">
        <v>1927</v>
      </c>
      <c r="J657" s="1" t="s">
        <v>2237</v>
      </c>
      <c r="K657" s="365">
        <v>0</v>
      </c>
      <c r="L657" s="1" t="s">
        <v>822</v>
      </c>
    </row>
    <row r="658" spans="1:12" s="6" customFormat="1" ht="56.25">
      <c r="A658" s="1" t="s">
        <v>594</v>
      </c>
      <c r="B658" s="367" t="s">
        <v>2517</v>
      </c>
      <c r="C658" s="367" t="s">
        <v>2871</v>
      </c>
      <c r="D658" s="1" t="s">
        <v>3424</v>
      </c>
      <c r="E658" s="367" t="s">
        <v>1023</v>
      </c>
      <c r="F658" s="1" t="s">
        <v>3424</v>
      </c>
      <c r="G658" s="367" t="s">
        <v>1022</v>
      </c>
      <c r="H658" s="368" t="s">
        <v>3422</v>
      </c>
      <c r="I658" s="368" t="s">
        <v>3423</v>
      </c>
      <c r="J658" s="368" t="s">
        <v>3357</v>
      </c>
      <c r="K658" s="369">
        <v>5</v>
      </c>
      <c r="L658" s="368" t="s">
        <v>825</v>
      </c>
    </row>
    <row r="659" spans="1:12" s="6" customFormat="1" ht="56.25">
      <c r="A659" s="1" t="s">
        <v>1860</v>
      </c>
      <c r="B659" s="1" t="s">
        <v>2517</v>
      </c>
      <c r="C659" s="1" t="s">
        <v>2871</v>
      </c>
      <c r="D659" s="1" t="s">
        <v>3424</v>
      </c>
      <c r="E659" s="1" t="s">
        <v>1023</v>
      </c>
      <c r="F659" s="1" t="s">
        <v>3424</v>
      </c>
      <c r="G659" s="1" t="s">
        <v>1022</v>
      </c>
      <c r="H659" s="1" t="s">
        <v>1415</v>
      </c>
      <c r="I659" s="1" t="s">
        <v>1911</v>
      </c>
      <c r="J659" s="1" t="s">
        <v>693</v>
      </c>
      <c r="K659" s="365">
        <v>40</v>
      </c>
      <c r="L659" s="1" t="s">
        <v>1416</v>
      </c>
    </row>
    <row r="660" spans="1:12" s="6" customFormat="1" ht="34.5" customHeight="1">
      <c r="A660" s="673" t="s">
        <v>1734</v>
      </c>
      <c r="B660" s="674"/>
      <c r="C660" s="674"/>
      <c r="D660" s="674"/>
      <c r="E660" s="674"/>
      <c r="F660" s="674"/>
      <c r="G660" s="674"/>
      <c r="H660" s="674"/>
      <c r="I660" s="674"/>
      <c r="J660" s="675"/>
      <c r="K660" s="370">
        <f>SUM(K646:K659)</f>
        <v>295</v>
      </c>
      <c r="L660" s="1"/>
    </row>
    <row r="661" spans="1:12" s="6" customFormat="1" ht="57" customHeight="1">
      <c r="A661" s="1" t="s">
        <v>1861</v>
      </c>
      <c r="B661" s="1" t="s">
        <v>2517</v>
      </c>
      <c r="C661" s="1" t="s">
        <v>3425</v>
      </c>
      <c r="D661" s="1" t="s">
        <v>1103</v>
      </c>
      <c r="E661" s="1" t="s">
        <v>1464</v>
      </c>
      <c r="F661" s="1" t="s">
        <v>1103</v>
      </c>
      <c r="G661" s="1" t="s">
        <v>1465</v>
      </c>
      <c r="H661" s="1" t="s">
        <v>1974</v>
      </c>
      <c r="I661" s="1" t="s">
        <v>2223</v>
      </c>
      <c r="J661" s="1" t="s">
        <v>723</v>
      </c>
      <c r="K661" s="365">
        <v>60</v>
      </c>
      <c r="L661" s="1" t="s">
        <v>995</v>
      </c>
    </row>
    <row r="662" spans="1:12" s="6" customFormat="1" ht="66" customHeight="1">
      <c r="A662" s="1" t="s">
        <v>1862</v>
      </c>
      <c r="B662" s="1" t="s">
        <v>2517</v>
      </c>
      <c r="C662" s="1" t="s">
        <v>3425</v>
      </c>
      <c r="D662" s="1" t="s">
        <v>1103</v>
      </c>
      <c r="E662" s="1" t="s">
        <v>1464</v>
      </c>
      <c r="F662" s="1" t="s">
        <v>1103</v>
      </c>
      <c r="G662" s="1" t="s">
        <v>1465</v>
      </c>
      <c r="H662" s="1" t="s">
        <v>1975</v>
      </c>
      <c r="I662" s="1" t="s">
        <v>2221</v>
      </c>
      <c r="J662" s="1" t="s">
        <v>723</v>
      </c>
      <c r="K662" s="365">
        <v>13</v>
      </c>
      <c r="L662" s="1" t="s">
        <v>996</v>
      </c>
    </row>
    <row r="663" spans="1:12" s="6" customFormat="1" ht="55.5" customHeight="1">
      <c r="A663" s="1" t="s">
        <v>1863</v>
      </c>
      <c r="B663" s="1" t="s">
        <v>2517</v>
      </c>
      <c r="C663" s="1" t="s">
        <v>3425</v>
      </c>
      <c r="D663" s="1" t="s">
        <v>1103</v>
      </c>
      <c r="E663" s="1" t="s">
        <v>1464</v>
      </c>
      <c r="F663" s="1" t="s">
        <v>1103</v>
      </c>
      <c r="G663" s="1" t="s">
        <v>1465</v>
      </c>
      <c r="H663" s="1" t="s">
        <v>1146</v>
      </c>
      <c r="I663" s="1" t="s">
        <v>725</v>
      </c>
      <c r="J663" s="1" t="s">
        <v>2096</v>
      </c>
      <c r="K663" s="365">
        <v>20</v>
      </c>
      <c r="L663" s="1" t="s">
        <v>997</v>
      </c>
    </row>
    <row r="664" spans="1:12" s="6" customFormat="1" ht="62.25" customHeight="1">
      <c r="A664" s="1" t="s">
        <v>1864</v>
      </c>
      <c r="B664" s="1" t="s">
        <v>2517</v>
      </c>
      <c r="C664" s="1" t="s">
        <v>3425</v>
      </c>
      <c r="D664" s="1" t="s">
        <v>1103</v>
      </c>
      <c r="E664" s="1" t="s">
        <v>1464</v>
      </c>
      <c r="F664" s="1" t="s">
        <v>1103</v>
      </c>
      <c r="G664" s="1" t="s">
        <v>1465</v>
      </c>
      <c r="H664" s="1" t="s">
        <v>271</v>
      </c>
      <c r="I664" s="1" t="s">
        <v>627</v>
      </c>
      <c r="J664" s="1" t="s">
        <v>698</v>
      </c>
      <c r="K664" s="365">
        <v>75</v>
      </c>
      <c r="L664" s="1" t="s">
        <v>1467</v>
      </c>
    </row>
    <row r="665" spans="1:12" s="6" customFormat="1" ht="66" customHeight="1">
      <c r="A665" s="1" t="s">
        <v>1865</v>
      </c>
      <c r="B665" s="1" t="s">
        <v>2517</v>
      </c>
      <c r="C665" s="1" t="s">
        <v>3425</v>
      </c>
      <c r="D665" s="1" t="s">
        <v>1103</v>
      </c>
      <c r="E665" s="1" t="s">
        <v>1464</v>
      </c>
      <c r="F665" s="1" t="s">
        <v>1103</v>
      </c>
      <c r="G665" s="1" t="s">
        <v>1465</v>
      </c>
      <c r="H665" s="1" t="s">
        <v>1976</v>
      </c>
      <c r="I665" s="1" t="s">
        <v>1619</v>
      </c>
      <c r="J665" s="1" t="s">
        <v>709</v>
      </c>
      <c r="K665" s="365">
        <v>16</v>
      </c>
      <c r="L665" s="1" t="s">
        <v>815</v>
      </c>
    </row>
    <row r="666" spans="1:12" s="6" customFormat="1" ht="63.75" customHeight="1">
      <c r="A666" s="1" t="s">
        <v>1866</v>
      </c>
      <c r="B666" s="1" t="s">
        <v>2517</v>
      </c>
      <c r="C666" s="1" t="s">
        <v>3425</v>
      </c>
      <c r="D666" s="1" t="s">
        <v>1103</v>
      </c>
      <c r="E666" s="1" t="s">
        <v>1464</v>
      </c>
      <c r="F666" s="1" t="s">
        <v>1103</v>
      </c>
      <c r="G666" s="1" t="s">
        <v>1465</v>
      </c>
      <c r="H666" s="1" t="s">
        <v>1977</v>
      </c>
      <c r="I666" s="1" t="s">
        <v>641</v>
      </c>
      <c r="J666" s="1" t="s">
        <v>709</v>
      </c>
      <c r="K666" s="365">
        <v>27</v>
      </c>
      <c r="L666" s="1" t="s">
        <v>235</v>
      </c>
    </row>
    <row r="667" spans="1:12" s="6" customFormat="1" ht="62.25" customHeight="1">
      <c r="A667" s="1" t="s">
        <v>1867</v>
      </c>
      <c r="B667" s="1" t="s">
        <v>2517</v>
      </c>
      <c r="C667" s="1" t="s">
        <v>3425</v>
      </c>
      <c r="D667" s="1" t="s">
        <v>1103</v>
      </c>
      <c r="E667" s="1" t="s">
        <v>1464</v>
      </c>
      <c r="F667" s="1" t="s">
        <v>1103</v>
      </c>
      <c r="G667" s="1" t="s">
        <v>1465</v>
      </c>
      <c r="H667" s="1" t="s">
        <v>716</v>
      </c>
      <c r="I667" s="1" t="s">
        <v>1601</v>
      </c>
      <c r="J667" s="1" t="s">
        <v>717</v>
      </c>
      <c r="K667" s="365">
        <v>27</v>
      </c>
      <c r="L667" s="1" t="s">
        <v>1345</v>
      </c>
    </row>
    <row r="668" spans="1:12" s="6" customFormat="1" ht="57" customHeight="1">
      <c r="A668" s="1" t="s">
        <v>1868</v>
      </c>
      <c r="B668" s="1" t="s">
        <v>2517</v>
      </c>
      <c r="C668" s="1" t="s">
        <v>3425</v>
      </c>
      <c r="D668" s="1" t="s">
        <v>1103</v>
      </c>
      <c r="E668" s="1" t="s">
        <v>1464</v>
      </c>
      <c r="F668" s="1" t="s">
        <v>1103</v>
      </c>
      <c r="G668" s="1" t="s">
        <v>1465</v>
      </c>
      <c r="H668" s="1" t="s">
        <v>720</v>
      </c>
      <c r="I668" s="1" t="s">
        <v>631</v>
      </c>
      <c r="J668" s="1" t="s">
        <v>721</v>
      </c>
      <c r="K668" s="365">
        <v>20</v>
      </c>
      <c r="L668" s="1" t="s">
        <v>741</v>
      </c>
    </row>
    <row r="669" spans="1:12" s="6" customFormat="1" ht="25.5" customHeight="1">
      <c r="A669" s="673" t="s">
        <v>1734</v>
      </c>
      <c r="B669" s="674"/>
      <c r="C669" s="674"/>
      <c r="D669" s="674"/>
      <c r="E669" s="674"/>
      <c r="F669" s="674"/>
      <c r="G669" s="674"/>
      <c r="H669" s="674"/>
      <c r="I669" s="674"/>
      <c r="J669" s="675"/>
      <c r="K669" s="370">
        <f>SUM(K661:K668)</f>
        <v>258</v>
      </c>
      <c r="L669" s="1"/>
    </row>
    <row r="670" spans="1:12" s="6" customFormat="1" ht="22.5">
      <c r="A670" s="1" t="s">
        <v>1869</v>
      </c>
      <c r="B670" s="1" t="s">
        <v>2517</v>
      </c>
      <c r="C670" s="1" t="s">
        <v>2516</v>
      </c>
      <c r="D670" s="1" t="s">
        <v>1469</v>
      </c>
      <c r="E670" s="1" t="s">
        <v>1470</v>
      </c>
      <c r="F670" s="1" t="s">
        <v>3426</v>
      </c>
      <c r="G670" s="1" t="s">
        <v>739</v>
      </c>
      <c r="H670" s="1" t="s">
        <v>1428</v>
      </c>
      <c r="I670" s="1" t="s">
        <v>655</v>
      </c>
      <c r="J670" s="1" t="s">
        <v>688</v>
      </c>
      <c r="K670" s="365">
        <v>9</v>
      </c>
      <c r="L670" s="1" t="s">
        <v>347</v>
      </c>
    </row>
    <row r="671" spans="1:12" s="6" customFormat="1" ht="36.75" customHeight="1">
      <c r="A671" s="1" t="s">
        <v>1870</v>
      </c>
      <c r="B671" s="1" t="s">
        <v>2517</v>
      </c>
      <c r="C671" s="1" t="s">
        <v>2516</v>
      </c>
      <c r="D671" s="1" t="s">
        <v>1469</v>
      </c>
      <c r="E671" s="1" t="s">
        <v>1470</v>
      </c>
      <c r="F671" s="1" t="s">
        <v>3426</v>
      </c>
      <c r="G671" s="1" t="s">
        <v>739</v>
      </c>
      <c r="H671" s="1" t="s">
        <v>690</v>
      </c>
      <c r="I671" s="1" t="s">
        <v>1607</v>
      </c>
      <c r="J671" s="1" t="s">
        <v>691</v>
      </c>
      <c r="K671" s="365">
        <v>32</v>
      </c>
      <c r="L671" s="1" t="s">
        <v>132</v>
      </c>
    </row>
    <row r="672" spans="1:12" s="6" customFormat="1" ht="22.5">
      <c r="A672" s="1" t="s">
        <v>1871</v>
      </c>
      <c r="B672" s="1" t="s">
        <v>2517</v>
      </c>
      <c r="C672" s="1" t="s">
        <v>2516</v>
      </c>
      <c r="D672" s="1" t="s">
        <v>1469</v>
      </c>
      <c r="E672" s="1" t="s">
        <v>1470</v>
      </c>
      <c r="F672" s="1" t="s">
        <v>3426</v>
      </c>
      <c r="G672" s="1" t="s">
        <v>739</v>
      </c>
      <c r="H672" s="1" t="s">
        <v>603</v>
      </c>
      <c r="I672" s="1" t="s">
        <v>1602</v>
      </c>
      <c r="J672" s="1" t="s">
        <v>695</v>
      </c>
      <c r="K672" s="365">
        <v>40</v>
      </c>
      <c r="L672" s="1" t="s">
        <v>1978</v>
      </c>
    </row>
    <row r="673" spans="1:12" s="6" customFormat="1" ht="22.5">
      <c r="A673" s="1" t="s">
        <v>1872</v>
      </c>
      <c r="B673" s="1" t="s">
        <v>2517</v>
      </c>
      <c r="C673" s="1" t="s">
        <v>2516</v>
      </c>
      <c r="D673" s="1" t="s">
        <v>1469</v>
      </c>
      <c r="E673" s="1" t="s">
        <v>1470</v>
      </c>
      <c r="F673" s="1" t="s">
        <v>3426</v>
      </c>
      <c r="G673" s="1" t="s">
        <v>739</v>
      </c>
      <c r="H673" s="1" t="s">
        <v>706</v>
      </c>
      <c r="I673" s="1" t="s">
        <v>1619</v>
      </c>
      <c r="J673" s="1" t="s">
        <v>707</v>
      </c>
      <c r="K673" s="365">
        <v>20</v>
      </c>
      <c r="L673" s="1" t="s">
        <v>1979</v>
      </c>
    </row>
    <row r="674" spans="1:12" s="6" customFormat="1" ht="22.5">
      <c r="A674" s="1" t="s">
        <v>1873</v>
      </c>
      <c r="B674" s="1" t="s">
        <v>2517</v>
      </c>
      <c r="C674" s="1" t="s">
        <v>2516</v>
      </c>
      <c r="D674" s="1" t="s">
        <v>1469</v>
      </c>
      <c r="E674" s="1" t="s">
        <v>1470</v>
      </c>
      <c r="F674" s="1" t="s">
        <v>3426</v>
      </c>
      <c r="G674" s="1" t="s">
        <v>739</v>
      </c>
      <c r="H674" s="1" t="s">
        <v>1363</v>
      </c>
      <c r="I674" s="1" t="s">
        <v>500</v>
      </c>
      <c r="J674" s="1" t="s">
        <v>719</v>
      </c>
      <c r="K674" s="365">
        <v>16</v>
      </c>
      <c r="L674" s="1" t="s">
        <v>1980</v>
      </c>
    </row>
    <row r="675" spans="1:12" s="6" customFormat="1" ht="22.5">
      <c r="A675" s="1" t="s">
        <v>1874</v>
      </c>
      <c r="B675" s="1" t="s">
        <v>2517</v>
      </c>
      <c r="C675" s="1" t="s">
        <v>2516</v>
      </c>
      <c r="D675" s="1" t="s">
        <v>1469</v>
      </c>
      <c r="E675" s="1" t="s">
        <v>1470</v>
      </c>
      <c r="F675" s="1" t="s">
        <v>3426</v>
      </c>
      <c r="G675" s="1" t="s">
        <v>739</v>
      </c>
      <c r="H675" s="1" t="s">
        <v>710</v>
      </c>
      <c r="I675" s="1" t="s">
        <v>1616</v>
      </c>
      <c r="J675" s="1" t="s">
        <v>711</v>
      </c>
      <c r="K675" s="365">
        <v>12</v>
      </c>
      <c r="L675" s="1" t="s">
        <v>833</v>
      </c>
    </row>
    <row r="676" spans="1:12" s="6" customFormat="1" ht="30" customHeight="1">
      <c r="A676" s="1" t="s">
        <v>1875</v>
      </c>
      <c r="B676" s="1" t="s">
        <v>2517</v>
      </c>
      <c r="C676" s="1" t="s">
        <v>2516</v>
      </c>
      <c r="D676" s="1" t="s">
        <v>1469</v>
      </c>
      <c r="E676" s="1" t="s">
        <v>1470</v>
      </c>
      <c r="F676" s="1" t="s">
        <v>3426</v>
      </c>
      <c r="G676" s="1" t="s">
        <v>739</v>
      </c>
      <c r="H676" s="1" t="s">
        <v>712</v>
      </c>
      <c r="I676" s="1" t="s">
        <v>1610</v>
      </c>
      <c r="J676" s="1" t="s">
        <v>713</v>
      </c>
      <c r="K676" s="365">
        <v>31</v>
      </c>
      <c r="L676" s="1" t="s">
        <v>1328</v>
      </c>
    </row>
    <row r="677" spans="1:12" s="6" customFormat="1" ht="38.25" customHeight="1">
      <c r="A677" s="1" t="s">
        <v>1876</v>
      </c>
      <c r="B677" s="1" t="s">
        <v>2517</v>
      </c>
      <c r="C677" s="1" t="s">
        <v>2516</v>
      </c>
      <c r="D677" s="1" t="s">
        <v>1469</v>
      </c>
      <c r="E677" s="1" t="s">
        <v>1470</v>
      </c>
      <c r="F677" s="1" t="s">
        <v>3426</v>
      </c>
      <c r="G677" s="1" t="s">
        <v>739</v>
      </c>
      <c r="H677" s="1" t="s">
        <v>1712</v>
      </c>
      <c r="I677" s="1" t="s">
        <v>2221</v>
      </c>
      <c r="J677" s="1" t="s">
        <v>723</v>
      </c>
      <c r="K677" s="365">
        <v>38</v>
      </c>
      <c r="L677" s="1" t="s">
        <v>348</v>
      </c>
    </row>
    <row r="678" spans="1:12" s="6" customFormat="1" ht="32.25" customHeight="1">
      <c r="A678" s="673" t="s">
        <v>1734</v>
      </c>
      <c r="B678" s="674"/>
      <c r="C678" s="674"/>
      <c r="D678" s="674"/>
      <c r="E678" s="674"/>
      <c r="F678" s="674"/>
      <c r="G678" s="674"/>
      <c r="H678" s="674"/>
      <c r="I678" s="674"/>
      <c r="J678" s="675"/>
      <c r="K678" s="370">
        <f>SUM(K670:K677)</f>
        <v>198</v>
      </c>
      <c r="L678" s="1"/>
    </row>
    <row r="679" spans="1:12" s="6" customFormat="1" ht="33.75">
      <c r="A679" s="1" t="s">
        <v>137</v>
      </c>
      <c r="B679" s="1" t="s">
        <v>2517</v>
      </c>
      <c r="C679" s="1" t="s">
        <v>3427</v>
      </c>
      <c r="D679" s="1" t="s">
        <v>3428</v>
      </c>
      <c r="E679" s="1" t="s">
        <v>1471</v>
      </c>
      <c r="F679" s="1" t="s">
        <v>3428</v>
      </c>
      <c r="G679" s="1" t="s">
        <v>187</v>
      </c>
      <c r="H679" s="1" t="s">
        <v>1713</v>
      </c>
      <c r="I679" s="1" t="s">
        <v>2221</v>
      </c>
      <c r="J679" s="1" t="s">
        <v>528</v>
      </c>
      <c r="K679" s="365">
        <v>0</v>
      </c>
      <c r="L679" s="1" t="s">
        <v>1472</v>
      </c>
    </row>
    <row r="680" spans="1:12" s="6" customFormat="1" ht="33.75">
      <c r="A680" s="1" t="s">
        <v>1877</v>
      </c>
      <c r="B680" s="1" t="s">
        <v>2517</v>
      </c>
      <c r="C680" s="1" t="s">
        <v>3427</v>
      </c>
      <c r="D680" s="1" t="s">
        <v>3428</v>
      </c>
      <c r="E680" s="1" t="s">
        <v>1471</v>
      </c>
      <c r="F680" s="1" t="s">
        <v>3428</v>
      </c>
      <c r="G680" s="1" t="s">
        <v>187</v>
      </c>
      <c r="H680" s="1" t="s">
        <v>1975</v>
      </c>
      <c r="I680" s="1" t="s">
        <v>1628</v>
      </c>
      <c r="J680" s="1" t="s">
        <v>723</v>
      </c>
      <c r="K680" s="365">
        <v>33</v>
      </c>
      <c r="L680" s="1" t="s">
        <v>724</v>
      </c>
    </row>
    <row r="681" spans="1:12" s="6" customFormat="1" ht="33.75">
      <c r="A681" s="1" t="s">
        <v>1878</v>
      </c>
      <c r="B681" s="1" t="s">
        <v>2517</v>
      </c>
      <c r="C681" s="1" t="s">
        <v>3427</v>
      </c>
      <c r="D681" s="1" t="s">
        <v>3428</v>
      </c>
      <c r="E681" s="1" t="s">
        <v>1471</v>
      </c>
      <c r="F681" s="1" t="s">
        <v>3428</v>
      </c>
      <c r="G681" s="1" t="s">
        <v>187</v>
      </c>
      <c r="H681" s="1" t="s">
        <v>1553</v>
      </c>
      <c r="I681" s="1" t="s">
        <v>1618</v>
      </c>
      <c r="J681" s="1" t="s">
        <v>705</v>
      </c>
      <c r="K681" s="365">
        <v>57</v>
      </c>
      <c r="L681" s="1" t="s">
        <v>120</v>
      </c>
    </row>
    <row r="682" spans="1:12" s="6" customFormat="1" ht="33.75">
      <c r="A682" s="1" t="s">
        <v>1879</v>
      </c>
      <c r="B682" s="1" t="s">
        <v>2517</v>
      </c>
      <c r="C682" s="1" t="s">
        <v>3427</v>
      </c>
      <c r="D682" s="1" t="s">
        <v>3428</v>
      </c>
      <c r="E682" s="1" t="s">
        <v>1471</v>
      </c>
      <c r="F682" s="1" t="s">
        <v>3428</v>
      </c>
      <c r="G682" s="1" t="s">
        <v>187</v>
      </c>
      <c r="H682" s="1" t="s">
        <v>1981</v>
      </c>
      <c r="I682" s="1" t="s">
        <v>1617</v>
      </c>
      <c r="J682" s="1" t="s">
        <v>723</v>
      </c>
      <c r="K682" s="365">
        <v>32</v>
      </c>
      <c r="L682" s="1" t="s">
        <v>724</v>
      </c>
    </row>
    <row r="683" spans="1:12" s="6" customFormat="1" ht="33.75">
      <c r="A683" s="1" t="s">
        <v>1880</v>
      </c>
      <c r="B683" s="1" t="s">
        <v>2517</v>
      </c>
      <c r="C683" s="1" t="s">
        <v>3427</v>
      </c>
      <c r="D683" s="1" t="s">
        <v>3428</v>
      </c>
      <c r="E683" s="1" t="s">
        <v>1471</v>
      </c>
      <c r="F683" s="1" t="s">
        <v>3428</v>
      </c>
      <c r="G683" s="1" t="s">
        <v>187</v>
      </c>
      <c r="H683" s="1" t="s">
        <v>259</v>
      </c>
      <c r="I683" s="1" t="s">
        <v>653</v>
      </c>
      <c r="J683" s="1" t="s">
        <v>695</v>
      </c>
      <c r="K683" s="365">
        <v>28</v>
      </c>
      <c r="L683" s="1" t="s">
        <v>696</v>
      </c>
    </row>
    <row r="684" spans="1:12" s="6" customFormat="1" ht="33.75">
      <c r="A684" s="1" t="s">
        <v>1881</v>
      </c>
      <c r="B684" s="1" t="s">
        <v>2517</v>
      </c>
      <c r="C684" s="1" t="s">
        <v>3427</v>
      </c>
      <c r="D684" s="1" t="s">
        <v>3428</v>
      </c>
      <c r="E684" s="1" t="s">
        <v>1471</v>
      </c>
      <c r="F684" s="1" t="s">
        <v>3428</v>
      </c>
      <c r="G684" s="1" t="s">
        <v>187</v>
      </c>
      <c r="H684" s="1" t="s">
        <v>489</v>
      </c>
      <c r="I684" s="1" t="s">
        <v>627</v>
      </c>
      <c r="J684" s="1" t="s">
        <v>688</v>
      </c>
      <c r="K684" s="365">
        <v>10</v>
      </c>
      <c r="L684" s="1" t="s">
        <v>689</v>
      </c>
    </row>
    <row r="685" spans="1:12" s="6" customFormat="1" ht="33.75">
      <c r="A685" s="1" t="s">
        <v>162</v>
      </c>
      <c r="B685" s="1" t="s">
        <v>2517</v>
      </c>
      <c r="C685" s="1" t="s">
        <v>3427</v>
      </c>
      <c r="D685" s="1" t="s">
        <v>3428</v>
      </c>
      <c r="E685" s="1" t="s">
        <v>1471</v>
      </c>
      <c r="F685" s="1" t="s">
        <v>3428</v>
      </c>
      <c r="G685" s="1" t="s">
        <v>187</v>
      </c>
      <c r="H685" s="1" t="s">
        <v>1091</v>
      </c>
      <c r="I685" s="1" t="s">
        <v>1611</v>
      </c>
      <c r="J685" s="1" t="s">
        <v>702</v>
      </c>
      <c r="K685" s="365">
        <v>14</v>
      </c>
      <c r="L685" s="1" t="s">
        <v>121</v>
      </c>
    </row>
    <row r="686" spans="1:12" s="6" customFormat="1" ht="33.75">
      <c r="A686" s="1" t="s">
        <v>2139</v>
      </c>
      <c r="B686" s="1" t="s">
        <v>2517</v>
      </c>
      <c r="C686" s="1" t="s">
        <v>3427</v>
      </c>
      <c r="D686" s="1" t="s">
        <v>3428</v>
      </c>
      <c r="E686" s="1" t="s">
        <v>1471</v>
      </c>
      <c r="F686" s="1" t="s">
        <v>3428</v>
      </c>
      <c r="G686" s="1" t="s">
        <v>187</v>
      </c>
      <c r="H686" s="1" t="s">
        <v>2158</v>
      </c>
      <c r="I686" s="1" t="s">
        <v>1613</v>
      </c>
      <c r="J686" s="1" t="s">
        <v>1670</v>
      </c>
      <c r="K686" s="365">
        <v>0</v>
      </c>
      <c r="L686" s="1" t="s">
        <v>703</v>
      </c>
    </row>
    <row r="687" spans="1:12" s="6" customFormat="1" ht="30.75" customHeight="1">
      <c r="A687" s="673" t="s">
        <v>1734</v>
      </c>
      <c r="B687" s="674"/>
      <c r="C687" s="674"/>
      <c r="D687" s="674"/>
      <c r="E687" s="674"/>
      <c r="F687" s="674"/>
      <c r="G687" s="674"/>
      <c r="H687" s="674"/>
      <c r="I687" s="674"/>
      <c r="J687" s="675"/>
      <c r="K687" s="370">
        <f>SUM(K679:K686)</f>
        <v>174</v>
      </c>
      <c r="L687" s="1"/>
    </row>
    <row r="688" spans="1:12" s="6" customFormat="1" ht="56.25">
      <c r="A688" s="1" t="s">
        <v>163</v>
      </c>
      <c r="B688" s="1" t="s">
        <v>2517</v>
      </c>
      <c r="C688" s="1" t="s">
        <v>1589</v>
      </c>
      <c r="D688" s="1" t="s">
        <v>1361</v>
      </c>
      <c r="E688" s="1" t="s">
        <v>1362</v>
      </c>
      <c r="F688" s="1" t="s">
        <v>3433</v>
      </c>
      <c r="G688" s="1" t="s">
        <v>2142</v>
      </c>
      <c r="H688" s="1" t="s">
        <v>1169</v>
      </c>
      <c r="I688" s="1" t="s">
        <v>1618</v>
      </c>
      <c r="J688" s="1" t="s">
        <v>717</v>
      </c>
      <c r="K688" s="365">
        <v>40</v>
      </c>
      <c r="L688" s="1" t="s">
        <v>1345</v>
      </c>
    </row>
    <row r="689" spans="1:12" s="6" customFormat="1" ht="63" customHeight="1">
      <c r="A689" s="1" t="s">
        <v>167</v>
      </c>
      <c r="B689" s="1" t="s">
        <v>2517</v>
      </c>
      <c r="C689" s="1" t="s">
        <v>1589</v>
      </c>
      <c r="D689" s="1" t="s">
        <v>1361</v>
      </c>
      <c r="E689" s="1" t="s">
        <v>1362</v>
      </c>
      <c r="F689" s="1" t="s">
        <v>3433</v>
      </c>
      <c r="G689" s="1" t="s">
        <v>2142</v>
      </c>
      <c r="H689" s="1" t="s">
        <v>1170</v>
      </c>
      <c r="I689" s="1" t="s">
        <v>653</v>
      </c>
      <c r="J689" s="1" t="s">
        <v>717</v>
      </c>
      <c r="K689" s="365">
        <v>40</v>
      </c>
      <c r="L689" s="1" t="s">
        <v>1345</v>
      </c>
    </row>
    <row r="690" spans="1:12" s="6" customFormat="1" ht="56.25">
      <c r="A690" s="1" t="s">
        <v>286</v>
      </c>
      <c r="B690" s="1" t="s">
        <v>2517</v>
      </c>
      <c r="C690" s="1" t="s">
        <v>1589</v>
      </c>
      <c r="D690" s="1" t="s">
        <v>1361</v>
      </c>
      <c r="E690" s="1" t="s">
        <v>1362</v>
      </c>
      <c r="F690" s="1" t="s">
        <v>3433</v>
      </c>
      <c r="G690" s="1" t="s">
        <v>2142</v>
      </c>
      <c r="H690" s="1" t="s">
        <v>1171</v>
      </c>
      <c r="I690" s="1" t="s">
        <v>85</v>
      </c>
      <c r="J690" s="1" t="s">
        <v>717</v>
      </c>
      <c r="K690" s="365">
        <v>40</v>
      </c>
      <c r="L690" s="1" t="s">
        <v>1345</v>
      </c>
    </row>
    <row r="691" spans="1:12" s="6" customFormat="1" ht="56.25">
      <c r="A691" s="1" t="s">
        <v>592</v>
      </c>
      <c r="B691" s="1" t="s">
        <v>2517</v>
      </c>
      <c r="C691" s="1" t="s">
        <v>1589</v>
      </c>
      <c r="D691" s="1" t="s">
        <v>1361</v>
      </c>
      <c r="E691" s="1" t="s">
        <v>1362</v>
      </c>
      <c r="F691" s="1" t="s">
        <v>3433</v>
      </c>
      <c r="G691" s="1" t="s">
        <v>2142</v>
      </c>
      <c r="H691" s="1" t="s">
        <v>1172</v>
      </c>
      <c r="I691" s="1" t="s">
        <v>1620</v>
      </c>
      <c r="J691" s="1" t="s">
        <v>717</v>
      </c>
      <c r="K691" s="365">
        <v>40</v>
      </c>
      <c r="L691" s="1" t="s">
        <v>1345</v>
      </c>
    </row>
    <row r="692" spans="1:12" s="6" customFormat="1" ht="56.25">
      <c r="A692" s="1" t="s">
        <v>285</v>
      </c>
      <c r="B692" s="367" t="s">
        <v>2517</v>
      </c>
      <c r="C692" s="367" t="s">
        <v>1589</v>
      </c>
      <c r="D692" s="367" t="s">
        <v>1361</v>
      </c>
      <c r="E692" s="367" t="s">
        <v>1362</v>
      </c>
      <c r="F692" s="1" t="s">
        <v>3433</v>
      </c>
      <c r="G692" s="367" t="s">
        <v>2142</v>
      </c>
      <c r="H692" s="368" t="s">
        <v>3429</v>
      </c>
      <c r="I692" s="368" t="s">
        <v>1604</v>
      </c>
      <c r="J692" s="368" t="s">
        <v>3363</v>
      </c>
      <c r="K692" s="369">
        <v>14</v>
      </c>
      <c r="L692" s="367" t="s">
        <v>1345</v>
      </c>
    </row>
    <row r="693" spans="1:12" s="6" customFormat="1" ht="56.25">
      <c r="A693" s="1" t="s">
        <v>171</v>
      </c>
      <c r="B693" s="367" t="s">
        <v>2517</v>
      </c>
      <c r="C693" s="367" t="s">
        <v>1589</v>
      </c>
      <c r="D693" s="367" t="s">
        <v>1361</v>
      </c>
      <c r="E693" s="367" t="s">
        <v>1362</v>
      </c>
      <c r="F693" s="1" t="s">
        <v>3433</v>
      </c>
      <c r="G693" s="367" t="s">
        <v>2142</v>
      </c>
      <c r="H693" s="368" t="s">
        <v>3430</v>
      </c>
      <c r="I693" s="368" t="s">
        <v>946</v>
      </c>
      <c r="J693" s="368" t="s">
        <v>3431</v>
      </c>
      <c r="K693" s="369">
        <v>40</v>
      </c>
      <c r="L693" s="367" t="s">
        <v>1345</v>
      </c>
    </row>
    <row r="694" spans="1:12" s="6" customFormat="1" ht="62.25" customHeight="1">
      <c r="A694" s="1" t="s">
        <v>2138</v>
      </c>
      <c r="B694" s="1" t="s">
        <v>2517</v>
      </c>
      <c r="C694" s="1" t="s">
        <v>1589</v>
      </c>
      <c r="D694" s="1" t="s">
        <v>1361</v>
      </c>
      <c r="E694" s="1" t="s">
        <v>1362</v>
      </c>
      <c r="F694" s="1" t="s">
        <v>3433</v>
      </c>
      <c r="G694" s="1" t="s">
        <v>2142</v>
      </c>
      <c r="H694" s="1" t="s">
        <v>1713</v>
      </c>
      <c r="I694" s="1" t="s">
        <v>2223</v>
      </c>
      <c r="J694" s="1" t="s">
        <v>528</v>
      </c>
      <c r="K694" s="365">
        <v>0</v>
      </c>
      <c r="L694" s="1" t="s">
        <v>1345</v>
      </c>
    </row>
    <row r="695" spans="1:12" s="6" customFormat="1" ht="76.5" customHeight="1">
      <c r="A695" s="1" t="s">
        <v>2137</v>
      </c>
      <c r="B695" s="367" t="s">
        <v>2517</v>
      </c>
      <c r="C695" s="367" t="s">
        <v>1589</v>
      </c>
      <c r="D695" s="367" t="s">
        <v>1361</v>
      </c>
      <c r="E695" s="367" t="s">
        <v>1362</v>
      </c>
      <c r="F695" s="1" t="s">
        <v>3433</v>
      </c>
      <c r="G695" s="367" t="s">
        <v>2142</v>
      </c>
      <c r="H695" s="368" t="s">
        <v>3432</v>
      </c>
      <c r="I695" s="368" t="s">
        <v>1608</v>
      </c>
      <c r="J695" s="368" t="s">
        <v>3365</v>
      </c>
      <c r="K695" s="369">
        <v>45</v>
      </c>
      <c r="L695" s="367" t="s">
        <v>1345</v>
      </c>
    </row>
    <row r="696" spans="1:12" s="6" customFormat="1" ht="37.5" customHeight="1">
      <c r="A696" s="673" t="s">
        <v>1734</v>
      </c>
      <c r="B696" s="674"/>
      <c r="C696" s="674"/>
      <c r="D696" s="674"/>
      <c r="E696" s="674"/>
      <c r="F696" s="674"/>
      <c r="G696" s="674"/>
      <c r="H696" s="674"/>
      <c r="I696" s="674"/>
      <c r="J696" s="675"/>
      <c r="K696" s="370">
        <f>SUM(K688:K695)</f>
        <v>259</v>
      </c>
      <c r="L696" s="1"/>
    </row>
    <row r="697" spans="1:12" s="6" customFormat="1" ht="33.75">
      <c r="A697" s="1" t="s">
        <v>166</v>
      </c>
      <c r="B697" s="1" t="s">
        <v>2517</v>
      </c>
      <c r="C697" s="1" t="s">
        <v>3434</v>
      </c>
      <c r="D697" s="1" t="s">
        <v>1592</v>
      </c>
      <c r="E697" s="1" t="s">
        <v>1590</v>
      </c>
      <c r="F697" s="1" t="s">
        <v>1105</v>
      </c>
      <c r="G697" s="1" t="s">
        <v>281</v>
      </c>
      <c r="H697" s="1" t="s">
        <v>1712</v>
      </c>
      <c r="I697" s="1" t="s">
        <v>1617</v>
      </c>
      <c r="J697" s="1" t="s">
        <v>723</v>
      </c>
      <c r="K697" s="365">
        <v>84</v>
      </c>
      <c r="L697" s="1" t="s">
        <v>724</v>
      </c>
    </row>
    <row r="698" spans="1:12" s="6" customFormat="1" ht="33.75">
      <c r="A698" s="1" t="s">
        <v>165</v>
      </c>
      <c r="B698" s="1" t="s">
        <v>2517</v>
      </c>
      <c r="C698" s="1" t="s">
        <v>3434</v>
      </c>
      <c r="D698" s="1" t="s">
        <v>1592</v>
      </c>
      <c r="E698" s="1" t="s">
        <v>1590</v>
      </c>
      <c r="F698" s="1" t="s">
        <v>1105</v>
      </c>
      <c r="G698" s="1" t="s">
        <v>281</v>
      </c>
      <c r="H698" s="1" t="s">
        <v>1174</v>
      </c>
      <c r="I698" s="1" t="s">
        <v>653</v>
      </c>
      <c r="J698" s="1" t="s">
        <v>688</v>
      </c>
      <c r="K698" s="365">
        <v>10</v>
      </c>
      <c r="L698" s="1" t="s">
        <v>689</v>
      </c>
    </row>
    <row r="699" spans="1:12" s="6" customFormat="1" ht="33.75">
      <c r="A699" s="1" t="s">
        <v>1882</v>
      </c>
      <c r="B699" s="1" t="s">
        <v>2517</v>
      </c>
      <c r="C699" s="1" t="s">
        <v>3434</v>
      </c>
      <c r="D699" s="1" t="s">
        <v>1592</v>
      </c>
      <c r="E699" s="1" t="s">
        <v>1590</v>
      </c>
      <c r="F699" s="1" t="s">
        <v>1105</v>
      </c>
      <c r="G699" s="1" t="s">
        <v>281</v>
      </c>
      <c r="H699" s="1" t="s">
        <v>1541</v>
      </c>
      <c r="I699" s="1" t="s">
        <v>85</v>
      </c>
      <c r="J699" s="1" t="s">
        <v>709</v>
      </c>
      <c r="K699" s="365">
        <v>15</v>
      </c>
      <c r="L699" s="1" t="s">
        <v>815</v>
      </c>
    </row>
    <row r="700" spans="1:12" s="6" customFormat="1" ht="33.75">
      <c r="A700" s="1" t="s">
        <v>848</v>
      </c>
      <c r="B700" s="1" t="s">
        <v>2517</v>
      </c>
      <c r="C700" s="1" t="s">
        <v>3434</v>
      </c>
      <c r="D700" s="1" t="s">
        <v>1592</v>
      </c>
      <c r="E700" s="1" t="s">
        <v>1590</v>
      </c>
      <c r="F700" s="1" t="s">
        <v>1105</v>
      </c>
      <c r="G700" s="1" t="s">
        <v>281</v>
      </c>
      <c r="H700" s="1" t="s">
        <v>1175</v>
      </c>
      <c r="I700" s="1" t="s">
        <v>1620</v>
      </c>
      <c r="J700" s="1" t="s">
        <v>698</v>
      </c>
      <c r="K700" s="365">
        <v>37</v>
      </c>
      <c r="L700" s="1" t="s">
        <v>850</v>
      </c>
    </row>
    <row r="701" spans="1:12" s="6" customFormat="1" ht="33.75">
      <c r="A701" s="1" t="s">
        <v>1883</v>
      </c>
      <c r="B701" s="1" t="s">
        <v>2517</v>
      </c>
      <c r="C701" s="1" t="s">
        <v>3434</v>
      </c>
      <c r="D701" s="1" t="s">
        <v>1592</v>
      </c>
      <c r="E701" s="1" t="s">
        <v>1590</v>
      </c>
      <c r="F701" s="1" t="s">
        <v>1105</v>
      </c>
      <c r="G701" s="1" t="s">
        <v>281</v>
      </c>
      <c r="H701" s="1" t="s">
        <v>259</v>
      </c>
      <c r="I701" s="1" t="s">
        <v>2226</v>
      </c>
      <c r="J701" s="1" t="s">
        <v>695</v>
      </c>
      <c r="K701" s="365">
        <v>35</v>
      </c>
      <c r="L701" s="1" t="s">
        <v>994</v>
      </c>
    </row>
    <row r="702" spans="1:12" s="6" customFormat="1" ht="33.75">
      <c r="A702" s="1" t="s">
        <v>1884</v>
      </c>
      <c r="B702" s="1" t="s">
        <v>2517</v>
      </c>
      <c r="C702" s="1" t="s">
        <v>3434</v>
      </c>
      <c r="D702" s="1" t="s">
        <v>1592</v>
      </c>
      <c r="E702" s="1" t="s">
        <v>1590</v>
      </c>
      <c r="F702" s="1" t="s">
        <v>1105</v>
      </c>
      <c r="G702" s="1" t="s">
        <v>281</v>
      </c>
      <c r="H702" s="1" t="s">
        <v>1</v>
      </c>
      <c r="I702" s="1" t="s">
        <v>2228</v>
      </c>
      <c r="J702" s="1" t="s">
        <v>691</v>
      </c>
      <c r="K702" s="365">
        <v>55</v>
      </c>
      <c r="L702" s="1" t="s">
        <v>1028</v>
      </c>
    </row>
    <row r="703" spans="1:12" s="6" customFormat="1" ht="33.75">
      <c r="A703" s="1" t="s">
        <v>1885</v>
      </c>
      <c r="B703" s="1" t="s">
        <v>2517</v>
      </c>
      <c r="C703" s="1" t="s">
        <v>3434</v>
      </c>
      <c r="D703" s="1" t="s">
        <v>1592</v>
      </c>
      <c r="E703" s="1" t="s">
        <v>1590</v>
      </c>
      <c r="F703" s="1" t="s">
        <v>1105</v>
      </c>
      <c r="G703" s="1" t="s">
        <v>281</v>
      </c>
      <c r="H703" s="1" t="s">
        <v>1176</v>
      </c>
      <c r="I703" s="1" t="s">
        <v>631</v>
      </c>
      <c r="J703" s="1" t="s">
        <v>721</v>
      </c>
      <c r="K703" s="365">
        <v>23</v>
      </c>
      <c r="L703" s="1" t="s">
        <v>2210</v>
      </c>
    </row>
    <row r="704" spans="1:12" s="6" customFormat="1" ht="33.75">
      <c r="A704" s="1" t="s">
        <v>172</v>
      </c>
      <c r="B704" s="1" t="s">
        <v>2517</v>
      </c>
      <c r="C704" s="1" t="s">
        <v>3434</v>
      </c>
      <c r="D704" s="1" t="s">
        <v>1592</v>
      </c>
      <c r="E704" s="1" t="s">
        <v>1590</v>
      </c>
      <c r="F704" s="1" t="s">
        <v>1105</v>
      </c>
      <c r="G704" s="1" t="s">
        <v>281</v>
      </c>
      <c r="H704" s="1" t="s">
        <v>1177</v>
      </c>
      <c r="I704" s="1" t="s">
        <v>1447</v>
      </c>
      <c r="J704" s="1" t="s">
        <v>1591</v>
      </c>
      <c r="K704" s="365">
        <v>8</v>
      </c>
      <c r="L704" s="1" t="s">
        <v>1029</v>
      </c>
    </row>
    <row r="705" spans="1:12" s="6" customFormat="1" ht="35.25" customHeight="1">
      <c r="A705" s="1" t="s">
        <v>1886</v>
      </c>
      <c r="B705" s="1" t="s">
        <v>2517</v>
      </c>
      <c r="C705" s="1" t="s">
        <v>3434</v>
      </c>
      <c r="D705" s="1" t="s">
        <v>1592</v>
      </c>
      <c r="E705" s="1" t="s">
        <v>1590</v>
      </c>
      <c r="F705" s="1" t="s">
        <v>1105</v>
      </c>
      <c r="G705" s="1" t="s">
        <v>281</v>
      </c>
      <c r="H705" s="1" t="s">
        <v>107</v>
      </c>
      <c r="I705" s="1" t="s">
        <v>97</v>
      </c>
      <c r="J705" s="1" t="s">
        <v>688</v>
      </c>
      <c r="K705" s="365">
        <v>20</v>
      </c>
      <c r="L705" s="1" t="s">
        <v>1030</v>
      </c>
    </row>
    <row r="706" spans="1:12" s="6" customFormat="1" ht="33.75" customHeight="1">
      <c r="A706" s="676" t="s">
        <v>1734</v>
      </c>
      <c r="B706" s="677"/>
      <c r="C706" s="677"/>
      <c r="D706" s="677"/>
      <c r="E706" s="677"/>
      <c r="F706" s="677"/>
      <c r="G706" s="677"/>
      <c r="H706" s="677"/>
      <c r="I706" s="677"/>
      <c r="J706" s="677"/>
      <c r="K706" s="370">
        <f>SUM(K697:K705)</f>
        <v>287</v>
      </c>
      <c r="L706" s="1"/>
    </row>
    <row r="707" spans="1:12" s="6" customFormat="1" ht="48" customHeight="1">
      <c r="A707" s="1" t="s">
        <v>1887</v>
      </c>
      <c r="B707" s="1" t="s">
        <v>2517</v>
      </c>
      <c r="C707" s="1" t="s">
        <v>494</v>
      </c>
      <c r="D707" s="1" t="s">
        <v>1503</v>
      </c>
      <c r="E707" s="1" t="s">
        <v>1504</v>
      </c>
      <c r="F707" s="1" t="s">
        <v>3435</v>
      </c>
      <c r="G707" s="1" t="s">
        <v>2142</v>
      </c>
      <c r="H707" s="1" t="s">
        <v>1179</v>
      </c>
      <c r="I707" s="1" t="s">
        <v>2223</v>
      </c>
      <c r="J707" s="1" t="s">
        <v>723</v>
      </c>
      <c r="K707" s="365">
        <v>30</v>
      </c>
      <c r="L707" s="1" t="s">
        <v>1180</v>
      </c>
    </row>
    <row r="708" spans="1:12" s="6" customFormat="1" ht="39.75" customHeight="1">
      <c r="A708" s="1" t="s">
        <v>1888</v>
      </c>
      <c r="B708" s="1" t="s">
        <v>2517</v>
      </c>
      <c r="C708" s="1" t="s">
        <v>494</v>
      </c>
      <c r="D708" s="1" t="s">
        <v>1503</v>
      </c>
      <c r="E708" s="1" t="s">
        <v>1504</v>
      </c>
      <c r="F708" s="1" t="s">
        <v>3435</v>
      </c>
      <c r="G708" s="1" t="s">
        <v>2142</v>
      </c>
      <c r="H708" s="1" t="s">
        <v>1181</v>
      </c>
      <c r="I708" s="1" t="s">
        <v>1618</v>
      </c>
      <c r="J708" s="1" t="s">
        <v>695</v>
      </c>
      <c r="K708" s="365">
        <v>28</v>
      </c>
      <c r="L708" s="1" t="s">
        <v>1182</v>
      </c>
    </row>
    <row r="709" spans="1:12" s="6" customFormat="1" ht="33.75">
      <c r="A709" s="1" t="s">
        <v>1889</v>
      </c>
      <c r="B709" s="1" t="s">
        <v>2517</v>
      </c>
      <c r="C709" s="1" t="s">
        <v>494</v>
      </c>
      <c r="D709" s="1" t="s">
        <v>1503</v>
      </c>
      <c r="E709" s="1" t="s">
        <v>1504</v>
      </c>
      <c r="F709" s="1" t="s">
        <v>3435</v>
      </c>
      <c r="G709" s="1" t="s">
        <v>2142</v>
      </c>
      <c r="H709" s="1" t="s">
        <v>1183</v>
      </c>
      <c r="I709" s="1" t="s">
        <v>653</v>
      </c>
      <c r="J709" s="1" t="s">
        <v>698</v>
      </c>
      <c r="K709" s="365">
        <v>18</v>
      </c>
      <c r="L709" s="1" t="s">
        <v>1184</v>
      </c>
    </row>
    <row r="710" spans="1:12" s="6" customFormat="1" ht="33.75">
      <c r="A710" s="1" t="s">
        <v>1890</v>
      </c>
      <c r="B710" s="1" t="s">
        <v>2517</v>
      </c>
      <c r="C710" s="1" t="s">
        <v>494</v>
      </c>
      <c r="D710" s="1" t="s">
        <v>1503</v>
      </c>
      <c r="E710" s="1" t="s">
        <v>1504</v>
      </c>
      <c r="F710" s="1" t="s">
        <v>3435</v>
      </c>
      <c r="G710" s="1" t="s">
        <v>2142</v>
      </c>
      <c r="H710" s="1" t="s">
        <v>332</v>
      </c>
      <c r="I710" s="1" t="s">
        <v>650</v>
      </c>
      <c r="J710" s="1" t="s">
        <v>2143</v>
      </c>
      <c r="K710" s="365">
        <v>20</v>
      </c>
      <c r="L710" s="1" t="s">
        <v>850</v>
      </c>
    </row>
    <row r="711" spans="1:12" s="6" customFormat="1" ht="33.75">
      <c r="A711" s="1" t="s">
        <v>1891</v>
      </c>
      <c r="B711" s="1" t="s">
        <v>2517</v>
      </c>
      <c r="C711" s="1" t="s">
        <v>494</v>
      </c>
      <c r="D711" s="1" t="s">
        <v>1503</v>
      </c>
      <c r="E711" s="1" t="s">
        <v>1504</v>
      </c>
      <c r="F711" s="1" t="s">
        <v>3435</v>
      </c>
      <c r="G711" s="1" t="s">
        <v>2142</v>
      </c>
      <c r="H711" s="1" t="s">
        <v>1185</v>
      </c>
      <c r="I711" s="1" t="s">
        <v>526</v>
      </c>
      <c r="J711" s="1" t="s">
        <v>695</v>
      </c>
      <c r="K711" s="365">
        <v>23</v>
      </c>
      <c r="L711" s="1" t="s">
        <v>1186</v>
      </c>
    </row>
    <row r="712" spans="1:12" s="6" customFormat="1" ht="33.75">
      <c r="A712" s="1" t="s">
        <v>1892</v>
      </c>
      <c r="B712" s="1" t="s">
        <v>2517</v>
      </c>
      <c r="C712" s="1" t="s">
        <v>494</v>
      </c>
      <c r="D712" s="1" t="s">
        <v>1503</v>
      </c>
      <c r="E712" s="1" t="s">
        <v>1504</v>
      </c>
      <c r="F712" s="1" t="s">
        <v>3435</v>
      </c>
      <c r="G712" s="1" t="s">
        <v>2142</v>
      </c>
      <c r="H712" s="1" t="s">
        <v>1187</v>
      </c>
      <c r="I712" s="1" t="s">
        <v>779</v>
      </c>
      <c r="J712" s="1" t="s">
        <v>719</v>
      </c>
      <c r="K712" s="365">
        <v>16</v>
      </c>
      <c r="L712" s="1" t="s">
        <v>781</v>
      </c>
    </row>
    <row r="713" spans="1:12" s="6" customFormat="1" ht="33.75">
      <c r="A713" s="1" t="s">
        <v>1893</v>
      </c>
      <c r="B713" s="1" t="s">
        <v>2517</v>
      </c>
      <c r="C713" s="1" t="s">
        <v>494</v>
      </c>
      <c r="D713" s="1" t="s">
        <v>1503</v>
      </c>
      <c r="E713" s="1" t="s">
        <v>1504</v>
      </c>
      <c r="F713" s="1" t="s">
        <v>3435</v>
      </c>
      <c r="G713" s="1" t="s">
        <v>2142</v>
      </c>
      <c r="H713" s="1" t="s">
        <v>1188</v>
      </c>
      <c r="I713" s="1" t="s">
        <v>85</v>
      </c>
      <c r="J713" s="1" t="s">
        <v>709</v>
      </c>
      <c r="K713" s="365">
        <v>33</v>
      </c>
      <c r="L713" s="1" t="s">
        <v>240</v>
      </c>
    </row>
    <row r="714" spans="1:12" s="6" customFormat="1" ht="33.75">
      <c r="A714" s="1" t="s">
        <v>1894</v>
      </c>
      <c r="B714" s="1" t="s">
        <v>2517</v>
      </c>
      <c r="C714" s="1" t="s">
        <v>494</v>
      </c>
      <c r="D714" s="1" t="s">
        <v>1503</v>
      </c>
      <c r="E714" s="1" t="s">
        <v>1504</v>
      </c>
      <c r="F714" s="1" t="s">
        <v>3435</v>
      </c>
      <c r="G714" s="1" t="s">
        <v>2142</v>
      </c>
      <c r="H714" s="1" t="s">
        <v>1189</v>
      </c>
      <c r="I714" s="1" t="s">
        <v>1620</v>
      </c>
      <c r="J714" s="1" t="s">
        <v>707</v>
      </c>
      <c r="K714" s="365">
        <v>12</v>
      </c>
      <c r="L714" s="1" t="s">
        <v>1190</v>
      </c>
    </row>
    <row r="715" spans="1:12" s="6" customFormat="1" ht="33.75">
      <c r="A715" s="1" t="s">
        <v>1895</v>
      </c>
      <c r="B715" s="1" t="s">
        <v>2517</v>
      </c>
      <c r="C715" s="1" t="s">
        <v>494</v>
      </c>
      <c r="D715" s="1" t="s">
        <v>1503</v>
      </c>
      <c r="E715" s="1" t="s">
        <v>1504</v>
      </c>
      <c r="F715" s="1" t="s">
        <v>3435</v>
      </c>
      <c r="G715" s="1" t="s">
        <v>2142</v>
      </c>
      <c r="H715" s="1" t="s">
        <v>1191</v>
      </c>
      <c r="I715" s="1" t="s">
        <v>1619</v>
      </c>
      <c r="J715" s="1" t="s">
        <v>711</v>
      </c>
      <c r="K715" s="365">
        <v>17</v>
      </c>
      <c r="L715" s="1" t="s">
        <v>1192</v>
      </c>
    </row>
    <row r="716" spans="1:12" s="6" customFormat="1" ht="37.5" customHeight="1">
      <c r="A716" s="1" t="s">
        <v>1896</v>
      </c>
      <c r="B716" s="1" t="s">
        <v>2517</v>
      </c>
      <c r="C716" s="1" t="s">
        <v>494</v>
      </c>
      <c r="D716" s="1" t="s">
        <v>1503</v>
      </c>
      <c r="E716" s="1" t="s">
        <v>1504</v>
      </c>
      <c r="F716" s="1" t="s">
        <v>3435</v>
      </c>
      <c r="G716" s="1" t="s">
        <v>2142</v>
      </c>
      <c r="H716" s="1" t="s">
        <v>1193</v>
      </c>
      <c r="I716" s="1" t="s">
        <v>627</v>
      </c>
      <c r="J716" s="1" t="s">
        <v>721</v>
      </c>
      <c r="K716" s="365">
        <v>20</v>
      </c>
      <c r="L716" s="1" t="s">
        <v>1194</v>
      </c>
    </row>
    <row r="717" spans="1:12" s="6" customFormat="1" ht="33.75">
      <c r="A717" s="1" t="s">
        <v>1897</v>
      </c>
      <c r="B717" s="1" t="s">
        <v>2517</v>
      </c>
      <c r="C717" s="1" t="s">
        <v>494</v>
      </c>
      <c r="D717" s="1" t="s">
        <v>1503</v>
      </c>
      <c r="E717" s="1" t="s">
        <v>1504</v>
      </c>
      <c r="F717" s="1" t="s">
        <v>3435</v>
      </c>
      <c r="G717" s="1" t="s">
        <v>2142</v>
      </c>
      <c r="H717" s="1" t="s">
        <v>558</v>
      </c>
      <c r="I717" s="1" t="s">
        <v>2221</v>
      </c>
      <c r="J717" s="1" t="s">
        <v>688</v>
      </c>
      <c r="K717" s="365">
        <v>6</v>
      </c>
      <c r="L717" s="1" t="s">
        <v>1151</v>
      </c>
    </row>
    <row r="718" spans="1:12" s="6" customFormat="1" ht="33.75" customHeight="1">
      <c r="A718" s="1" t="s">
        <v>1898</v>
      </c>
      <c r="B718" s="1" t="s">
        <v>2517</v>
      </c>
      <c r="C718" s="1" t="s">
        <v>494</v>
      </c>
      <c r="D718" s="1" t="s">
        <v>1503</v>
      </c>
      <c r="E718" s="1" t="s">
        <v>1504</v>
      </c>
      <c r="F718" s="1" t="s">
        <v>3435</v>
      </c>
      <c r="G718" s="1" t="s">
        <v>2142</v>
      </c>
      <c r="H718" s="1" t="s">
        <v>1713</v>
      </c>
      <c r="I718" s="1" t="s">
        <v>2225</v>
      </c>
      <c r="J718" s="1" t="s">
        <v>528</v>
      </c>
      <c r="K718" s="365">
        <v>0</v>
      </c>
      <c r="L718" s="1" t="s">
        <v>1178</v>
      </c>
    </row>
    <row r="719" spans="1:12" s="6" customFormat="1" ht="30.75" customHeight="1">
      <c r="A719" s="676" t="s">
        <v>1734</v>
      </c>
      <c r="B719" s="677"/>
      <c r="C719" s="677"/>
      <c r="D719" s="677"/>
      <c r="E719" s="677"/>
      <c r="F719" s="677"/>
      <c r="G719" s="677"/>
      <c r="H719" s="677"/>
      <c r="I719" s="677"/>
      <c r="J719" s="677"/>
      <c r="K719" s="370">
        <f>SUM(K707:K718)</f>
        <v>223</v>
      </c>
      <c r="L719" s="1"/>
    </row>
    <row r="720" spans="1:12" s="6" customFormat="1" ht="45">
      <c r="A720" s="1" t="s">
        <v>1899</v>
      </c>
      <c r="B720" s="1" t="s">
        <v>2517</v>
      </c>
      <c r="C720" s="1" t="s">
        <v>1595</v>
      </c>
      <c r="D720" s="1" t="s">
        <v>1195</v>
      </c>
      <c r="E720" s="1" t="s">
        <v>1594</v>
      </c>
      <c r="F720" s="1" t="s">
        <v>1195</v>
      </c>
      <c r="G720" s="1" t="s">
        <v>1042</v>
      </c>
      <c r="H720" s="1" t="s">
        <v>687</v>
      </c>
      <c r="I720" s="1" t="s">
        <v>725</v>
      </c>
      <c r="J720" s="1" t="s">
        <v>688</v>
      </c>
      <c r="K720" s="365">
        <v>7</v>
      </c>
      <c r="L720" s="1" t="s">
        <v>689</v>
      </c>
    </row>
    <row r="721" spans="1:12" s="6" customFormat="1" ht="45">
      <c r="A721" s="1" t="s">
        <v>1900</v>
      </c>
      <c r="B721" s="1" t="s">
        <v>2517</v>
      </c>
      <c r="C721" s="1" t="s">
        <v>1595</v>
      </c>
      <c r="D721" s="1" t="s">
        <v>1195</v>
      </c>
      <c r="E721" s="1" t="s">
        <v>1594</v>
      </c>
      <c r="F721" s="1" t="s">
        <v>1195</v>
      </c>
      <c r="G721" s="1" t="s">
        <v>1042</v>
      </c>
      <c r="H721" s="1" t="s">
        <v>1196</v>
      </c>
      <c r="I721" s="1" t="s">
        <v>2230</v>
      </c>
      <c r="J721" s="1" t="s">
        <v>695</v>
      </c>
      <c r="K721" s="365">
        <v>35</v>
      </c>
      <c r="L721" s="1" t="s">
        <v>696</v>
      </c>
    </row>
    <row r="722" spans="1:12" s="6" customFormat="1" ht="45">
      <c r="A722" s="1" t="s">
        <v>1901</v>
      </c>
      <c r="B722" s="1" t="s">
        <v>2517</v>
      </c>
      <c r="C722" s="1" t="s">
        <v>1595</v>
      </c>
      <c r="D722" s="1" t="s">
        <v>1195</v>
      </c>
      <c r="E722" s="1" t="s">
        <v>1594</v>
      </c>
      <c r="F722" s="1" t="s">
        <v>1195</v>
      </c>
      <c r="G722" s="1" t="s">
        <v>1042</v>
      </c>
      <c r="H722" s="1" t="s">
        <v>704</v>
      </c>
      <c r="I722" s="1" t="s">
        <v>653</v>
      </c>
      <c r="J722" s="1" t="s">
        <v>705</v>
      </c>
      <c r="K722" s="365">
        <v>63</v>
      </c>
      <c r="L722" s="1" t="s">
        <v>703</v>
      </c>
    </row>
    <row r="723" spans="1:12" s="6" customFormat="1" ht="45">
      <c r="A723" s="1" t="s">
        <v>1902</v>
      </c>
      <c r="B723" s="1" t="s">
        <v>2517</v>
      </c>
      <c r="C723" s="1" t="s">
        <v>1595</v>
      </c>
      <c r="D723" s="1" t="s">
        <v>1195</v>
      </c>
      <c r="E723" s="1" t="s">
        <v>1594</v>
      </c>
      <c r="F723" s="1" t="s">
        <v>1195</v>
      </c>
      <c r="G723" s="1" t="s">
        <v>1042</v>
      </c>
      <c r="H723" s="1" t="s">
        <v>706</v>
      </c>
      <c r="I723" s="1" t="s">
        <v>1619</v>
      </c>
      <c r="J723" s="1" t="s">
        <v>707</v>
      </c>
      <c r="K723" s="365">
        <v>25</v>
      </c>
      <c r="L723" s="1" t="s">
        <v>781</v>
      </c>
    </row>
    <row r="724" spans="1:12" s="6" customFormat="1" ht="45">
      <c r="A724" s="1" t="s">
        <v>1903</v>
      </c>
      <c r="B724" s="1" t="s">
        <v>2517</v>
      </c>
      <c r="C724" s="1" t="s">
        <v>1595</v>
      </c>
      <c r="D724" s="1" t="s">
        <v>1195</v>
      </c>
      <c r="E724" s="1" t="s">
        <v>1594</v>
      </c>
      <c r="F724" s="1" t="s">
        <v>1195</v>
      </c>
      <c r="G724" s="1" t="s">
        <v>1042</v>
      </c>
      <c r="H724" s="1" t="s">
        <v>1197</v>
      </c>
      <c r="I724" s="1" t="s">
        <v>1604</v>
      </c>
      <c r="J724" s="1" t="s">
        <v>717</v>
      </c>
      <c r="K724" s="365">
        <v>30</v>
      </c>
      <c r="L724" s="1" t="s">
        <v>1345</v>
      </c>
    </row>
    <row r="725" spans="1:12" s="6" customFormat="1" ht="45">
      <c r="A725" s="1" t="s">
        <v>1904</v>
      </c>
      <c r="B725" s="1" t="s">
        <v>2517</v>
      </c>
      <c r="C725" s="1" t="s">
        <v>1595</v>
      </c>
      <c r="D725" s="1" t="s">
        <v>1195</v>
      </c>
      <c r="E725" s="1" t="s">
        <v>1594</v>
      </c>
      <c r="F725" s="1" t="s">
        <v>1195</v>
      </c>
      <c r="G725" s="1" t="s">
        <v>1042</v>
      </c>
      <c r="H725" s="1" t="s">
        <v>606</v>
      </c>
      <c r="I725" s="1" t="s">
        <v>650</v>
      </c>
      <c r="J725" s="1" t="s">
        <v>719</v>
      </c>
      <c r="K725" s="365">
        <v>20</v>
      </c>
      <c r="L725" s="1" t="s">
        <v>781</v>
      </c>
    </row>
    <row r="726" spans="1:12" s="6" customFormat="1" ht="45">
      <c r="A726" s="1" t="s">
        <v>1905</v>
      </c>
      <c r="B726" s="1" t="s">
        <v>2517</v>
      </c>
      <c r="C726" s="1" t="s">
        <v>1595</v>
      </c>
      <c r="D726" s="1" t="s">
        <v>1195</v>
      </c>
      <c r="E726" s="1" t="s">
        <v>1594</v>
      </c>
      <c r="F726" s="1" t="s">
        <v>1195</v>
      </c>
      <c r="G726" s="1" t="s">
        <v>1042</v>
      </c>
      <c r="H726" s="1" t="s">
        <v>1975</v>
      </c>
      <c r="I726" s="1" t="s">
        <v>1628</v>
      </c>
      <c r="J726" s="1" t="s">
        <v>723</v>
      </c>
      <c r="K726" s="365">
        <v>69</v>
      </c>
      <c r="L726" s="1" t="s">
        <v>1198</v>
      </c>
    </row>
    <row r="727" spans="1:12" s="6" customFormat="1" ht="45">
      <c r="A727" s="1" t="s">
        <v>1906</v>
      </c>
      <c r="B727" s="1" t="s">
        <v>2517</v>
      </c>
      <c r="C727" s="1" t="s">
        <v>1595</v>
      </c>
      <c r="D727" s="1" t="s">
        <v>1195</v>
      </c>
      <c r="E727" s="1" t="s">
        <v>1594</v>
      </c>
      <c r="F727" s="1" t="s">
        <v>1195</v>
      </c>
      <c r="G727" s="1" t="s">
        <v>1042</v>
      </c>
      <c r="H727" s="1" t="s">
        <v>1974</v>
      </c>
      <c r="I727" s="1" t="s">
        <v>2223</v>
      </c>
      <c r="J727" s="1" t="s">
        <v>723</v>
      </c>
      <c r="K727" s="365">
        <v>36</v>
      </c>
      <c r="L727" s="1" t="s">
        <v>724</v>
      </c>
    </row>
    <row r="728" spans="1:12" s="6" customFormat="1" ht="36.75" customHeight="1">
      <c r="A728" s="673" t="s">
        <v>1734</v>
      </c>
      <c r="B728" s="674"/>
      <c r="C728" s="674"/>
      <c r="D728" s="674"/>
      <c r="E728" s="674"/>
      <c r="F728" s="674"/>
      <c r="G728" s="674"/>
      <c r="H728" s="674"/>
      <c r="I728" s="674"/>
      <c r="J728" s="675"/>
      <c r="K728" s="370">
        <f>SUM(K720:K727)</f>
        <v>285</v>
      </c>
      <c r="L728" s="1"/>
    </row>
    <row r="729" spans="1:12" s="6" customFormat="1" ht="42" customHeight="1">
      <c r="A729" s="1" t="s">
        <v>1907</v>
      </c>
      <c r="B729" s="1" t="s">
        <v>2517</v>
      </c>
      <c r="C729" s="1" t="s">
        <v>1719</v>
      </c>
      <c r="D729" s="1" t="s">
        <v>3436</v>
      </c>
      <c r="E729" s="1" t="s">
        <v>1597</v>
      </c>
      <c r="F729" s="1" t="s">
        <v>3436</v>
      </c>
      <c r="G729" s="1" t="s">
        <v>2142</v>
      </c>
      <c r="H729" s="1" t="s">
        <v>714</v>
      </c>
      <c r="I729" s="1" t="s">
        <v>2221</v>
      </c>
      <c r="J729" s="1" t="s">
        <v>715</v>
      </c>
      <c r="K729" s="365">
        <v>34</v>
      </c>
      <c r="L729" s="1" t="s">
        <v>822</v>
      </c>
    </row>
    <row r="730" spans="1:12" s="6" customFormat="1" ht="32.25" customHeight="1">
      <c r="A730" s="1" t="s">
        <v>1908</v>
      </c>
      <c r="B730" s="1" t="s">
        <v>2517</v>
      </c>
      <c r="C730" s="1" t="s">
        <v>1599</v>
      </c>
      <c r="D730" s="1" t="s">
        <v>3436</v>
      </c>
      <c r="E730" s="1" t="s">
        <v>1597</v>
      </c>
      <c r="F730" s="1" t="s">
        <v>3436</v>
      </c>
      <c r="G730" s="1" t="s">
        <v>2142</v>
      </c>
      <c r="H730" s="1" t="s">
        <v>1199</v>
      </c>
      <c r="I730" s="1" t="s">
        <v>2223</v>
      </c>
      <c r="J730" s="1" t="s">
        <v>693</v>
      </c>
      <c r="K730" s="365">
        <v>34</v>
      </c>
      <c r="L730" s="1" t="s">
        <v>350</v>
      </c>
    </row>
    <row r="731" spans="1:12" s="6" customFormat="1" ht="33.75">
      <c r="A731" s="1" t="s">
        <v>1909</v>
      </c>
      <c r="B731" s="1" t="s">
        <v>2517</v>
      </c>
      <c r="C731" s="1" t="s">
        <v>1599</v>
      </c>
      <c r="D731" s="1" t="s">
        <v>3436</v>
      </c>
      <c r="E731" s="1" t="s">
        <v>1597</v>
      </c>
      <c r="F731" s="1" t="s">
        <v>3436</v>
      </c>
      <c r="G731" s="1" t="s">
        <v>2142</v>
      </c>
      <c r="H731" s="1" t="s">
        <v>1713</v>
      </c>
      <c r="I731" s="1" t="s">
        <v>1617</v>
      </c>
      <c r="J731" s="1" t="s">
        <v>302</v>
      </c>
      <c r="K731" s="365">
        <v>0</v>
      </c>
      <c r="L731" s="1" t="s">
        <v>810</v>
      </c>
    </row>
    <row r="732" spans="1:12" s="6" customFormat="1" ht="42.75" customHeight="1">
      <c r="A732" s="673" t="s">
        <v>1734</v>
      </c>
      <c r="B732" s="674"/>
      <c r="C732" s="674"/>
      <c r="D732" s="674"/>
      <c r="E732" s="674"/>
      <c r="F732" s="674"/>
      <c r="G732" s="674"/>
      <c r="H732" s="674"/>
      <c r="I732" s="674"/>
      <c r="J732" s="675"/>
      <c r="K732" s="370">
        <f>SUM(K729:K731)</f>
        <v>68</v>
      </c>
      <c r="L732" s="1"/>
    </row>
    <row r="733" spans="1:12" s="6" customFormat="1" ht="39" customHeight="1">
      <c r="A733" s="1" t="s">
        <v>1910</v>
      </c>
      <c r="B733" s="1" t="s">
        <v>2517</v>
      </c>
      <c r="C733" s="1" t="s">
        <v>1757</v>
      </c>
      <c r="D733" s="1" t="s">
        <v>2124</v>
      </c>
      <c r="E733" s="1" t="s">
        <v>1758</v>
      </c>
      <c r="F733" s="1" t="s">
        <v>1106</v>
      </c>
      <c r="G733" s="1" t="s">
        <v>187</v>
      </c>
      <c r="H733" s="1" t="s">
        <v>18</v>
      </c>
      <c r="I733" s="1" t="s">
        <v>94</v>
      </c>
      <c r="J733" s="1" t="s">
        <v>688</v>
      </c>
      <c r="K733" s="365">
        <v>20</v>
      </c>
      <c r="L733" s="1" t="s">
        <v>689</v>
      </c>
    </row>
    <row r="734" spans="1:12" s="6" customFormat="1" ht="47.25" customHeight="1">
      <c r="A734" s="1" t="s">
        <v>173</v>
      </c>
      <c r="B734" s="1" t="s">
        <v>2517</v>
      </c>
      <c r="C734" s="1" t="s">
        <v>1757</v>
      </c>
      <c r="D734" s="1" t="s">
        <v>2124</v>
      </c>
      <c r="E734" s="1" t="s">
        <v>1758</v>
      </c>
      <c r="F734" s="1" t="s">
        <v>1106</v>
      </c>
      <c r="G734" s="1" t="s">
        <v>187</v>
      </c>
      <c r="H734" s="1" t="s">
        <v>338</v>
      </c>
      <c r="I734" s="1" t="s">
        <v>586</v>
      </c>
      <c r="J734" s="1" t="s">
        <v>688</v>
      </c>
      <c r="K734" s="365">
        <v>10</v>
      </c>
      <c r="L734" s="1" t="s">
        <v>689</v>
      </c>
    </row>
    <row r="735" spans="1:12" s="6" customFormat="1" ht="22.5">
      <c r="A735" s="1" t="s">
        <v>1911</v>
      </c>
      <c r="B735" s="1" t="s">
        <v>2517</v>
      </c>
      <c r="C735" s="1" t="s">
        <v>1757</v>
      </c>
      <c r="D735" s="1" t="s">
        <v>2124</v>
      </c>
      <c r="E735" s="1" t="s">
        <v>1758</v>
      </c>
      <c r="F735" s="1" t="s">
        <v>1106</v>
      </c>
      <c r="G735" s="1" t="s">
        <v>187</v>
      </c>
      <c r="H735" s="1" t="s">
        <v>339</v>
      </c>
      <c r="I735" s="1" t="s">
        <v>1634</v>
      </c>
      <c r="J735" s="1" t="s">
        <v>691</v>
      </c>
      <c r="K735" s="365">
        <v>20</v>
      </c>
      <c r="L735" s="1" t="s">
        <v>1759</v>
      </c>
    </row>
    <row r="736" spans="1:12" s="6" customFormat="1" ht="22.5">
      <c r="A736" s="1" t="s">
        <v>1912</v>
      </c>
      <c r="B736" s="1" t="s">
        <v>2517</v>
      </c>
      <c r="C736" s="1" t="s">
        <v>1757</v>
      </c>
      <c r="D736" s="1" t="s">
        <v>2124</v>
      </c>
      <c r="E736" s="1" t="s">
        <v>1758</v>
      </c>
      <c r="F736" s="1" t="s">
        <v>1106</v>
      </c>
      <c r="G736" s="1" t="s">
        <v>187</v>
      </c>
      <c r="H736" s="1" t="s">
        <v>340</v>
      </c>
      <c r="I736" s="1" t="s">
        <v>1656</v>
      </c>
      <c r="J736" s="1" t="s">
        <v>691</v>
      </c>
      <c r="K736" s="365">
        <v>24</v>
      </c>
      <c r="L736" s="1" t="s">
        <v>1760</v>
      </c>
    </row>
    <row r="737" spans="1:12" s="6" customFormat="1" ht="22.5">
      <c r="A737" s="1" t="s">
        <v>1913</v>
      </c>
      <c r="B737" s="1" t="s">
        <v>2517</v>
      </c>
      <c r="C737" s="1" t="s">
        <v>1757</v>
      </c>
      <c r="D737" s="1" t="s">
        <v>2124</v>
      </c>
      <c r="E737" s="1" t="s">
        <v>1758</v>
      </c>
      <c r="F737" s="1" t="s">
        <v>1106</v>
      </c>
      <c r="G737" s="1" t="s">
        <v>187</v>
      </c>
      <c r="H737" s="1" t="s">
        <v>1376</v>
      </c>
      <c r="I737" s="1" t="s">
        <v>390</v>
      </c>
      <c r="J737" s="1" t="s">
        <v>691</v>
      </c>
      <c r="K737" s="365">
        <v>12</v>
      </c>
      <c r="L737" s="1" t="s">
        <v>1377</v>
      </c>
    </row>
    <row r="738" spans="1:12" s="6" customFormat="1" ht="45">
      <c r="A738" s="1" t="s">
        <v>1914</v>
      </c>
      <c r="B738" s="1" t="s">
        <v>2517</v>
      </c>
      <c r="C738" s="1" t="s">
        <v>1757</v>
      </c>
      <c r="D738" s="1" t="s">
        <v>2124</v>
      </c>
      <c r="E738" s="1" t="s">
        <v>1758</v>
      </c>
      <c r="F738" s="1" t="s">
        <v>1106</v>
      </c>
      <c r="G738" s="1" t="s">
        <v>187</v>
      </c>
      <c r="H738" s="1" t="s">
        <v>341</v>
      </c>
      <c r="I738" s="1" t="s">
        <v>1607</v>
      </c>
      <c r="J738" s="1" t="s">
        <v>695</v>
      </c>
      <c r="K738" s="365">
        <v>23</v>
      </c>
      <c r="L738" s="1" t="s">
        <v>1761</v>
      </c>
    </row>
    <row r="739" spans="1:12" s="6" customFormat="1" ht="22.5">
      <c r="A739" s="1" t="s">
        <v>1915</v>
      </c>
      <c r="B739" s="1" t="s">
        <v>2517</v>
      </c>
      <c r="C739" s="1" t="s">
        <v>1757</v>
      </c>
      <c r="D739" s="1" t="s">
        <v>2124</v>
      </c>
      <c r="E739" s="1" t="s">
        <v>1758</v>
      </c>
      <c r="F739" s="1" t="s">
        <v>1106</v>
      </c>
      <c r="G739" s="1" t="s">
        <v>187</v>
      </c>
      <c r="H739" s="1" t="s">
        <v>1378</v>
      </c>
      <c r="I739" s="1" t="s">
        <v>631</v>
      </c>
      <c r="J739" s="1" t="s">
        <v>2212</v>
      </c>
      <c r="K739" s="365">
        <v>32</v>
      </c>
      <c r="L739" s="1" t="s">
        <v>342</v>
      </c>
    </row>
    <row r="740" spans="1:12" s="6" customFormat="1" ht="57.75" customHeight="1">
      <c r="A740" s="1" t="s">
        <v>1916</v>
      </c>
      <c r="B740" s="1" t="s">
        <v>2517</v>
      </c>
      <c r="C740" s="1" t="s">
        <v>1757</v>
      </c>
      <c r="D740" s="1" t="s">
        <v>2124</v>
      </c>
      <c r="E740" s="1" t="s">
        <v>1758</v>
      </c>
      <c r="F740" s="1" t="s">
        <v>1106</v>
      </c>
      <c r="G740" s="1" t="s">
        <v>187</v>
      </c>
      <c r="H740" s="1" t="s">
        <v>343</v>
      </c>
      <c r="I740" s="1" t="s">
        <v>1762</v>
      </c>
      <c r="J740" s="1" t="s">
        <v>448</v>
      </c>
      <c r="K740" s="365">
        <v>8</v>
      </c>
      <c r="L740" s="1" t="s">
        <v>1325</v>
      </c>
    </row>
    <row r="741" spans="1:12" s="6" customFormat="1" ht="22.5">
      <c r="A741" s="1" t="s">
        <v>1917</v>
      </c>
      <c r="B741" s="1" t="s">
        <v>2517</v>
      </c>
      <c r="C741" s="1" t="s">
        <v>1757</v>
      </c>
      <c r="D741" s="1" t="s">
        <v>2124</v>
      </c>
      <c r="E741" s="1" t="s">
        <v>1758</v>
      </c>
      <c r="F741" s="1" t="s">
        <v>1106</v>
      </c>
      <c r="G741" s="1" t="s">
        <v>187</v>
      </c>
      <c r="H741" s="1" t="s">
        <v>344</v>
      </c>
      <c r="I741" s="1" t="s">
        <v>1622</v>
      </c>
      <c r="J741" s="1" t="s">
        <v>707</v>
      </c>
      <c r="K741" s="365">
        <v>23</v>
      </c>
      <c r="L741" s="1" t="s">
        <v>781</v>
      </c>
    </row>
    <row r="742" spans="1:12" s="6" customFormat="1" ht="22.5">
      <c r="A742" s="1" t="s">
        <v>1918</v>
      </c>
      <c r="B742" s="1" t="s">
        <v>2517</v>
      </c>
      <c r="C742" s="1" t="s">
        <v>1757</v>
      </c>
      <c r="D742" s="1" t="s">
        <v>2124</v>
      </c>
      <c r="E742" s="1" t="s">
        <v>1758</v>
      </c>
      <c r="F742" s="1" t="s">
        <v>1106</v>
      </c>
      <c r="G742" s="1" t="s">
        <v>187</v>
      </c>
      <c r="H742" s="1" t="s">
        <v>1991</v>
      </c>
      <c r="I742" s="1" t="s">
        <v>1621</v>
      </c>
      <c r="J742" s="1" t="s">
        <v>707</v>
      </c>
      <c r="K742" s="365">
        <v>12</v>
      </c>
      <c r="L742" s="1" t="s">
        <v>781</v>
      </c>
    </row>
    <row r="743" spans="1:12" s="6" customFormat="1" ht="22.5">
      <c r="A743" s="1" t="s">
        <v>2811</v>
      </c>
      <c r="B743" s="1" t="s">
        <v>2517</v>
      </c>
      <c r="C743" s="1" t="s">
        <v>1757</v>
      </c>
      <c r="D743" s="1" t="s">
        <v>2124</v>
      </c>
      <c r="E743" s="1" t="s">
        <v>1758</v>
      </c>
      <c r="F743" s="1" t="s">
        <v>1106</v>
      </c>
      <c r="G743" s="1" t="s">
        <v>187</v>
      </c>
      <c r="H743" s="1" t="s">
        <v>1807</v>
      </c>
      <c r="I743" s="1" t="s">
        <v>633</v>
      </c>
      <c r="J743" s="1" t="s">
        <v>2096</v>
      </c>
      <c r="K743" s="365">
        <v>44</v>
      </c>
      <c r="L743" s="1" t="s">
        <v>1763</v>
      </c>
    </row>
    <row r="744" spans="1:12" s="6" customFormat="1" ht="22.5">
      <c r="A744" s="1" t="s">
        <v>1919</v>
      </c>
      <c r="B744" s="1" t="s">
        <v>2517</v>
      </c>
      <c r="C744" s="1" t="s">
        <v>1757</v>
      </c>
      <c r="D744" s="1" t="s">
        <v>2124</v>
      </c>
      <c r="E744" s="1" t="s">
        <v>1758</v>
      </c>
      <c r="F744" s="1" t="s">
        <v>1106</v>
      </c>
      <c r="G744" s="1" t="s">
        <v>187</v>
      </c>
      <c r="H744" s="1" t="s">
        <v>1992</v>
      </c>
      <c r="I744" s="1" t="s">
        <v>1649</v>
      </c>
      <c r="J744" s="1" t="s">
        <v>711</v>
      </c>
      <c r="K744" s="365">
        <v>11</v>
      </c>
      <c r="L744" s="1" t="s">
        <v>833</v>
      </c>
    </row>
    <row r="745" spans="1:12" s="6" customFormat="1" ht="67.5">
      <c r="A745" s="1" t="s">
        <v>775</v>
      </c>
      <c r="B745" s="1" t="s">
        <v>2517</v>
      </c>
      <c r="C745" s="1" t="s">
        <v>1757</v>
      </c>
      <c r="D745" s="1" t="s">
        <v>2124</v>
      </c>
      <c r="E745" s="1" t="s">
        <v>1758</v>
      </c>
      <c r="F745" s="1" t="s">
        <v>1106</v>
      </c>
      <c r="G745" s="1" t="s">
        <v>187</v>
      </c>
      <c r="H745" s="1" t="s">
        <v>1993</v>
      </c>
      <c r="I745" s="1" t="s">
        <v>649</v>
      </c>
      <c r="J745" s="1" t="s">
        <v>713</v>
      </c>
      <c r="K745" s="365">
        <v>24</v>
      </c>
      <c r="L745" s="1" t="s">
        <v>803</v>
      </c>
    </row>
    <row r="746" spans="1:12" s="6" customFormat="1" ht="33.75" customHeight="1">
      <c r="A746" s="1" t="s">
        <v>1920</v>
      </c>
      <c r="B746" s="1" t="s">
        <v>2517</v>
      </c>
      <c r="C746" s="1" t="s">
        <v>1757</v>
      </c>
      <c r="D746" s="1" t="s">
        <v>2124</v>
      </c>
      <c r="E746" s="1" t="s">
        <v>1758</v>
      </c>
      <c r="F746" s="1" t="s">
        <v>1106</v>
      </c>
      <c r="G746" s="1" t="s">
        <v>187</v>
      </c>
      <c r="H746" s="1" t="s">
        <v>1994</v>
      </c>
      <c r="I746" s="1" t="s">
        <v>762</v>
      </c>
      <c r="J746" s="1" t="s">
        <v>715</v>
      </c>
      <c r="K746" s="365">
        <v>25</v>
      </c>
      <c r="L746" s="1" t="s">
        <v>1764</v>
      </c>
    </row>
    <row r="747" spans="1:12" s="6" customFormat="1" ht="34.5" customHeight="1">
      <c r="A747" s="1" t="s">
        <v>1921</v>
      </c>
      <c r="B747" s="1" t="s">
        <v>2517</v>
      </c>
      <c r="C747" s="1" t="s">
        <v>1757</v>
      </c>
      <c r="D747" s="1" t="s">
        <v>2124</v>
      </c>
      <c r="E747" s="1" t="s">
        <v>1758</v>
      </c>
      <c r="F747" s="1" t="s">
        <v>1106</v>
      </c>
      <c r="G747" s="1" t="s">
        <v>187</v>
      </c>
      <c r="H747" s="1" t="s">
        <v>1995</v>
      </c>
      <c r="I747" s="1" t="s">
        <v>82</v>
      </c>
      <c r="J747" s="1" t="s">
        <v>717</v>
      </c>
      <c r="K747" s="365">
        <v>29</v>
      </c>
      <c r="L747" s="1" t="s">
        <v>1345</v>
      </c>
    </row>
    <row r="748" spans="1:12" s="6" customFormat="1" ht="33" customHeight="1">
      <c r="A748" s="1" t="s">
        <v>1922</v>
      </c>
      <c r="B748" s="1" t="s">
        <v>2517</v>
      </c>
      <c r="C748" s="1" t="s">
        <v>1757</v>
      </c>
      <c r="D748" s="1" t="s">
        <v>2124</v>
      </c>
      <c r="E748" s="1" t="s">
        <v>1758</v>
      </c>
      <c r="F748" s="1" t="s">
        <v>1106</v>
      </c>
      <c r="G748" s="1" t="s">
        <v>187</v>
      </c>
      <c r="H748" s="1" t="s">
        <v>1363</v>
      </c>
      <c r="I748" s="1" t="s">
        <v>878</v>
      </c>
      <c r="J748" s="1" t="s">
        <v>719</v>
      </c>
      <c r="K748" s="365">
        <v>22</v>
      </c>
      <c r="L748" s="1" t="s">
        <v>781</v>
      </c>
    </row>
    <row r="749" spans="1:12" s="6" customFormat="1" ht="33.75">
      <c r="A749" s="1" t="s">
        <v>1923</v>
      </c>
      <c r="B749" s="1" t="s">
        <v>2517</v>
      </c>
      <c r="C749" s="1" t="s">
        <v>1757</v>
      </c>
      <c r="D749" s="1" t="s">
        <v>2124</v>
      </c>
      <c r="E749" s="1" t="s">
        <v>1758</v>
      </c>
      <c r="F749" s="1" t="s">
        <v>1106</v>
      </c>
      <c r="G749" s="1" t="s">
        <v>187</v>
      </c>
      <c r="H749" s="1" t="s">
        <v>1996</v>
      </c>
      <c r="I749" s="1" t="s">
        <v>1614</v>
      </c>
      <c r="J749" s="1" t="s">
        <v>721</v>
      </c>
      <c r="K749" s="365">
        <v>30</v>
      </c>
      <c r="L749" s="1" t="s">
        <v>1765</v>
      </c>
    </row>
    <row r="750" spans="1:12" s="6" customFormat="1" ht="28.5" customHeight="1">
      <c r="A750" s="1" t="s">
        <v>1924</v>
      </c>
      <c r="B750" s="1" t="s">
        <v>2517</v>
      </c>
      <c r="C750" s="1" t="s">
        <v>1757</v>
      </c>
      <c r="D750" s="1" t="s">
        <v>2124</v>
      </c>
      <c r="E750" s="1" t="s">
        <v>1758</v>
      </c>
      <c r="F750" s="1" t="s">
        <v>1106</v>
      </c>
      <c r="G750" s="1" t="s">
        <v>187</v>
      </c>
      <c r="H750" s="1" t="s">
        <v>1375</v>
      </c>
      <c r="I750" s="1" t="s">
        <v>672</v>
      </c>
      <c r="J750" s="1" t="s">
        <v>702</v>
      </c>
      <c r="K750" s="365">
        <v>16</v>
      </c>
      <c r="L750" s="1" t="s">
        <v>1766</v>
      </c>
    </row>
    <row r="751" spans="1:12" s="6" customFormat="1" ht="43.5" customHeight="1">
      <c r="A751" s="1" t="s">
        <v>1925</v>
      </c>
      <c r="B751" s="1" t="s">
        <v>2517</v>
      </c>
      <c r="C751" s="1" t="s">
        <v>1757</v>
      </c>
      <c r="D751" s="1" t="s">
        <v>2124</v>
      </c>
      <c r="E751" s="1" t="s">
        <v>1758</v>
      </c>
      <c r="F751" s="1" t="s">
        <v>1106</v>
      </c>
      <c r="G751" s="1" t="s">
        <v>187</v>
      </c>
      <c r="H751" s="1" t="s">
        <v>1997</v>
      </c>
      <c r="I751" s="1" t="s">
        <v>627</v>
      </c>
      <c r="J751" s="1" t="s">
        <v>705</v>
      </c>
      <c r="K751" s="365">
        <v>4</v>
      </c>
      <c r="L751" s="1" t="s">
        <v>1766</v>
      </c>
    </row>
    <row r="752" spans="1:12" s="6" customFormat="1" ht="33.75">
      <c r="A752" s="1" t="s">
        <v>1926</v>
      </c>
      <c r="B752" s="1" t="s">
        <v>2517</v>
      </c>
      <c r="C752" s="1" t="s">
        <v>1757</v>
      </c>
      <c r="D752" s="1" t="s">
        <v>2124</v>
      </c>
      <c r="E752" s="1" t="s">
        <v>1758</v>
      </c>
      <c r="F752" s="1" t="s">
        <v>1106</v>
      </c>
      <c r="G752" s="1" t="s">
        <v>187</v>
      </c>
      <c r="H752" s="1" t="s">
        <v>1998</v>
      </c>
      <c r="I752" s="1" t="s">
        <v>765</v>
      </c>
      <c r="J752" s="1" t="s">
        <v>705</v>
      </c>
      <c r="K752" s="365">
        <v>16</v>
      </c>
      <c r="L752" s="1" t="s">
        <v>2122</v>
      </c>
    </row>
    <row r="753" spans="1:12" s="6" customFormat="1" ht="45">
      <c r="A753" s="1" t="s">
        <v>1927</v>
      </c>
      <c r="B753" s="1" t="s">
        <v>2517</v>
      </c>
      <c r="C753" s="1" t="s">
        <v>1757</v>
      </c>
      <c r="D753" s="1" t="s">
        <v>2124</v>
      </c>
      <c r="E753" s="1" t="s">
        <v>1758</v>
      </c>
      <c r="F753" s="1" t="s">
        <v>1106</v>
      </c>
      <c r="G753" s="1" t="s">
        <v>187</v>
      </c>
      <c r="H753" s="1" t="s">
        <v>1999</v>
      </c>
      <c r="I753" s="1" t="s">
        <v>1618</v>
      </c>
      <c r="J753" s="1" t="s">
        <v>705</v>
      </c>
      <c r="K753" s="365">
        <v>25</v>
      </c>
      <c r="L753" s="1" t="s">
        <v>1494</v>
      </c>
    </row>
    <row r="754" spans="1:12" s="6" customFormat="1" ht="40.5" customHeight="1">
      <c r="A754" s="1" t="s">
        <v>1928</v>
      </c>
      <c r="B754" s="1" t="s">
        <v>2517</v>
      </c>
      <c r="C754" s="1" t="s">
        <v>1757</v>
      </c>
      <c r="D754" s="1" t="s">
        <v>2124</v>
      </c>
      <c r="E754" s="1" t="s">
        <v>1758</v>
      </c>
      <c r="F754" s="1" t="s">
        <v>1106</v>
      </c>
      <c r="G754" s="1" t="s">
        <v>187</v>
      </c>
      <c r="H754" s="1" t="s">
        <v>1561</v>
      </c>
      <c r="I754" s="1" t="s">
        <v>955</v>
      </c>
      <c r="J754" s="1" t="s">
        <v>1670</v>
      </c>
      <c r="K754" s="365">
        <v>0</v>
      </c>
      <c r="L754" s="1" t="s">
        <v>703</v>
      </c>
    </row>
    <row r="755" spans="1:12" s="6" customFormat="1" ht="66" customHeight="1">
      <c r="A755" s="1" t="s">
        <v>1929</v>
      </c>
      <c r="B755" s="1" t="s">
        <v>2517</v>
      </c>
      <c r="C755" s="1" t="s">
        <v>1757</v>
      </c>
      <c r="D755" s="1" t="s">
        <v>2124</v>
      </c>
      <c r="E755" s="1" t="s">
        <v>1758</v>
      </c>
      <c r="F755" s="1" t="s">
        <v>1106</v>
      </c>
      <c r="G755" s="1" t="s">
        <v>187</v>
      </c>
      <c r="H755" s="1" t="s">
        <v>2110</v>
      </c>
      <c r="I755" s="1" t="s">
        <v>1620</v>
      </c>
      <c r="J755" s="1" t="s">
        <v>2111</v>
      </c>
      <c r="K755" s="365">
        <v>23</v>
      </c>
      <c r="L755" s="1" t="s">
        <v>2112</v>
      </c>
    </row>
    <row r="756" spans="1:12" s="6" customFormat="1" ht="58.5" customHeight="1">
      <c r="A756" s="1" t="s">
        <v>821</v>
      </c>
      <c r="B756" s="1" t="s">
        <v>2517</v>
      </c>
      <c r="C756" s="1" t="s">
        <v>1757</v>
      </c>
      <c r="D756" s="1" t="s">
        <v>2124</v>
      </c>
      <c r="E756" s="1" t="s">
        <v>1758</v>
      </c>
      <c r="F756" s="1" t="s">
        <v>1106</v>
      </c>
      <c r="G756" s="1" t="s">
        <v>187</v>
      </c>
      <c r="H756" s="1" t="s">
        <v>2113</v>
      </c>
      <c r="I756" s="1" t="s">
        <v>2228</v>
      </c>
      <c r="J756" s="1" t="s">
        <v>2114</v>
      </c>
      <c r="K756" s="365">
        <v>26</v>
      </c>
      <c r="L756" s="1" t="s">
        <v>2115</v>
      </c>
    </row>
    <row r="757" spans="1:12" s="6" customFormat="1" ht="45" customHeight="1">
      <c r="A757" s="1" t="s">
        <v>1930</v>
      </c>
      <c r="B757" s="1" t="s">
        <v>2517</v>
      </c>
      <c r="C757" s="1" t="s">
        <v>1757</v>
      </c>
      <c r="D757" s="1" t="s">
        <v>2124</v>
      </c>
      <c r="E757" s="1" t="s">
        <v>1758</v>
      </c>
      <c r="F757" s="1" t="s">
        <v>1106</v>
      </c>
      <c r="G757" s="1" t="s">
        <v>187</v>
      </c>
      <c r="H757" s="1" t="s">
        <v>2113</v>
      </c>
      <c r="I757" s="1" t="s">
        <v>2226</v>
      </c>
      <c r="J757" s="1" t="s">
        <v>1373</v>
      </c>
      <c r="K757" s="365">
        <v>33</v>
      </c>
      <c r="L757" s="1" t="s">
        <v>1374</v>
      </c>
    </row>
    <row r="758" spans="1:12" s="6" customFormat="1" ht="42" customHeight="1">
      <c r="A758" s="1" t="s">
        <v>1931</v>
      </c>
      <c r="B758" s="1" t="s">
        <v>2517</v>
      </c>
      <c r="C758" s="1" t="s">
        <v>1757</v>
      </c>
      <c r="D758" s="1" t="s">
        <v>2124</v>
      </c>
      <c r="E758" s="1" t="s">
        <v>1758</v>
      </c>
      <c r="F758" s="1" t="s">
        <v>1106</v>
      </c>
      <c r="G758" s="1" t="s">
        <v>187</v>
      </c>
      <c r="H758" s="1" t="s">
        <v>2116</v>
      </c>
      <c r="I758" s="1" t="s">
        <v>1602</v>
      </c>
      <c r="J758" s="1" t="s">
        <v>2117</v>
      </c>
      <c r="K758" s="365">
        <v>31</v>
      </c>
      <c r="L758" s="1" t="s">
        <v>2118</v>
      </c>
    </row>
    <row r="759" spans="1:12" s="6" customFormat="1" ht="38.25" customHeight="1">
      <c r="A759" s="1" t="s">
        <v>1932</v>
      </c>
      <c r="B759" s="1" t="s">
        <v>2517</v>
      </c>
      <c r="C759" s="1" t="s">
        <v>1757</v>
      </c>
      <c r="D759" s="1" t="s">
        <v>2124</v>
      </c>
      <c r="E759" s="1" t="s">
        <v>1758</v>
      </c>
      <c r="F759" s="1" t="s">
        <v>1106</v>
      </c>
      <c r="G759" s="1" t="s">
        <v>187</v>
      </c>
      <c r="H759" s="1" t="s">
        <v>2000</v>
      </c>
      <c r="I759" s="1" t="s">
        <v>93</v>
      </c>
      <c r="J759" s="1" t="s">
        <v>2144</v>
      </c>
      <c r="K759" s="365">
        <v>32</v>
      </c>
      <c r="L759" s="1" t="s">
        <v>2123</v>
      </c>
    </row>
    <row r="760" spans="1:12" s="6" customFormat="1" ht="27" customHeight="1">
      <c r="A760" s="673" t="s">
        <v>1734</v>
      </c>
      <c r="B760" s="674"/>
      <c r="C760" s="674"/>
      <c r="D760" s="674"/>
      <c r="E760" s="674"/>
      <c r="F760" s="674"/>
      <c r="G760" s="674"/>
      <c r="H760" s="674"/>
      <c r="I760" s="674"/>
      <c r="J760" s="675"/>
      <c r="K760" s="370">
        <f>SUM(K733:K759)</f>
        <v>575</v>
      </c>
      <c r="L760" s="1"/>
    </row>
    <row r="761" spans="1:12" s="6" customFormat="1" ht="33.75">
      <c r="A761" s="1" t="s">
        <v>1933</v>
      </c>
      <c r="B761" s="1" t="s">
        <v>2517</v>
      </c>
      <c r="C761" s="1" t="s">
        <v>2125</v>
      </c>
      <c r="D761" s="1" t="s">
        <v>3437</v>
      </c>
      <c r="E761" s="1" t="s">
        <v>2126</v>
      </c>
      <c r="F761" s="1" t="s">
        <v>3438</v>
      </c>
      <c r="G761" s="1" t="s">
        <v>2127</v>
      </c>
      <c r="H761" s="1" t="s">
        <v>1380</v>
      </c>
      <c r="I761" s="1" t="s">
        <v>2128</v>
      </c>
      <c r="J761" s="1" t="s">
        <v>695</v>
      </c>
      <c r="K761" s="365">
        <v>17</v>
      </c>
      <c r="L761" s="1" t="s">
        <v>696</v>
      </c>
    </row>
    <row r="762" spans="1:12" s="6" customFormat="1" ht="33.75">
      <c r="A762" s="1" t="s">
        <v>1934</v>
      </c>
      <c r="B762" s="1" t="s">
        <v>2517</v>
      </c>
      <c r="C762" s="1" t="s">
        <v>2125</v>
      </c>
      <c r="D762" s="1" t="s">
        <v>3437</v>
      </c>
      <c r="E762" s="1" t="s">
        <v>2126</v>
      </c>
      <c r="F762" s="1" t="s">
        <v>3438</v>
      </c>
      <c r="G762" s="1" t="s">
        <v>2127</v>
      </c>
      <c r="H762" s="1" t="s">
        <v>1381</v>
      </c>
      <c r="I762" s="1" t="s">
        <v>2223</v>
      </c>
      <c r="J762" s="1" t="s">
        <v>707</v>
      </c>
      <c r="K762" s="365">
        <v>20</v>
      </c>
      <c r="L762" s="1" t="s">
        <v>781</v>
      </c>
    </row>
    <row r="763" spans="1:12" s="6" customFormat="1" ht="33.75">
      <c r="A763" s="1" t="s">
        <v>1935</v>
      </c>
      <c r="B763" s="1" t="s">
        <v>2517</v>
      </c>
      <c r="C763" s="1" t="s">
        <v>2125</v>
      </c>
      <c r="D763" s="1" t="s">
        <v>3437</v>
      </c>
      <c r="E763" s="1" t="s">
        <v>2126</v>
      </c>
      <c r="F763" s="1" t="s">
        <v>3438</v>
      </c>
      <c r="G763" s="1" t="s">
        <v>2127</v>
      </c>
      <c r="H763" s="1" t="s">
        <v>1383</v>
      </c>
      <c r="I763" s="1" t="s">
        <v>1617</v>
      </c>
      <c r="J763" s="1" t="s">
        <v>711</v>
      </c>
      <c r="K763" s="365">
        <v>20</v>
      </c>
      <c r="L763" s="1" t="s">
        <v>833</v>
      </c>
    </row>
    <row r="764" spans="1:12" s="6" customFormat="1" ht="33.75">
      <c r="A764" s="1" t="s">
        <v>1936</v>
      </c>
      <c r="B764" s="1" t="s">
        <v>2517</v>
      </c>
      <c r="C764" s="1" t="s">
        <v>2125</v>
      </c>
      <c r="D764" s="1" t="s">
        <v>3437</v>
      </c>
      <c r="E764" s="1" t="s">
        <v>2126</v>
      </c>
      <c r="F764" s="1" t="s">
        <v>3438</v>
      </c>
      <c r="G764" s="1" t="s">
        <v>2127</v>
      </c>
      <c r="H764" s="1" t="s">
        <v>1382</v>
      </c>
      <c r="I764" s="1" t="s">
        <v>1618</v>
      </c>
      <c r="J764" s="1" t="s">
        <v>713</v>
      </c>
      <c r="K764" s="365">
        <v>22</v>
      </c>
      <c r="L764" s="1" t="s">
        <v>803</v>
      </c>
    </row>
    <row r="765" spans="1:12" s="6" customFormat="1" ht="32.25" customHeight="1">
      <c r="A765" s="1" t="s">
        <v>1937</v>
      </c>
      <c r="B765" s="1" t="s">
        <v>2517</v>
      </c>
      <c r="C765" s="1" t="s">
        <v>2125</v>
      </c>
      <c r="D765" s="1" t="s">
        <v>3437</v>
      </c>
      <c r="E765" s="1" t="s">
        <v>2126</v>
      </c>
      <c r="F765" s="1" t="s">
        <v>3438</v>
      </c>
      <c r="G765" s="1" t="s">
        <v>2127</v>
      </c>
      <c r="H765" s="1" t="s">
        <v>1379</v>
      </c>
      <c r="I765" s="1" t="s">
        <v>2221</v>
      </c>
      <c r="J765" s="1" t="s">
        <v>723</v>
      </c>
      <c r="K765" s="365">
        <v>28</v>
      </c>
      <c r="L765" s="1" t="s">
        <v>724</v>
      </c>
    </row>
    <row r="766" spans="1:12" s="6" customFormat="1" ht="33.75">
      <c r="A766" s="1" t="s">
        <v>1938</v>
      </c>
      <c r="B766" s="1" t="s">
        <v>2517</v>
      </c>
      <c r="C766" s="1" t="s">
        <v>2125</v>
      </c>
      <c r="D766" s="1" t="s">
        <v>3437</v>
      </c>
      <c r="E766" s="1" t="s">
        <v>2126</v>
      </c>
      <c r="F766" s="1" t="s">
        <v>3438</v>
      </c>
      <c r="G766" s="1" t="s">
        <v>2127</v>
      </c>
      <c r="H766" s="1" t="s">
        <v>912</v>
      </c>
      <c r="I766" s="1" t="s">
        <v>1615</v>
      </c>
      <c r="J766" s="1" t="s">
        <v>528</v>
      </c>
      <c r="K766" s="365">
        <v>0</v>
      </c>
      <c r="L766" s="1" t="s">
        <v>810</v>
      </c>
    </row>
    <row r="767" spans="1:12" s="6" customFormat="1" ht="30" customHeight="1">
      <c r="A767" s="673" t="s">
        <v>1734</v>
      </c>
      <c r="B767" s="674"/>
      <c r="C767" s="674"/>
      <c r="D767" s="674"/>
      <c r="E767" s="674"/>
      <c r="F767" s="674"/>
      <c r="G767" s="674"/>
      <c r="H767" s="674"/>
      <c r="I767" s="674"/>
      <c r="J767" s="675"/>
      <c r="K767" s="370">
        <f>SUM(K761:K766)</f>
        <v>107</v>
      </c>
      <c r="L767" s="1"/>
    </row>
    <row r="768" spans="1:12" s="6" customFormat="1" ht="25.5" customHeight="1">
      <c r="A768" s="1" t="s">
        <v>1939</v>
      </c>
      <c r="B768" s="1" t="s">
        <v>2517</v>
      </c>
      <c r="C768" s="1" t="s">
        <v>2129</v>
      </c>
      <c r="D768" s="1" t="s">
        <v>3439</v>
      </c>
      <c r="E768" s="1" t="s">
        <v>2130</v>
      </c>
      <c r="F768" s="1" t="s">
        <v>3439</v>
      </c>
      <c r="G768" s="1" t="s">
        <v>1042</v>
      </c>
      <c r="H768" s="1" t="s">
        <v>457</v>
      </c>
      <c r="I768" s="1" t="s">
        <v>2226</v>
      </c>
      <c r="J768" s="1" t="s">
        <v>688</v>
      </c>
      <c r="K768" s="365">
        <v>6</v>
      </c>
      <c r="L768" s="1" t="s">
        <v>689</v>
      </c>
    </row>
    <row r="769" spans="1:12" s="6" customFormat="1" ht="22.5">
      <c r="A769" s="1" t="s">
        <v>1940</v>
      </c>
      <c r="B769" s="1" t="s">
        <v>2517</v>
      </c>
      <c r="C769" s="1" t="s">
        <v>2129</v>
      </c>
      <c r="D769" s="1" t="s">
        <v>3439</v>
      </c>
      <c r="E769" s="1" t="s">
        <v>2130</v>
      </c>
      <c r="F769" s="1" t="s">
        <v>3439</v>
      </c>
      <c r="G769" s="1" t="s">
        <v>1042</v>
      </c>
      <c r="H769" s="1" t="s">
        <v>1384</v>
      </c>
      <c r="I769" s="1" t="s">
        <v>1619</v>
      </c>
      <c r="J769" s="1" t="s">
        <v>1385</v>
      </c>
      <c r="K769" s="365">
        <v>25</v>
      </c>
      <c r="L769" s="1" t="s">
        <v>2131</v>
      </c>
    </row>
    <row r="770" spans="1:12" s="6" customFormat="1" ht="22.5">
      <c r="A770" s="1" t="s">
        <v>1941</v>
      </c>
      <c r="B770" s="1" t="s">
        <v>2517</v>
      </c>
      <c r="C770" s="1" t="s">
        <v>2129</v>
      </c>
      <c r="D770" s="1" t="s">
        <v>3439</v>
      </c>
      <c r="E770" s="1" t="s">
        <v>2130</v>
      </c>
      <c r="F770" s="1" t="s">
        <v>3439</v>
      </c>
      <c r="G770" s="1" t="s">
        <v>1042</v>
      </c>
      <c r="H770" s="1" t="s">
        <v>2001</v>
      </c>
      <c r="I770" s="1" t="s">
        <v>2223</v>
      </c>
      <c r="J770" s="1" t="s">
        <v>2212</v>
      </c>
      <c r="K770" s="365">
        <v>27</v>
      </c>
      <c r="L770" s="1" t="s">
        <v>2131</v>
      </c>
    </row>
    <row r="771" spans="1:12" s="6" customFormat="1" ht="22.5">
      <c r="A771" s="1" t="s">
        <v>1678</v>
      </c>
      <c r="B771" s="1" t="s">
        <v>2517</v>
      </c>
      <c r="C771" s="1" t="s">
        <v>2129</v>
      </c>
      <c r="D771" s="1" t="s">
        <v>3439</v>
      </c>
      <c r="E771" s="1" t="s">
        <v>2130</v>
      </c>
      <c r="F771" s="1" t="s">
        <v>3439</v>
      </c>
      <c r="G771" s="1" t="s">
        <v>1042</v>
      </c>
      <c r="H771" s="1" t="s">
        <v>2002</v>
      </c>
      <c r="I771" s="1" t="s">
        <v>1618</v>
      </c>
      <c r="J771" s="1" t="s">
        <v>2212</v>
      </c>
      <c r="K771" s="365">
        <v>38</v>
      </c>
      <c r="L771" s="1" t="s">
        <v>2131</v>
      </c>
    </row>
    <row r="772" spans="1:12" s="6" customFormat="1" ht="22.5">
      <c r="A772" s="1" t="s">
        <v>1942</v>
      </c>
      <c r="B772" s="1" t="s">
        <v>2517</v>
      </c>
      <c r="C772" s="1" t="s">
        <v>2129</v>
      </c>
      <c r="D772" s="1" t="s">
        <v>3439</v>
      </c>
      <c r="E772" s="1" t="s">
        <v>2130</v>
      </c>
      <c r="F772" s="1" t="s">
        <v>3439</v>
      </c>
      <c r="G772" s="1" t="s">
        <v>1042</v>
      </c>
      <c r="H772" s="1" t="s">
        <v>2003</v>
      </c>
      <c r="I772" s="1" t="s">
        <v>1617</v>
      </c>
      <c r="J772" s="1" t="s">
        <v>2212</v>
      </c>
      <c r="K772" s="365">
        <v>36</v>
      </c>
      <c r="L772" s="1" t="s">
        <v>2131</v>
      </c>
    </row>
    <row r="773" spans="1:12" s="6" customFormat="1" ht="32.25" customHeight="1">
      <c r="A773" s="1" t="s">
        <v>1943</v>
      </c>
      <c r="B773" s="1" t="s">
        <v>2517</v>
      </c>
      <c r="C773" s="1" t="s">
        <v>2129</v>
      </c>
      <c r="D773" s="1" t="s">
        <v>3439</v>
      </c>
      <c r="E773" s="1" t="s">
        <v>2130</v>
      </c>
      <c r="F773" s="1" t="s">
        <v>3439</v>
      </c>
      <c r="G773" s="1" t="s">
        <v>1042</v>
      </c>
      <c r="H773" s="1" t="s">
        <v>2004</v>
      </c>
      <c r="I773" s="1" t="s">
        <v>653</v>
      </c>
      <c r="J773" s="1" t="s">
        <v>2212</v>
      </c>
      <c r="K773" s="365">
        <v>34</v>
      </c>
      <c r="L773" s="1" t="s">
        <v>2131</v>
      </c>
    </row>
    <row r="774" spans="1:12" s="6" customFormat="1" ht="22.5">
      <c r="A774" s="1" t="s">
        <v>1944</v>
      </c>
      <c r="B774" s="1" t="s">
        <v>2517</v>
      </c>
      <c r="C774" s="1" t="s">
        <v>2129</v>
      </c>
      <c r="D774" s="1" t="s">
        <v>3439</v>
      </c>
      <c r="E774" s="1" t="s">
        <v>2130</v>
      </c>
      <c r="F774" s="1" t="s">
        <v>3439</v>
      </c>
      <c r="G774" s="1" t="s">
        <v>1042</v>
      </c>
      <c r="H774" s="1" t="s">
        <v>2005</v>
      </c>
      <c r="I774" s="1" t="s">
        <v>1620</v>
      </c>
      <c r="J774" s="1" t="s">
        <v>2212</v>
      </c>
      <c r="K774" s="365">
        <v>38</v>
      </c>
      <c r="L774" s="1" t="s">
        <v>2131</v>
      </c>
    </row>
    <row r="775" spans="1:12" s="6" customFormat="1" ht="22.5">
      <c r="A775" s="1" t="s">
        <v>1945</v>
      </c>
      <c r="B775" s="1" t="s">
        <v>2517</v>
      </c>
      <c r="C775" s="1" t="s">
        <v>2129</v>
      </c>
      <c r="D775" s="1" t="s">
        <v>3439</v>
      </c>
      <c r="E775" s="1" t="s">
        <v>2130</v>
      </c>
      <c r="F775" s="1" t="s">
        <v>3439</v>
      </c>
      <c r="G775" s="1" t="s">
        <v>1042</v>
      </c>
      <c r="H775" s="1" t="s">
        <v>1713</v>
      </c>
      <c r="I775" s="1" t="s">
        <v>2221</v>
      </c>
      <c r="J775" s="1" t="s">
        <v>528</v>
      </c>
      <c r="K775" s="365">
        <v>0</v>
      </c>
      <c r="L775" s="1" t="s">
        <v>2131</v>
      </c>
    </row>
    <row r="776" spans="1:12" s="6" customFormat="1" ht="21.75" customHeight="1">
      <c r="A776" s="673" t="s">
        <v>1734</v>
      </c>
      <c r="B776" s="674"/>
      <c r="C776" s="674"/>
      <c r="D776" s="674"/>
      <c r="E776" s="674"/>
      <c r="F776" s="674"/>
      <c r="G776" s="674"/>
      <c r="H776" s="674"/>
      <c r="I776" s="674"/>
      <c r="J776" s="675"/>
      <c r="K776" s="370">
        <f>SUM(K768:K775)</f>
        <v>204</v>
      </c>
      <c r="L776" s="1"/>
    </row>
    <row r="777" spans="1:12" s="6" customFormat="1" ht="45">
      <c r="A777" s="1" t="s">
        <v>1946</v>
      </c>
      <c r="B777" s="1" t="s">
        <v>2517</v>
      </c>
      <c r="C777" s="1" t="s">
        <v>3440</v>
      </c>
      <c r="D777" s="1" t="s">
        <v>3441</v>
      </c>
      <c r="E777" s="1" t="s">
        <v>662</v>
      </c>
      <c r="F777" s="1" t="s">
        <v>3441</v>
      </c>
      <c r="G777" s="1" t="s">
        <v>739</v>
      </c>
      <c r="H777" s="1" t="s">
        <v>2006</v>
      </c>
      <c r="I777" s="1" t="s">
        <v>1013</v>
      </c>
      <c r="J777" s="1" t="s">
        <v>702</v>
      </c>
      <c r="K777" s="365">
        <v>16</v>
      </c>
      <c r="L777" s="1" t="s">
        <v>1496</v>
      </c>
    </row>
    <row r="778" spans="1:12" s="6" customFormat="1" ht="45">
      <c r="A778" s="1" t="s">
        <v>1947</v>
      </c>
      <c r="B778" s="1" t="s">
        <v>2517</v>
      </c>
      <c r="C778" s="1" t="s">
        <v>3440</v>
      </c>
      <c r="D778" s="1" t="s">
        <v>3441</v>
      </c>
      <c r="E778" s="1" t="s">
        <v>662</v>
      </c>
      <c r="F778" s="1" t="s">
        <v>3441</v>
      </c>
      <c r="G778" s="1" t="s">
        <v>739</v>
      </c>
      <c r="H778" s="1" t="s">
        <v>687</v>
      </c>
      <c r="I778" s="1" t="s">
        <v>718</v>
      </c>
      <c r="J778" s="1" t="s">
        <v>688</v>
      </c>
      <c r="K778" s="365">
        <v>37</v>
      </c>
      <c r="L778" s="1" t="s">
        <v>1497</v>
      </c>
    </row>
    <row r="779" spans="1:12" s="6" customFormat="1" ht="45">
      <c r="A779" s="1" t="s">
        <v>1948</v>
      </c>
      <c r="B779" s="1" t="s">
        <v>2517</v>
      </c>
      <c r="C779" s="1" t="s">
        <v>3440</v>
      </c>
      <c r="D779" s="1" t="s">
        <v>3441</v>
      </c>
      <c r="E779" s="1" t="s">
        <v>662</v>
      </c>
      <c r="F779" s="1" t="s">
        <v>3441</v>
      </c>
      <c r="G779" s="1" t="s">
        <v>935</v>
      </c>
      <c r="H779" s="1" t="s">
        <v>2007</v>
      </c>
      <c r="I779" s="1" t="s">
        <v>588</v>
      </c>
      <c r="J779" s="1" t="s">
        <v>705</v>
      </c>
      <c r="K779" s="365">
        <v>12</v>
      </c>
      <c r="L779" s="1" t="s">
        <v>703</v>
      </c>
    </row>
    <row r="780" spans="1:12" s="6" customFormat="1" ht="45">
      <c r="A780" s="1" t="s">
        <v>790</v>
      </c>
      <c r="B780" s="1" t="s">
        <v>2517</v>
      </c>
      <c r="C780" s="1" t="s">
        <v>3440</v>
      </c>
      <c r="D780" s="1" t="s">
        <v>3441</v>
      </c>
      <c r="E780" s="1" t="s">
        <v>662</v>
      </c>
      <c r="F780" s="1" t="s">
        <v>3441</v>
      </c>
      <c r="G780" s="1" t="s">
        <v>935</v>
      </c>
      <c r="H780" s="1" t="s">
        <v>2009</v>
      </c>
      <c r="I780" s="1" t="s">
        <v>294</v>
      </c>
      <c r="J780" s="1" t="s">
        <v>705</v>
      </c>
      <c r="K780" s="365">
        <v>38</v>
      </c>
      <c r="L780" s="1" t="s">
        <v>1498</v>
      </c>
    </row>
    <row r="781" spans="1:12" s="6" customFormat="1" ht="45">
      <c r="A781" s="1" t="s">
        <v>1949</v>
      </c>
      <c r="B781" s="1" t="s">
        <v>2517</v>
      </c>
      <c r="C781" s="1" t="s">
        <v>3440</v>
      </c>
      <c r="D781" s="1" t="s">
        <v>3441</v>
      </c>
      <c r="E781" s="1" t="s">
        <v>662</v>
      </c>
      <c r="F781" s="1" t="s">
        <v>3441</v>
      </c>
      <c r="G781" s="1" t="s">
        <v>935</v>
      </c>
      <c r="H781" s="1" t="s">
        <v>2010</v>
      </c>
      <c r="I781" s="1" t="s">
        <v>878</v>
      </c>
      <c r="J781" s="1" t="s">
        <v>705</v>
      </c>
      <c r="K781" s="365">
        <v>18</v>
      </c>
      <c r="L781" s="1" t="s">
        <v>703</v>
      </c>
    </row>
    <row r="782" spans="1:12" s="6" customFormat="1" ht="45">
      <c r="A782" s="1" t="s">
        <v>1950</v>
      </c>
      <c r="B782" s="1" t="s">
        <v>2517</v>
      </c>
      <c r="C782" s="1" t="s">
        <v>3440</v>
      </c>
      <c r="D782" s="1" t="s">
        <v>3441</v>
      </c>
      <c r="E782" s="1" t="s">
        <v>662</v>
      </c>
      <c r="F782" s="1" t="s">
        <v>3441</v>
      </c>
      <c r="G782" s="1" t="s">
        <v>935</v>
      </c>
      <c r="H782" s="1" t="s">
        <v>2011</v>
      </c>
      <c r="I782" s="1" t="s">
        <v>1356</v>
      </c>
      <c r="J782" s="1" t="s">
        <v>705</v>
      </c>
      <c r="K782" s="365">
        <v>9</v>
      </c>
      <c r="L782" s="1" t="s">
        <v>1499</v>
      </c>
    </row>
    <row r="783" spans="1:12" s="6" customFormat="1" ht="45">
      <c r="A783" s="1" t="s">
        <v>794</v>
      </c>
      <c r="B783" s="1" t="s">
        <v>2517</v>
      </c>
      <c r="C783" s="1" t="s">
        <v>3440</v>
      </c>
      <c r="D783" s="1" t="s">
        <v>3441</v>
      </c>
      <c r="E783" s="1" t="s">
        <v>662</v>
      </c>
      <c r="F783" s="1" t="s">
        <v>3441</v>
      </c>
      <c r="G783" s="1" t="s">
        <v>935</v>
      </c>
      <c r="H783" s="1" t="s">
        <v>2012</v>
      </c>
      <c r="I783" s="1" t="s">
        <v>862</v>
      </c>
      <c r="J783" s="1" t="s">
        <v>705</v>
      </c>
      <c r="K783" s="365">
        <v>25</v>
      </c>
      <c r="L783" s="1" t="s">
        <v>703</v>
      </c>
    </row>
    <row r="784" spans="1:12" s="6" customFormat="1" ht="42.75" customHeight="1">
      <c r="A784" s="1" t="s">
        <v>2847</v>
      </c>
      <c r="B784" s="1" t="s">
        <v>2517</v>
      </c>
      <c r="C784" s="1" t="s">
        <v>3440</v>
      </c>
      <c r="D784" s="1" t="s">
        <v>3441</v>
      </c>
      <c r="E784" s="1" t="s">
        <v>662</v>
      </c>
      <c r="F784" s="1" t="s">
        <v>3441</v>
      </c>
      <c r="G784" s="1" t="s">
        <v>935</v>
      </c>
      <c r="H784" s="1" t="s">
        <v>2013</v>
      </c>
      <c r="I784" s="1" t="s">
        <v>1721</v>
      </c>
      <c r="J784" s="1" t="s">
        <v>705</v>
      </c>
      <c r="K784" s="365">
        <v>19</v>
      </c>
      <c r="L784" s="1" t="s">
        <v>1500</v>
      </c>
    </row>
    <row r="785" spans="1:12" s="6" customFormat="1" ht="45">
      <c r="A785" s="1" t="s">
        <v>1951</v>
      </c>
      <c r="B785" s="1" t="s">
        <v>2517</v>
      </c>
      <c r="C785" s="1" t="s">
        <v>3440</v>
      </c>
      <c r="D785" s="1" t="s">
        <v>3441</v>
      </c>
      <c r="E785" s="1" t="s">
        <v>662</v>
      </c>
      <c r="F785" s="1" t="s">
        <v>3441</v>
      </c>
      <c r="G785" s="1" t="s">
        <v>935</v>
      </c>
      <c r="H785" s="1" t="s">
        <v>2014</v>
      </c>
      <c r="I785" s="1" t="s">
        <v>1722</v>
      </c>
      <c r="J785" s="1" t="s">
        <v>705</v>
      </c>
      <c r="K785" s="365">
        <v>25</v>
      </c>
      <c r="L785" s="1" t="s">
        <v>703</v>
      </c>
    </row>
    <row r="786" spans="1:12" s="6" customFormat="1" ht="45">
      <c r="A786" s="1" t="s">
        <v>1952</v>
      </c>
      <c r="B786" s="1" t="s">
        <v>2517</v>
      </c>
      <c r="C786" s="1" t="s">
        <v>3440</v>
      </c>
      <c r="D786" s="1" t="s">
        <v>3441</v>
      </c>
      <c r="E786" s="1" t="s">
        <v>662</v>
      </c>
      <c r="F786" s="1" t="s">
        <v>3441</v>
      </c>
      <c r="G786" s="1" t="s">
        <v>935</v>
      </c>
      <c r="H786" s="1" t="s">
        <v>2015</v>
      </c>
      <c r="I786" s="1" t="s">
        <v>782</v>
      </c>
      <c r="J786" s="1" t="s">
        <v>705</v>
      </c>
      <c r="K786" s="365">
        <v>22</v>
      </c>
      <c r="L786" s="1" t="s">
        <v>1501</v>
      </c>
    </row>
    <row r="787" spans="1:12" s="6" customFormat="1" ht="45">
      <c r="A787" s="1" t="s">
        <v>1953</v>
      </c>
      <c r="B787" s="1" t="s">
        <v>2517</v>
      </c>
      <c r="C787" s="1" t="s">
        <v>3440</v>
      </c>
      <c r="D787" s="1" t="s">
        <v>3441</v>
      </c>
      <c r="E787" s="1" t="s">
        <v>662</v>
      </c>
      <c r="F787" s="1" t="s">
        <v>3441</v>
      </c>
      <c r="G787" s="1" t="s">
        <v>935</v>
      </c>
      <c r="H787" s="1" t="s">
        <v>2016</v>
      </c>
      <c r="I787" s="1" t="s">
        <v>1723</v>
      </c>
      <c r="J787" s="1" t="s">
        <v>705</v>
      </c>
      <c r="K787" s="365">
        <v>19</v>
      </c>
      <c r="L787" s="1" t="s">
        <v>703</v>
      </c>
    </row>
    <row r="788" spans="1:12" s="6" customFormat="1" ht="39.75" customHeight="1">
      <c r="A788" s="1" t="s">
        <v>1954</v>
      </c>
      <c r="B788" s="1" t="s">
        <v>2517</v>
      </c>
      <c r="C788" s="1" t="s">
        <v>3440</v>
      </c>
      <c r="D788" s="1" t="s">
        <v>3441</v>
      </c>
      <c r="E788" s="1" t="s">
        <v>662</v>
      </c>
      <c r="F788" s="1" t="s">
        <v>3441</v>
      </c>
      <c r="G788" s="1" t="s">
        <v>739</v>
      </c>
      <c r="H788" s="1" t="s">
        <v>2008</v>
      </c>
      <c r="I788" s="1" t="s">
        <v>1015</v>
      </c>
      <c r="J788" s="1" t="s">
        <v>705</v>
      </c>
      <c r="K788" s="365">
        <v>6</v>
      </c>
      <c r="L788" s="1" t="s">
        <v>703</v>
      </c>
    </row>
    <row r="789" spans="1:12" s="6" customFormat="1" ht="48.75" customHeight="1">
      <c r="A789" s="1" t="s">
        <v>1955</v>
      </c>
      <c r="B789" s="1" t="s">
        <v>2517</v>
      </c>
      <c r="C789" s="1" t="s">
        <v>3440</v>
      </c>
      <c r="D789" s="1" t="s">
        <v>3441</v>
      </c>
      <c r="E789" s="1" t="s">
        <v>662</v>
      </c>
      <c r="F789" s="1" t="s">
        <v>3441</v>
      </c>
      <c r="G789" s="1" t="s">
        <v>935</v>
      </c>
      <c r="H789" s="1" t="s">
        <v>2017</v>
      </c>
      <c r="I789" s="1" t="s">
        <v>1965</v>
      </c>
      <c r="J789" s="1" t="s">
        <v>705</v>
      </c>
      <c r="K789" s="365">
        <v>4</v>
      </c>
      <c r="L789" s="1" t="s">
        <v>703</v>
      </c>
    </row>
    <row r="790" spans="1:12" s="6" customFormat="1" ht="51" customHeight="1">
      <c r="A790" s="1" t="s">
        <v>1956</v>
      </c>
      <c r="B790" s="1" t="s">
        <v>2517</v>
      </c>
      <c r="C790" s="1" t="s">
        <v>3440</v>
      </c>
      <c r="D790" s="1" t="s">
        <v>3441</v>
      </c>
      <c r="E790" s="1" t="s">
        <v>662</v>
      </c>
      <c r="F790" s="1" t="s">
        <v>3441</v>
      </c>
      <c r="G790" s="1" t="s">
        <v>935</v>
      </c>
      <c r="H790" s="1" t="s">
        <v>2158</v>
      </c>
      <c r="I790" s="1" t="s">
        <v>1488</v>
      </c>
      <c r="J790" s="1" t="s">
        <v>1670</v>
      </c>
      <c r="K790" s="365">
        <v>0</v>
      </c>
      <c r="L790" s="1" t="s">
        <v>1502</v>
      </c>
    </row>
    <row r="791" spans="1:12" s="6" customFormat="1" ht="30" customHeight="1">
      <c r="A791" s="673" t="s">
        <v>1734</v>
      </c>
      <c r="B791" s="674"/>
      <c r="C791" s="674"/>
      <c r="D791" s="674"/>
      <c r="E791" s="674"/>
      <c r="F791" s="674"/>
      <c r="G791" s="674"/>
      <c r="H791" s="674"/>
      <c r="I791" s="674"/>
      <c r="J791" s="675"/>
      <c r="K791" s="370">
        <f>SUM(K777:K790)</f>
        <v>250</v>
      </c>
      <c r="L791" s="1"/>
    </row>
    <row r="792" spans="1:12" s="6" customFormat="1" ht="22.5">
      <c r="A792" s="1" t="s">
        <v>928</v>
      </c>
      <c r="B792" s="1" t="s">
        <v>2517</v>
      </c>
      <c r="C792" s="1" t="s">
        <v>930</v>
      </c>
      <c r="D792" s="1" t="s">
        <v>1107</v>
      </c>
      <c r="E792" s="1" t="s">
        <v>931</v>
      </c>
      <c r="F792" s="1" t="s">
        <v>1107</v>
      </c>
      <c r="G792" s="1" t="s">
        <v>2142</v>
      </c>
      <c r="H792" s="1" t="s">
        <v>1428</v>
      </c>
      <c r="I792" s="1" t="s">
        <v>1619</v>
      </c>
      <c r="J792" s="1" t="s">
        <v>688</v>
      </c>
      <c r="K792" s="365">
        <v>4</v>
      </c>
      <c r="L792" s="1" t="s">
        <v>689</v>
      </c>
    </row>
    <row r="793" spans="1:12" s="6" customFormat="1" ht="27.75" customHeight="1">
      <c r="A793" s="1" t="s">
        <v>1957</v>
      </c>
      <c r="B793" s="1" t="s">
        <v>2517</v>
      </c>
      <c r="C793" s="1" t="s">
        <v>930</v>
      </c>
      <c r="D793" s="1" t="s">
        <v>1107</v>
      </c>
      <c r="E793" s="1" t="s">
        <v>931</v>
      </c>
      <c r="F793" s="1" t="s">
        <v>1107</v>
      </c>
      <c r="G793" s="1" t="s">
        <v>2142</v>
      </c>
      <c r="H793" s="1" t="s">
        <v>690</v>
      </c>
      <c r="I793" s="1" t="s">
        <v>1617</v>
      </c>
      <c r="J793" s="1" t="s">
        <v>691</v>
      </c>
      <c r="K793" s="365">
        <v>33</v>
      </c>
      <c r="L793" s="1" t="s">
        <v>132</v>
      </c>
    </row>
    <row r="794" spans="1:12" s="6" customFormat="1" ht="30" customHeight="1">
      <c r="A794" s="1" t="s">
        <v>1958</v>
      </c>
      <c r="B794" s="1" t="s">
        <v>2517</v>
      </c>
      <c r="C794" s="1" t="s">
        <v>930</v>
      </c>
      <c r="D794" s="1" t="s">
        <v>1107</v>
      </c>
      <c r="E794" s="1" t="s">
        <v>931</v>
      </c>
      <c r="F794" s="1" t="s">
        <v>1107</v>
      </c>
      <c r="G794" s="1" t="s">
        <v>2142</v>
      </c>
      <c r="H794" s="1" t="s">
        <v>603</v>
      </c>
      <c r="I794" s="1" t="s">
        <v>2221</v>
      </c>
      <c r="J794" s="1" t="s">
        <v>695</v>
      </c>
      <c r="K794" s="365">
        <v>20</v>
      </c>
      <c r="L794" s="1" t="s">
        <v>1691</v>
      </c>
    </row>
    <row r="795" spans="1:12" s="6" customFormat="1" ht="30" customHeight="1">
      <c r="A795" s="1" t="s">
        <v>1959</v>
      </c>
      <c r="B795" s="1" t="s">
        <v>2517</v>
      </c>
      <c r="C795" s="1" t="s">
        <v>930</v>
      </c>
      <c r="D795" s="1" t="s">
        <v>1107</v>
      </c>
      <c r="E795" s="1" t="s">
        <v>931</v>
      </c>
      <c r="F795" s="1" t="s">
        <v>1107</v>
      </c>
      <c r="G795" s="1" t="s">
        <v>2142</v>
      </c>
      <c r="H795" s="1" t="s">
        <v>2018</v>
      </c>
      <c r="I795" s="1" t="s">
        <v>653</v>
      </c>
      <c r="J795" s="1" t="s">
        <v>698</v>
      </c>
      <c r="K795" s="365">
        <v>26</v>
      </c>
      <c r="L795" s="1" t="s">
        <v>1157</v>
      </c>
    </row>
    <row r="796" spans="1:12" s="6" customFormat="1" ht="30" customHeight="1">
      <c r="A796" s="1" t="s">
        <v>1960</v>
      </c>
      <c r="B796" s="1" t="s">
        <v>2517</v>
      </c>
      <c r="C796" s="1" t="s">
        <v>930</v>
      </c>
      <c r="D796" s="1" t="s">
        <v>1107</v>
      </c>
      <c r="E796" s="1" t="s">
        <v>931</v>
      </c>
      <c r="F796" s="1" t="s">
        <v>1107</v>
      </c>
      <c r="G796" s="1" t="s">
        <v>2142</v>
      </c>
      <c r="H796" s="1" t="s">
        <v>1386</v>
      </c>
      <c r="I796" s="1" t="s">
        <v>1618</v>
      </c>
      <c r="J796" s="1" t="s">
        <v>705</v>
      </c>
      <c r="K796" s="365">
        <v>6</v>
      </c>
      <c r="L796" s="1" t="s">
        <v>703</v>
      </c>
    </row>
    <row r="797" spans="1:12" s="6" customFormat="1" ht="36" customHeight="1">
      <c r="A797" s="1" t="s">
        <v>1961</v>
      </c>
      <c r="B797" s="1" t="s">
        <v>2517</v>
      </c>
      <c r="C797" s="1" t="s">
        <v>930</v>
      </c>
      <c r="D797" s="1" t="s">
        <v>1107</v>
      </c>
      <c r="E797" s="1" t="s">
        <v>931</v>
      </c>
      <c r="F797" s="1" t="s">
        <v>1107</v>
      </c>
      <c r="G797" s="1" t="s">
        <v>2142</v>
      </c>
      <c r="H797" s="1" t="s">
        <v>1387</v>
      </c>
      <c r="I797" s="1" t="s">
        <v>1388</v>
      </c>
      <c r="J797" s="1" t="s">
        <v>688</v>
      </c>
      <c r="K797" s="365">
        <v>4</v>
      </c>
      <c r="L797" s="1" t="s">
        <v>689</v>
      </c>
    </row>
    <row r="798" spans="1:12" s="6" customFormat="1" ht="36" customHeight="1">
      <c r="A798" s="1" t="s">
        <v>1962</v>
      </c>
      <c r="B798" s="1" t="s">
        <v>2517</v>
      </c>
      <c r="C798" s="1" t="s">
        <v>930</v>
      </c>
      <c r="D798" s="1" t="s">
        <v>1107</v>
      </c>
      <c r="E798" s="1" t="s">
        <v>931</v>
      </c>
      <c r="F798" s="1" t="s">
        <v>1107</v>
      </c>
      <c r="G798" s="1" t="s">
        <v>2142</v>
      </c>
      <c r="H798" s="1" t="s">
        <v>708</v>
      </c>
      <c r="I798" s="1" t="s">
        <v>85</v>
      </c>
      <c r="J798" s="1" t="s">
        <v>709</v>
      </c>
      <c r="K798" s="365">
        <v>28</v>
      </c>
      <c r="L798" s="1" t="s">
        <v>815</v>
      </c>
    </row>
    <row r="799" spans="1:12" s="6" customFormat="1" ht="22.5">
      <c r="A799" s="1" t="s">
        <v>1963</v>
      </c>
      <c r="B799" s="1" t="s">
        <v>2517</v>
      </c>
      <c r="C799" s="1" t="s">
        <v>930</v>
      </c>
      <c r="D799" s="1" t="s">
        <v>1107</v>
      </c>
      <c r="E799" s="1" t="s">
        <v>931</v>
      </c>
      <c r="F799" s="1" t="s">
        <v>1107</v>
      </c>
      <c r="G799" s="1" t="s">
        <v>2142</v>
      </c>
      <c r="H799" s="1" t="s">
        <v>1712</v>
      </c>
      <c r="I799" s="1" t="s">
        <v>2223</v>
      </c>
      <c r="J799" s="1" t="s">
        <v>723</v>
      </c>
      <c r="K799" s="365">
        <v>27</v>
      </c>
      <c r="L799" s="1" t="s">
        <v>724</v>
      </c>
    </row>
    <row r="800" spans="1:12" s="6" customFormat="1" ht="27.75" customHeight="1">
      <c r="A800" s="673" t="s">
        <v>1734</v>
      </c>
      <c r="B800" s="674"/>
      <c r="C800" s="674"/>
      <c r="D800" s="674"/>
      <c r="E800" s="674"/>
      <c r="F800" s="674"/>
      <c r="G800" s="674"/>
      <c r="H800" s="674"/>
      <c r="I800" s="674"/>
      <c r="J800" s="675"/>
      <c r="K800" s="370">
        <f>SUM(K792:K799)</f>
        <v>148</v>
      </c>
      <c r="L800" s="1"/>
    </row>
    <row r="801" spans="1:12" s="6" customFormat="1" ht="53.25" customHeight="1">
      <c r="A801" s="1" t="s">
        <v>1964</v>
      </c>
      <c r="B801" s="1" t="s">
        <v>2517</v>
      </c>
      <c r="C801" s="1" t="s">
        <v>274</v>
      </c>
      <c r="D801" s="1" t="s">
        <v>3443</v>
      </c>
      <c r="E801" s="1" t="s">
        <v>275</v>
      </c>
      <c r="F801" s="1" t="s">
        <v>3443</v>
      </c>
      <c r="G801" s="1" t="s">
        <v>2603</v>
      </c>
      <c r="H801" s="1" t="s">
        <v>2019</v>
      </c>
      <c r="I801" s="1" t="s">
        <v>1604</v>
      </c>
      <c r="J801" s="1" t="s">
        <v>688</v>
      </c>
      <c r="K801" s="365">
        <v>3</v>
      </c>
      <c r="L801" s="1" t="s">
        <v>276</v>
      </c>
    </row>
    <row r="802" spans="1:12" s="6" customFormat="1" ht="54" customHeight="1">
      <c r="A802" s="1" t="s">
        <v>1965</v>
      </c>
      <c r="B802" s="1" t="s">
        <v>2517</v>
      </c>
      <c r="C802" s="1" t="s">
        <v>274</v>
      </c>
      <c r="D802" s="1" t="s">
        <v>3442</v>
      </c>
      <c r="E802" s="1" t="s">
        <v>275</v>
      </c>
      <c r="F802" s="1" t="s">
        <v>3443</v>
      </c>
      <c r="G802" s="1" t="s">
        <v>2603</v>
      </c>
      <c r="H802" s="1" t="s">
        <v>457</v>
      </c>
      <c r="I802" s="1" t="s">
        <v>1623</v>
      </c>
      <c r="J802" s="1" t="s">
        <v>688</v>
      </c>
      <c r="K802" s="365">
        <v>9</v>
      </c>
      <c r="L802" s="1" t="s">
        <v>276</v>
      </c>
    </row>
    <row r="803" spans="1:12" s="6" customFormat="1" ht="51.75" customHeight="1">
      <c r="A803" s="1" t="s">
        <v>1966</v>
      </c>
      <c r="B803" s="1" t="s">
        <v>2517</v>
      </c>
      <c r="C803" s="1" t="s">
        <v>274</v>
      </c>
      <c r="D803" s="1" t="s">
        <v>3442</v>
      </c>
      <c r="E803" s="1" t="s">
        <v>275</v>
      </c>
      <c r="F803" s="1" t="s">
        <v>3443</v>
      </c>
      <c r="G803" s="1" t="s">
        <v>2603</v>
      </c>
      <c r="H803" s="1" t="s">
        <v>603</v>
      </c>
      <c r="I803" s="1" t="s">
        <v>1601</v>
      </c>
      <c r="J803" s="1" t="s">
        <v>695</v>
      </c>
      <c r="K803" s="365">
        <v>24</v>
      </c>
      <c r="L803" s="1" t="s">
        <v>277</v>
      </c>
    </row>
    <row r="804" spans="1:12" s="6" customFormat="1" ht="51.75" customHeight="1">
      <c r="A804" s="1" t="s">
        <v>1967</v>
      </c>
      <c r="B804" s="1" t="s">
        <v>2517</v>
      </c>
      <c r="C804" s="1" t="s">
        <v>274</v>
      </c>
      <c r="D804" s="1" t="s">
        <v>3442</v>
      </c>
      <c r="E804" s="1" t="s">
        <v>275</v>
      </c>
      <c r="F804" s="1" t="s">
        <v>3443</v>
      </c>
      <c r="G804" s="1" t="s">
        <v>2603</v>
      </c>
      <c r="H804" s="1" t="s">
        <v>1713</v>
      </c>
      <c r="I804" s="1" t="s">
        <v>2221</v>
      </c>
      <c r="J804" s="1" t="s">
        <v>528</v>
      </c>
      <c r="K804" s="365">
        <v>0</v>
      </c>
      <c r="L804" s="1" t="s">
        <v>1563</v>
      </c>
    </row>
    <row r="805" spans="1:12" s="6" customFormat="1" ht="51.75" customHeight="1">
      <c r="A805" s="1" t="s">
        <v>2044</v>
      </c>
      <c r="B805" s="1" t="s">
        <v>2517</v>
      </c>
      <c r="C805" s="1" t="s">
        <v>274</v>
      </c>
      <c r="D805" s="1" t="s">
        <v>3442</v>
      </c>
      <c r="E805" s="1" t="s">
        <v>275</v>
      </c>
      <c r="F805" s="1" t="s">
        <v>3443</v>
      </c>
      <c r="G805" s="1" t="s">
        <v>2603</v>
      </c>
      <c r="H805" s="1" t="s">
        <v>1389</v>
      </c>
      <c r="I805" s="1" t="s">
        <v>1625</v>
      </c>
      <c r="J805" s="1" t="s">
        <v>723</v>
      </c>
      <c r="K805" s="365">
        <v>16</v>
      </c>
      <c r="L805" s="1" t="s">
        <v>1564</v>
      </c>
    </row>
    <row r="806" spans="1:12" s="6" customFormat="1" ht="32.25" customHeight="1">
      <c r="A806" s="673" t="s">
        <v>1734</v>
      </c>
      <c r="B806" s="674"/>
      <c r="C806" s="674"/>
      <c r="D806" s="674"/>
      <c r="E806" s="674"/>
      <c r="F806" s="674"/>
      <c r="G806" s="674"/>
      <c r="H806" s="674"/>
      <c r="I806" s="674"/>
      <c r="J806" s="675"/>
      <c r="K806" s="370">
        <f>SUM(K801:K805)</f>
        <v>52</v>
      </c>
      <c r="L806" s="1"/>
    </row>
    <row r="807" spans="1:12" s="6" customFormat="1" ht="36.75" customHeight="1">
      <c r="A807" s="1" t="s">
        <v>1703</v>
      </c>
      <c r="B807" s="1" t="s">
        <v>2517</v>
      </c>
      <c r="C807" s="1" t="s">
        <v>2020</v>
      </c>
      <c r="D807" s="1" t="s">
        <v>3444</v>
      </c>
      <c r="E807" s="1" t="s">
        <v>2021</v>
      </c>
      <c r="F807" s="1" t="s">
        <v>2022</v>
      </c>
      <c r="G807" s="1" t="s">
        <v>2604</v>
      </c>
      <c r="H807" s="1" t="s">
        <v>2023</v>
      </c>
      <c r="I807" s="1" t="s">
        <v>836</v>
      </c>
      <c r="J807" s="1" t="s">
        <v>688</v>
      </c>
      <c r="K807" s="365">
        <v>10</v>
      </c>
      <c r="L807" s="1" t="s">
        <v>689</v>
      </c>
    </row>
    <row r="808" spans="1:12" s="6" customFormat="1" ht="28.5" customHeight="1">
      <c r="A808" s="1" t="s">
        <v>2045</v>
      </c>
      <c r="B808" s="1" t="s">
        <v>2517</v>
      </c>
      <c r="C808" s="1" t="s">
        <v>2020</v>
      </c>
      <c r="D808" s="1" t="s">
        <v>3444</v>
      </c>
      <c r="E808" s="1" t="s">
        <v>2021</v>
      </c>
      <c r="F808" s="1" t="s">
        <v>2022</v>
      </c>
      <c r="G808" s="1" t="s">
        <v>2604</v>
      </c>
      <c r="H808" s="1" t="s">
        <v>107</v>
      </c>
      <c r="I808" s="1" t="s">
        <v>854</v>
      </c>
      <c r="J808" s="1" t="s">
        <v>688</v>
      </c>
      <c r="K808" s="365">
        <v>4</v>
      </c>
      <c r="L808" s="1" t="s">
        <v>689</v>
      </c>
    </row>
    <row r="809" spans="1:12" s="6" customFormat="1" ht="30" customHeight="1">
      <c r="A809" s="1" t="s">
        <v>2046</v>
      </c>
      <c r="B809" s="1" t="s">
        <v>2517</v>
      </c>
      <c r="C809" s="1" t="s">
        <v>2020</v>
      </c>
      <c r="D809" s="1" t="s">
        <v>3444</v>
      </c>
      <c r="E809" s="1" t="s">
        <v>2021</v>
      </c>
      <c r="F809" s="1" t="s">
        <v>2022</v>
      </c>
      <c r="G809" s="1" t="s">
        <v>2604</v>
      </c>
      <c r="H809" s="1" t="s">
        <v>1739</v>
      </c>
      <c r="I809" s="1" t="s">
        <v>1283</v>
      </c>
      <c r="J809" s="1" t="s">
        <v>695</v>
      </c>
      <c r="K809" s="365">
        <v>7</v>
      </c>
      <c r="L809" s="1" t="s">
        <v>696</v>
      </c>
    </row>
    <row r="810" spans="1:12" s="6" customFormat="1" ht="30" customHeight="1">
      <c r="A810" s="1" t="s">
        <v>2047</v>
      </c>
      <c r="B810" s="1" t="s">
        <v>2517</v>
      </c>
      <c r="C810" s="1" t="s">
        <v>2020</v>
      </c>
      <c r="D810" s="1" t="s">
        <v>3444</v>
      </c>
      <c r="E810" s="1" t="s">
        <v>2021</v>
      </c>
      <c r="F810" s="1" t="s">
        <v>2022</v>
      </c>
      <c r="G810" s="1" t="s">
        <v>2604</v>
      </c>
      <c r="H810" s="1" t="s">
        <v>704</v>
      </c>
      <c r="I810" s="1" t="s">
        <v>1301</v>
      </c>
      <c r="J810" s="1" t="s">
        <v>705</v>
      </c>
      <c r="K810" s="365">
        <v>20</v>
      </c>
      <c r="L810" s="1" t="s">
        <v>703</v>
      </c>
    </row>
    <row r="811" spans="1:12" s="6" customFormat="1" ht="40.5" customHeight="1">
      <c r="A811" s="1" t="s">
        <v>2048</v>
      </c>
      <c r="B811" s="1" t="s">
        <v>2517</v>
      </c>
      <c r="C811" s="1" t="s">
        <v>2020</v>
      </c>
      <c r="D811" s="1" t="s">
        <v>3444</v>
      </c>
      <c r="E811" s="1" t="s">
        <v>2021</v>
      </c>
      <c r="F811" s="1" t="s">
        <v>2022</v>
      </c>
      <c r="G811" s="1" t="s">
        <v>2604</v>
      </c>
      <c r="H811" s="1" t="s">
        <v>2024</v>
      </c>
      <c r="I811" s="1" t="s">
        <v>1302</v>
      </c>
      <c r="J811" s="1" t="s">
        <v>702</v>
      </c>
      <c r="K811" s="365">
        <v>10</v>
      </c>
      <c r="L811" s="1" t="s">
        <v>703</v>
      </c>
    </row>
    <row r="812" spans="1:12" s="6" customFormat="1" ht="28.5" customHeight="1">
      <c r="A812" s="673" t="s">
        <v>1734</v>
      </c>
      <c r="B812" s="674"/>
      <c r="C812" s="674"/>
      <c r="D812" s="674"/>
      <c r="E812" s="674"/>
      <c r="F812" s="674"/>
      <c r="G812" s="674"/>
      <c r="H812" s="674"/>
      <c r="I812" s="674"/>
      <c r="J812" s="675"/>
      <c r="K812" s="370">
        <f>SUM(K807:K811)</f>
        <v>51</v>
      </c>
      <c r="L812" s="1"/>
    </row>
    <row r="813" spans="1:12" s="6" customFormat="1" ht="56.25">
      <c r="A813" s="1" t="s">
        <v>2049</v>
      </c>
      <c r="B813" s="1" t="s">
        <v>654</v>
      </c>
      <c r="C813" s="1" t="s">
        <v>520</v>
      </c>
      <c r="D813" s="1" t="s">
        <v>3445</v>
      </c>
      <c r="E813" s="1" t="s">
        <v>521</v>
      </c>
      <c r="F813" s="1" t="s">
        <v>3445</v>
      </c>
      <c r="G813" s="1" t="s">
        <v>522</v>
      </c>
      <c r="H813" s="1" t="s">
        <v>1391</v>
      </c>
      <c r="I813" s="1" t="s">
        <v>653</v>
      </c>
      <c r="J813" s="1" t="s">
        <v>693</v>
      </c>
      <c r="K813" s="365">
        <v>13</v>
      </c>
      <c r="L813" s="1" t="s">
        <v>2025</v>
      </c>
    </row>
    <row r="814" spans="1:12" s="6" customFormat="1" ht="56.25">
      <c r="A814" s="1" t="s">
        <v>446</v>
      </c>
      <c r="B814" s="1" t="s">
        <v>654</v>
      </c>
      <c r="C814" s="1" t="s">
        <v>520</v>
      </c>
      <c r="D814" s="1" t="s">
        <v>3445</v>
      </c>
      <c r="E814" s="1" t="s">
        <v>521</v>
      </c>
      <c r="F814" s="1" t="s">
        <v>3445</v>
      </c>
      <c r="G814" s="1" t="s">
        <v>522</v>
      </c>
      <c r="H814" s="1" t="s">
        <v>2026</v>
      </c>
      <c r="I814" s="1" t="s">
        <v>524</v>
      </c>
      <c r="J814" s="1" t="s">
        <v>525</v>
      </c>
      <c r="K814" s="365">
        <v>8</v>
      </c>
      <c r="L814" s="1" t="s">
        <v>2027</v>
      </c>
    </row>
    <row r="815" spans="1:12" s="6" customFormat="1" ht="56.25">
      <c r="A815" s="1" t="s">
        <v>2050</v>
      </c>
      <c r="B815" s="1" t="s">
        <v>654</v>
      </c>
      <c r="C815" s="1" t="s">
        <v>520</v>
      </c>
      <c r="D815" s="1" t="s">
        <v>3445</v>
      </c>
      <c r="E815" s="1" t="s">
        <v>521</v>
      </c>
      <c r="F815" s="1" t="s">
        <v>3445</v>
      </c>
      <c r="G815" s="1" t="s">
        <v>522</v>
      </c>
      <c r="H815" s="1" t="s">
        <v>1390</v>
      </c>
      <c r="I815" s="1" t="s">
        <v>1628</v>
      </c>
      <c r="J815" s="1" t="s">
        <v>715</v>
      </c>
      <c r="K815" s="365">
        <v>26</v>
      </c>
      <c r="L815" s="1" t="s">
        <v>2028</v>
      </c>
    </row>
    <row r="816" spans="1:12" s="6" customFormat="1" ht="54" customHeight="1">
      <c r="A816" s="1" t="s">
        <v>2051</v>
      </c>
      <c r="B816" s="1" t="s">
        <v>654</v>
      </c>
      <c r="C816" s="1" t="s">
        <v>520</v>
      </c>
      <c r="D816" s="1" t="s">
        <v>3445</v>
      </c>
      <c r="E816" s="1" t="s">
        <v>521</v>
      </c>
      <c r="F816" s="1" t="s">
        <v>3445</v>
      </c>
      <c r="G816" s="1" t="s">
        <v>522</v>
      </c>
      <c r="H816" s="1" t="s">
        <v>1713</v>
      </c>
      <c r="I816" s="1" t="s">
        <v>1619</v>
      </c>
      <c r="J816" s="1" t="s">
        <v>528</v>
      </c>
      <c r="K816" s="365">
        <v>0</v>
      </c>
      <c r="L816" s="1" t="s">
        <v>822</v>
      </c>
    </row>
    <row r="817" spans="1:12" s="6" customFormat="1" ht="37.5" customHeight="1">
      <c r="A817" s="673" t="s">
        <v>1734</v>
      </c>
      <c r="B817" s="674"/>
      <c r="C817" s="674"/>
      <c r="D817" s="674"/>
      <c r="E817" s="674"/>
      <c r="F817" s="674"/>
      <c r="G817" s="674"/>
      <c r="H817" s="674"/>
      <c r="I817" s="674"/>
      <c r="J817" s="675"/>
      <c r="K817" s="370">
        <f>SUM(K813:K816)</f>
        <v>47</v>
      </c>
      <c r="L817" s="1"/>
    </row>
    <row r="818" spans="1:12" s="6" customFormat="1" ht="38.25" customHeight="1">
      <c r="A818" s="1" t="s">
        <v>2052</v>
      </c>
      <c r="B818" s="1" t="s">
        <v>877</v>
      </c>
      <c r="C818" s="1" t="s">
        <v>3446</v>
      </c>
      <c r="D818" s="1" t="s">
        <v>3447</v>
      </c>
      <c r="E818" s="1" t="s">
        <v>290</v>
      </c>
      <c r="F818" s="1" t="s">
        <v>3448</v>
      </c>
      <c r="G818" s="1" t="s">
        <v>1660</v>
      </c>
      <c r="H818" s="1" t="s">
        <v>687</v>
      </c>
      <c r="I818" s="1" t="s">
        <v>2132</v>
      </c>
      <c r="J818" s="1" t="s">
        <v>688</v>
      </c>
      <c r="K818" s="365">
        <v>4</v>
      </c>
      <c r="L818" s="1" t="s">
        <v>689</v>
      </c>
    </row>
    <row r="819" spans="1:12" s="6" customFormat="1" ht="35.25" customHeight="1">
      <c r="A819" s="1" t="s">
        <v>2053</v>
      </c>
      <c r="B819" s="1" t="s">
        <v>877</v>
      </c>
      <c r="C819" s="1" t="s">
        <v>3446</v>
      </c>
      <c r="D819" s="1" t="s">
        <v>3447</v>
      </c>
      <c r="E819" s="1" t="s">
        <v>290</v>
      </c>
      <c r="F819" s="1" t="s">
        <v>3448</v>
      </c>
      <c r="G819" s="1" t="s">
        <v>1660</v>
      </c>
      <c r="H819" s="1" t="s">
        <v>1739</v>
      </c>
      <c r="I819" s="1" t="s">
        <v>1628</v>
      </c>
      <c r="J819" s="1" t="s">
        <v>695</v>
      </c>
      <c r="K819" s="365">
        <v>40</v>
      </c>
      <c r="L819" s="1" t="s">
        <v>696</v>
      </c>
    </row>
    <row r="820" spans="1:12" s="6" customFormat="1" ht="33.75">
      <c r="A820" s="1" t="s">
        <v>2054</v>
      </c>
      <c r="B820" s="1" t="s">
        <v>877</v>
      </c>
      <c r="C820" s="1" t="s">
        <v>3446</v>
      </c>
      <c r="D820" s="1" t="s">
        <v>3447</v>
      </c>
      <c r="E820" s="1" t="s">
        <v>290</v>
      </c>
      <c r="F820" s="1" t="s">
        <v>3448</v>
      </c>
      <c r="G820" s="1" t="s">
        <v>1660</v>
      </c>
      <c r="H820" s="1" t="s">
        <v>697</v>
      </c>
      <c r="I820" s="1" t="s">
        <v>1618</v>
      </c>
      <c r="J820" s="1" t="s">
        <v>698</v>
      </c>
      <c r="K820" s="365">
        <v>41</v>
      </c>
      <c r="L820" s="1" t="s">
        <v>850</v>
      </c>
    </row>
    <row r="821" spans="1:12" s="6" customFormat="1" ht="33.75">
      <c r="A821" s="1" t="s">
        <v>2055</v>
      </c>
      <c r="B821" s="1" t="s">
        <v>877</v>
      </c>
      <c r="C821" s="1" t="s">
        <v>3446</v>
      </c>
      <c r="D821" s="1" t="s">
        <v>3447</v>
      </c>
      <c r="E821" s="1" t="s">
        <v>290</v>
      </c>
      <c r="F821" s="1" t="s">
        <v>3448</v>
      </c>
      <c r="G821" s="1" t="s">
        <v>1660</v>
      </c>
      <c r="H821" s="1" t="s">
        <v>708</v>
      </c>
      <c r="I821" s="1" t="s">
        <v>1421</v>
      </c>
      <c r="J821" s="1" t="s">
        <v>709</v>
      </c>
      <c r="K821" s="365">
        <v>15</v>
      </c>
      <c r="L821" s="1" t="s">
        <v>815</v>
      </c>
    </row>
    <row r="822" spans="1:12" s="6" customFormat="1" ht="33.75">
      <c r="A822" s="1" t="s">
        <v>2056</v>
      </c>
      <c r="B822" s="1" t="s">
        <v>877</v>
      </c>
      <c r="C822" s="1" t="s">
        <v>3446</v>
      </c>
      <c r="D822" s="1" t="s">
        <v>3447</v>
      </c>
      <c r="E822" s="1" t="s">
        <v>290</v>
      </c>
      <c r="F822" s="1" t="s">
        <v>3448</v>
      </c>
      <c r="G822" s="1" t="s">
        <v>1660</v>
      </c>
      <c r="H822" s="1" t="s">
        <v>714</v>
      </c>
      <c r="I822" s="1" t="s">
        <v>2223</v>
      </c>
      <c r="J822" s="1" t="s">
        <v>715</v>
      </c>
      <c r="K822" s="365">
        <v>19</v>
      </c>
      <c r="L822" s="1" t="s">
        <v>822</v>
      </c>
    </row>
    <row r="823" spans="1:12" s="6" customFormat="1" ht="33.75">
      <c r="A823" s="1" t="s">
        <v>2057</v>
      </c>
      <c r="B823" s="1" t="s">
        <v>877</v>
      </c>
      <c r="C823" s="1" t="s">
        <v>3446</v>
      </c>
      <c r="D823" s="1" t="s">
        <v>3447</v>
      </c>
      <c r="E823" s="1" t="s">
        <v>290</v>
      </c>
      <c r="F823" s="1" t="s">
        <v>3448</v>
      </c>
      <c r="G823" s="1" t="s">
        <v>1660</v>
      </c>
      <c r="H823" s="1" t="s">
        <v>597</v>
      </c>
      <c r="I823" s="1" t="s">
        <v>2221</v>
      </c>
      <c r="J823" s="1" t="s">
        <v>723</v>
      </c>
      <c r="K823" s="365">
        <v>43</v>
      </c>
      <c r="L823" s="1" t="s">
        <v>598</v>
      </c>
    </row>
    <row r="824" spans="1:12" s="6" customFormat="1" ht="33.75">
      <c r="A824" s="1" t="s">
        <v>2058</v>
      </c>
      <c r="B824" s="1" t="s">
        <v>877</v>
      </c>
      <c r="C824" s="1" t="s">
        <v>3446</v>
      </c>
      <c r="D824" s="1" t="s">
        <v>3447</v>
      </c>
      <c r="E824" s="1" t="s">
        <v>290</v>
      </c>
      <c r="F824" s="1" t="s">
        <v>3448</v>
      </c>
      <c r="G824" s="1" t="s">
        <v>1660</v>
      </c>
      <c r="H824" s="1" t="s">
        <v>1713</v>
      </c>
      <c r="I824" s="1" t="s">
        <v>653</v>
      </c>
      <c r="J824" s="1" t="s">
        <v>528</v>
      </c>
      <c r="K824" s="365">
        <v>0</v>
      </c>
      <c r="L824" s="1" t="s">
        <v>2133</v>
      </c>
    </row>
    <row r="825" spans="1:12" s="6" customFormat="1" ht="37.5" customHeight="1">
      <c r="A825" s="673" t="s">
        <v>1734</v>
      </c>
      <c r="B825" s="674"/>
      <c r="C825" s="674"/>
      <c r="D825" s="674"/>
      <c r="E825" s="674"/>
      <c r="F825" s="674"/>
      <c r="G825" s="674"/>
      <c r="H825" s="674"/>
      <c r="I825" s="674"/>
      <c r="J825" s="675"/>
      <c r="K825" s="370">
        <f>SUM(K818:K824)</f>
        <v>162</v>
      </c>
      <c r="L825" s="1"/>
    </row>
    <row r="826" spans="1:12" s="6" customFormat="1" ht="43.5" customHeight="1">
      <c r="A826" s="1" t="s">
        <v>2059</v>
      </c>
      <c r="B826" s="1" t="s">
        <v>745</v>
      </c>
      <c r="C826" s="1" t="s">
        <v>3449</v>
      </c>
      <c r="D826" s="1" t="s">
        <v>3450</v>
      </c>
      <c r="E826" s="1" t="s">
        <v>1624</v>
      </c>
      <c r="F826" s="1" t="s">
        <v>3450</v>
      </c>
      <c r="G826" s="1" t="s">
        <v>1019</v>
      </c>
      <c r="H826" s="1" t="s">
        <v>697</v>
      </c>
      <c r="I826" s="1" t="s">
        <v>1475</v>
      </c>
      <c r="J826" s="1" t="s">
        <v>698</v>
      </c>
      <c r="K826" s="365">
        <v>45</v>
      </c>
      <c r="L826" s="1" t="s">
        <v>850</v>
      </c>
    </row>
    <row r="827" spans="1:12" s="6" customFormat="1" ht="34.5" customHeight="1">
      <c r="A827" s="1" t="s">
        <v>2060</v>
      </c>
      <c r="B827" s="1" t="s">
        <v>745</v>
      </c>
      <c r="C827" s="1" t="s">
        <v>3449</v>
      </c>
      <c r="D827" s="1" t="s">
        <v>3450</v>
      </c>
      <c r="E827" s="1" t="s">
        <v>1624</v>
      </c>
      <c r="F827" s="1" t="s">
        <v>3450</v>
      </c>
      <c r="G827" s="1" t="s">
        <v>1019</v>
      </c>
      <c r="H827" s="1" t="s">
        <v>603</v>
      </c>
      <c r="I827" s="1" t="s">
        <v>634</v>
      </c>
      <c r="J827" s="1" t="s">
        <v>695</v>
      </c>
      <c r="K827" s="365">
        <v>24</v>
      </c>
      <c r="L827" s="1" t="s">
        <v>599</v>
      </c>
    </row>
    <row r="828" spans="1:12" s="6" customFormat="1" ht="47.25" customHeight="1">
      <c r="A828" s="1" t="s">
        <v>2061</v>
      </c>
      <c r="B828" s="1" t="s">
        <v>745</v>
      </c>
      <c r="C828" s="1" t="s">
        <v>3449</v>
      </c>
      <c r="D828" s="1" t="s">
        <v>3450</v>
      </c>
      <c r="E828" s="1" t="s">
        <v>1624</v>
      </c>
      <c r="F828" s="1" t="s">
        <v>3450</v>
      </c>
      <c r="G828" s="1" t="s">
        <v>1019</v>
      </c>
      <c r="H828" s="1" t="s">
        <v>690</v>
      </c>
      <c r="I828" s="1" t="s">
        <v>1447</v>
      </c>
      <c r="J828" s="1" t="s">
        <v>691</v>
      </c>
      <c r="K828" s="365">
        <v>19</v>
      </c>
      <c r="L828" s="1" t="s">
        <v>132</v>
      </c>
    </row>
    <row r="829" spans="1:12" s="6" customFormat="1" ht="38.25" customHeight="1">
      <c r="A829" s="1" t="s">
        <v>1323</v>
      </c>
      <c r="B829" s="1" t="s">
        <v>745</v>
      </c>
      <c r="C829" s="1" t="s">
        <v>3449</v>
      </c>
      <c r="D829" s="1" t="s">
        <v>3450</v>
      </c>
      <c r="E829" s="1" t="s">
        <v>1624</v>
      </c>
      <c r="F829" s="1" t="s">
        <v>3450</v>
      </c>
      <c r="G829" s="1" t="s">
        <v>1019</v>
      </c>
      <c r="H829" s="1" t="s">
        <v>600</v>
      </c>
      <c r="I829" s="1" t="s">
        <v>1717</v>
      </c>
      <c r="J829" s="1" t="s">
        <v>711</v>
      </c>
      <c r="K829" s="365">
        <v>10</v>
      </c>
      <c r="L829" s="1" t="s">
        <v>833</v>
      </c>
    </row>
    <row r="830" spans="1:12" s="6" customFormat="1" ht="35.25" customHeight="1">
      <c r="A830" s="1" t="s">
        <v>1398</v>
      </c>
      <c r="B830" s="1" t="s">
        <v>745</v>
      </c>
      <c r="C830" s="1" t="s">
        <v>3449</v>
      </c>
      <c r="D830" s="1" t="s">
        <v>3450</v>
      </c>
      <c r="E830" s="1" t="s">
        <v>1624</v>
      </c>
      <c r="F830" s="1" t="s">
        <v>3450</v>
      </c>
      <c r="G830" s="1" t="s">
        <v>1019</v>
      </c>
      <c r="H830" s="1" t="s">
        <v>601</v>
      </c>
      <c r="I830" s="1" t="s">
        <v>5</v>
      </c>
      <c r="J830" s="1" t="s">
        <v>707</v>
      </c>
      <c r="K830" s="365">
        <v>13</v>
      </c>
      <c r="L830" s="1" t="s">
        <v>781</v>
      </c>
    </row>
    <row r="831" spans="1:12" s="6" customFormat="1" ht="43.5" customHeight="1">
      <c r="A831" s="1" t="s">
        <v>2062</v>
      </c>
      <c r="B831" s="1" t="s">
        <v>745</v>
      </c>
      <c r="C831" s="1" t="s">
        <v>3449</v>
      </c>
      <c r="D831" s="1" t="s">
        <v>3450</v>
      </c>
      <c r="E831" s="1" t="s">
        <v>1624</v>
      </c>
      <c r="F831" s="1" t="s">
        <v>3450</v>
      </c>
      <c r="G831" s="1" t="s">
        <v>1019</v>
      </c>
      <c r="H831" s="1" t="s">
        <v>602</v>
      </c>
      <c r="I831" s="1" t="s">
        <v>93</v>
      </c>
      <c r="J831" s="1" t="s">
        <v>688</v>
      </c>
      <c r="K831" s="365">
        <v>6</v>
      </c>
      <c r="L831" s="1" t="s">
        <v>689</v>
      </c>
    </row>
    <row r="832" spans="1:12" s="6" customFormat="1" ht="35.25" customHeight="1">
      <c r="A832" s="1" t="s">
        <v>2063</v>
      </c>
      <c r="B832" s="1" t="s">
        <v>745</v>
      </c>
      <c r="C832" s="1" t="s">
        <v>3449</v>
      </c>
      <c r="D832" s="1" t="s">
        <v>3450</v>
      </c>
      <c r="E832" s="1" t="s">
        <v>1624</v>
      </c>
      <c r="F832" s="1" t="s">
        <v>3450</v>
      </c>
      <c r="G832" s="1" t="s">
        <v>1019</v>
      </c>
      <c r="H832" s="1" t="s">
        <v>714</v>
      </c>
      <c r="I832" s="1" t="s">
        <v>657</v>
      </c>
      <c r="J832" s="1" t="s">
        <v>715</v>
      </c>
      <c r="K832" s="365">
        <v>18</v>
      </c>
      <c r="L832" s="1" t="s">
        <v>822</v>
      </c>
    </row>
    <row r="833" spans="1:12" s="6" customFormat="1" ht="35.25" customHeight="1">
      <c r="A833" s="1" t="s">
        <v>2064</v>
      </c>
      <c r="B833" s="1" t="s">
        <v>745</v>
      </c>
      <c r="C833" s="1" t="s">
        <v>3449</v>
      </c>
      <c r="D833" s="1" t="s">
        <v>3450</v>
      </c>
      <c r="E833" s="1" t="s">
        <v>1624</v>
      </c>
      <c r="F833" s="1" t="s">
        <v>3450</v>
      </c>
      <c r="G833" s="1" t="s">
        <v>1019</v>
      </c>
      <c r="H833" s="1" t="s">
        <v>708</v>
      </c>
      <c r="I833" s="1" t="s">
        <v>946</v>
      </c>
      <c r="J833" s="1" t="s">
        <v>709</v>
      </c>
      <c r="K833" s="365">
        <v>21</v>
      </c>
      <c r="L833" s="1" t="s">
        <v>815</v>
      </c>
    </row>
    <row r="834" spans="1:12" s="6" customFormat="1" ht="35.25" customHeight="1">
      <c r="A834" s="1" t="s">
        <v>2065</v>
      </c>
      <c r="B834" s="1" t="s">
        <v>745</v>
      </c>
      <c r="C834" s="1" t="s">
        <v>3449</v>
      </c>
      <c r="D834" s="1" t="s">
        <v>3450</v>
      </c>
      <c r="E834" s="1" t="s">
        <v>1624</v>
      </c>
      <c r="F834" s="1" t="s">
        <v>3450</v>
      </c>
      <c r="G834" s="1" t="s">
        <v>1019</v>
      </c>
      <c r="H834" s="1" t="s">
        <v>2216</v>
      </c>
      <c r="I834" s="1" t="s">
        <v>97</v>
      </c>
      <c r="J834" s="1" t="s">
        <v>723</v>
      </c>
      <c r="K834" s="365">
        <v>51</v>
      </c>
      <c r="L834" s="1" t="s">
        <v>59</v>
      </c>
    </row>
    <row r="835" spans="1:12" s="6" customFormat="1" ht="38.25" customHeight="1">
      <c r="A835" s="1" t="s">
        <v>2066</v>
      </c>
      <c r="B835" s="1" t="s">
        <v>745</v>
      </c>
      <c r="C835" s="1" t="s">
        <v>3449</v>
      </c>
      <c r="D835" s="1" t="s">
        <v>3450</v>
      </c>
      <c r="E835" s="1" t="s">
        <v>1624</v>
      </c>
      <c r="F835" s="1" t="s">
        <v>3450</v>
      </c>
      <c r="G835" s="1" t="s">
        <v>1019</v>
      </c>
      <c r="H835" s="1" t="s">
        <v>2217</v>
      </c>
      <c r="I835" s="1" t="s">
        <v>1420</v>
      </c>
      <c r="J835" s="1" t="s">
        <v>719</v>
      </c>
      <c r="K835" s="365">
        <v>17</v>
      </c>
      <c r="L835" s="1" t="s">
        <v>563</v>
      </c>
    </row>
    <row r="836" spans="1:12" s="6" customFormat="1" ht="35.25" customHeight="1">
      <c r="A836" s="1" t="s">
        <v>1324</v>
      </c>
      <c r="B836" s="1" t="s">
        <v>745</v>
      </c>
      <c r="C836" s="1" t="s">
        <v>3449</v>
      </c>
      <c r="D836" s="1" t="s">
        <v>3450</v>
      </c>
      <c r="E836" s="1" t="s">
        <v>1624</v>
      </c>
      <c r="F836" s="1" t="s">
        <v>3450</v>
      </c>
      <c r="G836" s="1" t="s">
        <v>1019</v>
      </c>
      <c r="H836" s="1" t="s">
        <v>1113</v>
      </c>
      <c r="I836" s="1" t="s">
        <v>576</v>
      </c>
      <c r="J836" s="1" t="s">
        <v>723</v>
      </c>
      <c r="K836" s="365">
        <v>27</v>
      </c>
      <c r="L836" s="1" t="s">
        <v>303</v>
      </c>
    </row>
    <row r="837" spans="1:12" s="6" customFormat="1" ht="48" customHeight="1">
      <c r="A837" s="1" t="s">
        <v>2067</v>
      </c>
      <c r="B837" s="1" t="s">
        <v>745</v>
      </c>
      <c r="C837" s="1" t="s">
        <v>3449</v>
      </c>
      <c r="D837" s="1" t="s">
        <v>3450</v>
      </c>
      <c r="E837" s="1" t="s">
        <v>1624</v>
      </c>
      <c r="F837" s="1" t="s">
        <v>3450</v>
      </c>
      <c r="G837" s="1" t="s">
        <v>1019</v>
      </c>
      <c r="H837" s="1" t="s">
        <v>1114</v>
      </c>
      <c r="I837" s="1" t="s">
        <v>1711</v>
      </c>
      <c r="J837" s="1" t="s">
        <v>723</v>
      </c>
      <c r="K837" s="365">
        <v>17</v>
      </c>
      <c r="L837" s="1" t="s">
        <v>304</v>
      </c>
    </row>
    <row r="838" spans="1:12" s="6" customFormat="1" ht="35.25" customHeight="1">
      <c r="A838" s="673" t="s">
        <v>1734</v>
      </c>
      <c r="B838" s="674"/>
      <c r="C838" s="674"/>
      <c r="D838" s="674"/>
      <c r="E838" s="674"/>
      <c r="F838" s="674"/>
      <c r="G838" s="674"/>
      <c r="H838" s="674"/>
      <c r="I838" s="674"/>
      <c r="J838" s="675"/>
      <c r="K838" s="370">
        <f>SUM(K826:K837)</f>
        <v>268</v>
      </c>
      <c r="L838" s="1"/>
    </row>
    <row r="839" spans="1:12" s="6" customFormat="1" ht="35.25" customHeight="1">
      <c r="A839" s="1" t="s">
        <v>2068</v>
      </c>
      <c r="B839" s="1" t="s">
        <v>745</v>
      </c>
      <c r="C839" s="1" t="s">
        <v>1346</v>
      </c>
      <c r="D839" s="1" t="s">
        <v>1349</v>
      </c>
      <c r="E839" s="1" t="s">
        <v>1347</v>
      </c>
      <c r="F839" s="1" t="s">
        <v>1349</v>
      </c>
      <c r="G839" s="1" t="s">
        <v>1348</v>
      </c>
      <c r="H839" s="1" t="s">
        <v>1712</v>
      </c>
      <c r="I839" s="1" t="s">
        <v>2221</v>
      </c>
      <c r="J839" s="1" t="s">
        <v>723</v>
      </c>
      <c r="K839" s="365">
        <v>35</v>
      </c>
      <c r="L839" s="1" t="s">
        <v>724</v>
      </c>
    </row>
    <row r="840" spans="1:12" s="6" customFormat="1" ht="35.25" customHeight="1">
      <c r="A840" s="1" t="s">
        <v>2069</v>
      </c>
      <c r="B840" s="1" t="s">
        <v>745</v>
      </c>
      <c r="C840" s="1" t="s">
        <v>1346</v>
      </c>
      <c r="D840" s="1" t="s">
        <v>1349</v>
      </c>
      <c r="E840" s="1" t="s">
        <v>1347</v>
      </c>
      <c r="F840" s="1" t="s">
        <v>1349</v>
      </c>
      <c r="G840" s="1" t="s">
        <v>1348</v>
      </c>
      <c r="H840" s="1" t="s">
        <v>1713</v>
      </c>
      <c r="I840" s="1" t="s">
        <v>1628</v>
      </c>
      <c r="J840" s="1" t="s">
        <v>528</v>
      </c>
      <c r="K840" s="365">
        <v>0</v>
      </c>
      <c r="L840" s="1" t="s">
        <v>724</v>
      </c>
    </row>
    <row r="841" spans="1:12" s="6" customFormat="1" ht="35.25" customHeight="1">
      <c r="A841" s="673" t="s">
        <v>1734</v>
      </c>
      <c r="B841" s="674"/>
      <c r="C841" s="674"/>
      <c r="D841" s="674"/>
      <c r="E841" s="674"/>
      <c r="F841" s="674"/>
      <c r="G841" s="674"/>
      <c r="H841" s="674"/>
      <c r="I841" s="674"/>
      <c r="J841" s="675"/>
      <c r="K841" s="370">
        <f>SUM(K839:K840)</f>
        <v>35</v>
      </c>
      <c r="L841" s="1"/>
    </row>
    <row r="842" spans="1:12" s="6" customFormat="1" ht="33" customHeight="1">
      <c r="A842" s="1" t="s">
        <v>2070</v>
      </c>
      <c r="B842" s="1" t="s">
        <v>745</v>
      </c>
      <c r="C842" s="1" t="s">
        <v>3453</v>
      </c>
      <c r="D842" s="1" t="s">
        <v>760</v>
      </c>
      <c r="E842" s="1" t="s">
        <v>2605</v>
      </c>
      <c r="F842" s="1" t="s">
        <v>3454</v>
      </c>
      <c r="G842" s="1" t="s">
        <v>761</v>
      </c>
      <c r="H842" s="1" t="s">
        <v>1115</v>
      </c>
      <c r="I842" s="1" t="s">
        <v>1628</v>
      </c>
      <c r="J842" s="1" t="s">
        <v>717</v>
      </c>
      <c r="K842" s="365">
        <v>47</v>
      </c>
      <c r="L842" s="1" t="s">
        <v>1345</v>
      </c>
    </row>
    <row r="843" spans="1:12" s="6" customFormat="1" ht="33.75">
      <c r="A843" s="1" t="s">
        <v>2071</v>
      </c>
      <c r="B843" s="1" t="s">
        <v>745</v>
      </c>
      <c r="C843" s="1" t="s">
        <v>3453</v>
      </c>
      <c r="D843" s="1" t="s">
        <v>760</v>
      </c>
      <c r="E843" s="1" t="s">
        <v>2605</v>
      </c>
      <c r="F843" s="1" t="s">
        <v>3454</v>
      </c>
      <c r="G843" s="1" t="s">
        <v>761</v>
      </c>
      <c r="H843" s="1" t="s">
        <v>1116</v>
      </c>
      <c r="I843" s="1" t="s">
        <v>2223</v>
      </c>
      <c r="J843" s="1" t="s">
        <v>717</v>
      </c>
      <c r="K843" s="365">
        <v>31</v>
      </c>
      <c r="L843" s="1" t="s">
        <v>1345</v>
      </c>
    </row>
    <row r="844" spans="1:12" s="6" customFormat="1" ht="33.75">
      <c r="A844" s="1" t="s">
        <v>2072</v>
      </c>
      <c r="B844" s="1" t="s">
        <v>745</v>
      </c>
      <c r="C844" s="1" t="s">
        <v>3453</v>
      </c>
      <c r="D844" s="1" t="s">
        <v>760</v>
      </c>
      <c r="E844" s="1" t="s">
        <v>2605</v>
      </c>
      <c r="F844" s="1" t="s">
        <v>3454</v>
      </c>
      <c r="G844" s="1" t="s">
        <v>761</v>
      </c>
      <c r="H844" s="1" t="s">
        <v>1117</v>
      </c>
      <c r="I844" s="1" t="s">
        <v>1618</v>
      </c>
      <c r="J844" s="1" t="s">
        <v>717</v>
      </c>
      <c r="K844" s="365">
        <v>47</v>
      </c>
      <c r="L844" s="1" t="s">
        <v>1345</v>
      </c>
    </row>
    <row r="845" spans="1:12" s="6" customFormat="1" ht="33.75">
      <c r="A845" s="1" t="s">
        <v>2073</v>
      </c>
      <c r="B845" s="1" t="s">
        <v>745</v>
      </c>
      <c r="C845" s="1" t="s">
        <v>3453</v>
      </c>
      <c r="D845" s="1" t="s">
        <v>760</v>
      </c>
      <c r="E845" s="1" t="s">
        <v>2605</v>
      </c>
      <c r="F845" s="1" t="s">
        <v>3454</v>
      </c>
      <c r="G845" s="1" t="s">
        <v>761</v>
      </c>
      <c r="H845" s="1" t="s">
        <v>1119</v>
      </c>
      <c r="I845" s="1" t="s">
        <v>1617</v>
      </c>
      <c r="J845" s="1" t="s">
        <v>717</v>
      </c>
      <c r="K845" s="365">
        <v>47</v>
      </c>
      <c r="L845" s="1" t="s">
        <v>1345</v>
      </c>
    </row>
    <row r="846" spans="1:12" s="6" customFormat="1" ht="33.75">
      <c r="A846" s="1" t="s">
        <v>2074</v>
      </c>
      <c r="B846" s="367" t="s">
        <v>745</v>
      </c>
      <c r="C846" s="1" t="s">
        <v>3453</v>
      </c>
      <c r="D846" s="367" t="s">
        <v>760</v>
      </c>
      <c r="E846" s="367" t="s">
        <v>2605</v>
      </c>
      <c r="F846" s="1" t="s">
        <v>3454</v>
      </c>
      <c r="G846" s="367" t="s">
        <v>761</v>
      </c>
      <c r="H846" s="368" t="s">
        <v>3451</v>
      </c>
      <c r="I846" s="368" t="s">
        <v>1620</v>
      </c>
      <c r="J846" s="368" t="s">
        <v>3431</v>
      </c>
      <c r="K846" s="369">
        <v>20</v>
      </c>
      <c r="L846" s="368" t="s">
        <v>1345</v>
      </c>
    </row>
    <row r="847" spans="1:12" s="6" customFormat="1" ht="33.75">
      <c r="A847" s="1" t="s">
        <v>2075</v>
      </c>
      <c r="B847" s="367" t="s">
        <v>745</v>
      </c>
      <c r="C847" s="1" t="s">
        <v>3453</v>
      </c>
      <c r="D847" s="367" t="s">
        <v>760</v>
      </c>
      <c r="E847" s="367" t="s">
        <v>2605</v>
      </c>
      <c r="F847" s="1" t="s">
        <v>3454</v>
      </c>
      <c r="G847" s="367" t="s">
        <v>761</v>
      </c>
      <c r="H847" s="368" t="s">
        <v>3452</v>
      </c>
      <c r="I847" s="368" t="s">
        <v>653</v>
      </c>
      <c r="J847" s="368" t="s">
        <v>3367</v>
      </c>
      <c r="K847" s="369">
        <v>32</v>
      </c>
      <c r="L847" s="368" t="s">
        <v>1345</v>
      </c>
    </row>
    <row r="848" spans="1:12" s="6" customFormat="1" ht="40.5" customHeight="1">
      <c r="A848" s="1" t="s">
        <v>145</v>
      </c>
      <c r="B848" s="367" t="s">
        <v>745</v>
      </c>
      <c r="C848" s="1" t="s">
        <v>3453</v>
      </c>
      <c r="D848" s="367" t="s">
        <v>760</v>
      </c>
      <c r="E848" s="367" t="s">
        <v>2605</v>
      </c>
      <c r="F848" s="1" t="s">
        <v>3454</v>
      </c>
      <c r="G848" s="367" t="s">
        <v>761</v>
      </c>
      <c r="H848" s="368" t="s">
        <v>3360</v>
      </c>
      <c r="I848" s="368" t="s">
        <v>85</v>
      </c>
      <c r="J848" s="368" t="s">
        <v>564</v>
      </c>
      <c r="K848" s="369">
        <v>20</v>
      </c>
      <c r="L848" s="368" t="s">
        <v>1345</v>
      </c>
    </row>
    <row r="849" spans="1:12" s="6" customFormat="1" ht="33.75">
      <c r="A849" s="1" t="s">
        <v>146</v>
      </c>
      <c r="B849" s="1" t="s">
        <v>745</v>
      </c>
      <c r="C849" s="1" t="s">
        <v>3453</v>
      </c>
      <c r="D849" s="1" t="s">
        <v>760</v>
      </c>
      <c r="E849" s="1" t="s">
        <v>2605</v>
      </c>
      <c r="F849" s="1" t="s">
        <v>3454</v>
      </c>
      <c r="G849" s="1" t="s">
        <v>761</v>
      </c>
      <c r="H849" s="1" t="s">
        <v>1713</v>
      </c>
      <c r="I849" s="1" t="s">
        <v>2221</v>
      </c>
      <c r="J849" s="1" t="s">
        <v>528</v>
      </c>
      <c r="K849" s="365">
        <v>0</v>
      </c>
      <c r="L849" s="1" t="s">
        <v>1345</v>
      </c>
    </row>
    <row r="850" spans="1:12" s="6" customFormat="1" ht="26.25" customHeight="1">
      <c r="A850" s="676" t="s">
        <v>1734</v>
      </c>
      <c r="B850" s="677"/>
      <c r="C850" s="677"/>
      <c r="D850" s="677"/>
      <c r="E850" s="677"/>
      <c r="F850" s="677"/>
      <c r="G850" s="677"/>
      <c r="H850" s="677"/>
      <c r="I850" s="677"/>
      <c r="J850" s="677"/>
      <c r="K850" s="370">
        <f>SUM(K842:K849)</f>
        <v>244</v>
      </c>
      <c r="L850" s="1"/>
    </row>
    <row r="851" spans="1:12" s="6" customFormat="1" ht="33.75">
      <c r="A851" s="1" t="s">
        <v>147</v>
      </c>
      <c r="B851" s="1" t="s">
        <v>585</v>
      </c>
      <c r="C851" s="1" t="s">
        <v>96</v>
      </c>
      <c r="D851" s="1" t="s">
        <v>759</v>
      </c>
      <c r="E851" s="1" t="s">
        <v>758</v>
      </c>
      <c r="F851" s="1" t="s">
        <v>3455</v>
      </c>
      <c r="G851" s="1" t="s">
        <v>95</v>
      </c>
      <c r="H851" s="1" t="s">
        <v>687</v>
      </c>
      <c r="I851" s="1" t="s">
        <v>2228</v>
      </c>
      <c r="J851" s="1" t="s">
        <v>688</v>
      </c>
      <c r="K851" s="365">
        <v>4</v>
      </c>
      <c r="L851" s="1" t="s">
        <v>689</v>
      </c>
    </row>
    <row r="852" spans="1:12" s="6" customFormat="1" ht="33.75">
      <c r="A852" s="1" t="s">
        <v>1397</v>
      </c>
      <c r="B852" s="1" t="s">
        <v>585</v>
      </c>
      <c r="C852" s="1" t="s">
        <v>96</v>
      </c>
      <c r="D852" s="1" t="s">
        <v>759</v>
      </c>
      <c r="E852" s="1" t="s">
        <v>758</v>
      </c>
      <c r="F852" s="1" t="s">
        <v>3455</v>
      </c>
      <c r="G852" s="1" t="s">
        <v>95</v>
      </c>
      <c r="H852" s="1" t="s">
        <v>1542</v>
      </c>
      <c r="I852" s="1" t="s">
        <v>1605</v>
      </c>
      <c r="J852" s="1" t="s">
        <v>691</v>
      </c>
      <c r="K852" s="365">
        <v>14</v>
      </c>
      <c r="L852" s="1" t="s">
        <v>132</v>
      </c>
    </row>
    <row r="853" spans="1:12" s="6" customFormat="1" ht="33.75">
      <c r="A853" s="1" t="s">
        <v>1438</v>
      </c>
      <c r="B853" s="1" t="s">
        <v>585</v>
      </c>
      <c r="C853" s="1" t="s">
        <v>96</v>
      </c>
      <c r="D853" s="1" t="s">
        <v>759</v>
      </c>
      <c r="E853" s="1" t="s">
        <v>758</v>
      </c>
      <c r="F853" s="1" t="s">
        <v>3455</v>
      </c>
      <c r="G853" s="1" t="s">
        <v>95</v>
      </c>
      <c r="H853" s="1" t="s">
        <v>1739</v>
      </c>
      <c r="I853" s="1" t="s">
        <v>1604</v>
      </c>
      <c r="J853" s="1" t="s">
        <v>695</v>
      </c>
      <c r="K853" s="365">
        <v>25</v>
      </c>
      <c r="L853" s="1" t="s">
        <v>696</v>
      </c>
    </row>
    <row r="854" spans="1:12" s="6" customFormat="1" ht="33.75">
      <c r="A854" s="1" t="s">
        <v>71</v>
      </c>
      <c r="B854" s="1" t="s">
        <v>585</v>
      </c>
      <c r="C854" s="1" t="s">
        <v>96</v>
      </c>
      <c r="D854" s="1" t="s">
        <v>759</v>
      </c>
      <c r="E854" s="1" t="s">
        <v>758</v>
      </c>
      <c r="F854" s="1" t="s">
        <v>3455</v>
      </c>
      <c r="G854" s="1" t="s">
        <v>95</v>
      </c>
      <c r="H854" s="1" t="s">
        <v>1393</v>
      </c>
      <c r="I854" s="1" t="s">
        <v>1631</v>
      </c>
      <c r="J854" s="1" t="s">
        <v>693</v>
      </c>
      <c r="K854" s="365">
        <v>5</v>
      </c>
      <c r="L854" s="1" t="s">
        <v>694</v>
      </c>
    </row>
    <row r="855" spans="1:12" s="6" customFormat="1" ht="33.75">
      <c r="A855" s="1" t="s">
        <v>569</v>
      </c>
      <c r="B855" s="1" t="s">
        <v>585</v>
      </c>
      <c r="C855" s="1" t="s">
        <v>96</v>
      </c>
      <c r="D855" s="1" t="s">
        <v>759</v>
      </c>
      <c r="E855" s="1" t="s">
        <v>758</v>
      </c>
      <c r="F855" s="1" t="s">
        <v>3455</v>
      </c>
      <c r="G855" s="1" t="s">
        <v>95</v>
      </c>
      <c r="H855" s="1" t="s">
        <v>31</v>
      </c>
      <c r="I855" s="1" t="s">
        <v>1602</v>
      </c>
      <c r="J855" s="1" t="s">
        <v>14</v>
      </c>
      <c r="K855" s="365">
        <v>10</v>
      </c>
      <c r="L855" s="1" t="s">
        <v>850</v>
      </c>
    </row>
    <row r="856" spans="1:12" s="6" customFormat="1" ht="33.75">
      <c r="A856" s="1" t="s">
        <v>1118</v>
      </c>
      <c r="B856" s="1" t="s">
        <v>585</v>
      </c>
      <c r="C856" s="1" t="s">
        <v>96</v>
      </c>
      <c r="D856" s="1" t="s">
        <v>759</v>
      </c>
      <c r="E856" s="1" t="s">
        <v>758</v>
      </c>
      <c r="F856" s="1" t="s">
        <v>3455</v>
      </c>
      <c r="G856" s="1" t="s">
        <v>95</v>
      </c>
      <c r="H856" s="1" t="s">
        <v>697</v>
      </c>
      <c r="I856" s="1" t="s">
        <v>2230</v>
      </c>
      <c r="J856" s="1" t="s">
        <v>698</v>
      </c>
      <c r="K856" s="365">
        <v>17</v>
      </c>
      <c r="L856" s="1" t="s">
        <v>850</v>
      </c>
    </row>
    <row r="857" spans="1:12" s="6" customFormat="1" ht="33.75">
      <c r="A857" s="1" t="s">
        <v>297</v>
      </c>
      <c r="B857" s="1" t="s">
        <v>585</v>
      </c>
      <c r="C857" s="1" t="s">
        <v>96</v>
      </c>
      <c r="D857" s="1" t="s">
        <v>759</v>
      </c>
      <c r="E857" s="1" t="s">
        <v>758</v>
      </c>
      <c r="F857" s="1" t="s">
        <v>3455</v>
      </c>
      <c r="G857" s="1" t="s">
        <v>95</v>
      </c>
      <c r="H857" s="1" t="s">
        <v>704</v>
      </c>
      <c r="I857" s="1" t="s">
        <v>1617</v>
      </c>
      <c r="J857" s="1" t="s">
        <v>705</v>
      </c>
      <c r="K857" s="365">
        <v>26</v>
      </c>
      <c r="L857" s="1" t="s">
        <v>703</v>
      </c>
    </row>
    <row r="858" spans="1:12" s="6" customFormat="1" ht="33.75">
      <c r="A858" s="1" t="s">
        <v>1120</v>
      </c>
      <c r="B858" s="1" t="s">
        <v>585</v>
      </c>
      <c r="C858" s="1" t="s">
        <v>96</v>
      </c>
      <c r="D858" s="1" t="s">
        <v>759</v>
      </c>
      <c r="E858" s="1" t="s">
        <v>758</v>
      </c>
      <c r="F858" s="1" t="s">
        <v>3455</v>
      </c>
      <c r="G858" s="1" t="s">
        <v>95</v>
      </c>
      <c r="H858" s="1" t="s">
        <v>1079</v>
      </c>
      <c r="I858" s="1" t="s">
        <v>1620</v>
      </c>
      <c r="J858" s="1" t="s">
        <v>702</v>
      </c>
      <c r="K858" s="365">
        <v>6</v>
      </c>
      <c r="L858" s="1" t="s">
        <v>703</v>
      </c>
    </row>
    <row r="859" spans="1:12" s="6" customFormat="1" ht="33.75">
      <c r="A859" s="1" t="s">
        <v>1121</v>
      </c>
      <c r="B859" s="1" t="s">
        <v>585</v>
      </c>
      <c r="C859" s="1" t="s">
        <v>96</v>
      </c>
      <c r="D859" s="1" t="s">
        <v>759</v>
      </c>
      <c r="E859" s="1" t="s">
        <v>758</v>
      </c>
      <c r="F859" s="1" t="s">
        <v>3455</v>
      </c>
      <c r="G859" s="1" t="s">
        <v>95</v>
      </c>
      <c r="H859" s="1" t="s">
        <v>708</v>
      </c>
      <c r="I859" s="1" t="s">
        <v>2226</v>
      </c>
      <c r="J859" s="1" t="s">
        <v>709</v>
      </c>
      <c r="K859" s="365">
        <v>6</v>
      </c>
      <c r="L859" s="1" t="s">
        <v>815</v>
      </c>
    </row>
    <row r="860" spans="1:12" s="6" customFormat="1" ht="40.5" customHeight="1">
      <c r="A860" s="1" t="s">
        <v>1122</v>
      </c>
      <c r="B860" s="1" t="s">
        <v>585</v>
      </c>
      <c r="C860" s="1" t="s">
        <v>96</v>
      </c>
      <c r="D860" s="1" t="s">
        <v>759</v>
      </c>
      <c r="E860" s="1" t="s">
        <v>758</v>
      </c>
      <c r="F860" s="1" t="s">
        <v>3455</v>
      </c>
      <c r="G860" s="1" t="s">
        <v>95</v>
      </c>
      <c r="H860" s="1" t="s">
        <v>1392</v>
      </c>
      <c r="I860" s="1" t="s">
        <v>725</v>
      </c>
      <c r="J860" s="1" t="s">
        <v>709</v>
      </c>
      <c r="K860" s="365">
        <v>2</v>
      </c>
      <c r="L860" s="1" t="s">
        <v>815</v>
      </c>
    </row>
    <row r="861" spans="1:12" s="6" customFormat="1" ht="40.5" customHeight="1">
      <c r="A861" s="1" t="s">
        <v>1123</v>
      </c>
      <c r="B861" s="1" t="s">
        <v>585</v>
      </c>
      <c r="C861" s="1" t="s">
        <v>96</v>
      </c>
      <c r="D861" s="1" t="s">
        <v>759</v>
      </c>
      <c r="E861" s="1" t="s">
        <v>758</v>
      </c>
      <c r="F861" s="1" t="s">
        <v>3455</v>
      </c>
      <c r="G861" s="1" t="s">
        <v>95</v>
      </c>
      <c r="H861" s="1" t="s">
        <v>714</v>
      </c>
      <c r="I861" s="1" t="s">
        <v>627</v>
      </c>
      <c r="J861" s="1" t="s">
        <v>715</v>
      </c>
      <c r="K861" s="365">
        <v>20</v>
      </c>
      <c r="L861" s="1" t="s">
        <v>822</v>
      </c>
    </row>
    <row r="862" spans="1:12" s="6" customFormat="1" ht="33.75">
      <c r="A862" s="1" t="s">
        <v>924</v>
      </c>
      <c r="B862" s="1" t="s">
        <v>585</v>
      </c>
      <c r="C862" s="1" t="s">
        <v>96</v>
      </c>
      <c r="D862" s="1" t="s">
        <v>759</v>
      </c>
      <c r="E862" s="1" t="s">
        <v>758</v>
      </c>
      <c r="F862" s="1" t="s">
        <v>3455</v>
      </c>
      <c r="G862" s="1" t="s">
        <v>95</v>
      </c>
      <c r="H862" s="1" t="s">
        <v>1712</v>
      </c>
      <c r="I862" s="1" t="s">
        <v>2221</v>
      </c>
      <c r="J862" s="1" t="s">
        <v>723</v>
      </c>
      <c r="K862" s="365">
        <v>37</v>
      </c>
      <c r="L862" s="1" t="s">
        <v>724</v>
      </c>
    </row>
    <row r="863" spans="1:12" s="6" customFormat="1" ht="33.75" customHeight="1">
      <c r="A863" s="673" t="s">
        <v>1734</v>
      </c>
      <c r="B863" s="674"/>
      <c r="C863" s="674"/>
      <c r="D863" s="674"/>
      <c r="E863" s="674"/>
      <c r="F863" s="674"/>
      <c r="G863" s="674"/>
      <c r="H863" s="674"/>
      <c r="I863" s="674"/>
      <c r="J863" s="675"/>
      <c r="K863" s="370">
        <f>SUM(K851:K862)</f>
        <v>172</v>
      </c>
      <c r="L863" s="1"/>
    </row>
    <row r="864" spans="1:12" s="6" customFormat="1" ht="45" customHeight="1">
      <c r="A864" s="1" t="s">
        <v>1124</v>
      </c>
      <c r="B864" s="1" t="s">
        <v>817</v>
      </c>
      <c r="C864" s="1" t="s">
        <v>1651</v>
      </c>
      <c r="D864" s="1" t="s">
        <v>1652</v>
      </c>
      <c r="E864" s="1" t="s">
        <v>1221</v>
      </c>
      <c r="F864" s="1" t="s">
        <v>3456</v>
      </c>
      <c r="G864" s="1" t="s">
        <v>2606</v>
      </c>
      <c r="H864" s="1" t="s">
        <v>1712</v>
      </c>
      <c r="I864" s="1" t="s">
        <v>1604</v>
      </c>
      <c r="J864" s="1" t="s">
        <v>351</v>
      </c>
      <c r="K864" s="365">
        <v>30</v>
      </c>
      <c r="L864" s="1" t="s">
        <v>724</v>
      </c>
    </row>
    <row r="865" spans="1:12" s="6" customFormat="1" ht="40.5" customHeight="1">
      <c r="A865" s="1" t="s">
        <v>1125</v>
      </c>
      <c r="B865" s="1" t="s">
        <v>817</v>
      </c>
      <c r="C865" s="1" t="s">
        <v>1651</v>
      </c>
      <c r="D865" s="1" t="s">
        <v>1652</v>
      </c>
      <c r="E865" s="1" t="s">
        <v>1221</v>
      </c>
      <c r="F865" s="1" t="s">
        <v>3456</v>
      </c>
      <c r="G865" s="1" t="s">
        <v>2606</v>
      </c>
      <c r="H865" s="1" t="s">
        <v>1517</v>
      </c>
      <c r="I865" s="1" t="s">
        <v>765</v>
      </c>
      <c r="J865" s="1" t="s">
        <v>352</v>
      </c>
      <c r="K865" s="365">
        <v>0</v>
      </c>
      <c r="L865" s="1" t="s">
        <v>724</v>
      </c>
    </row>
    <row r="866" spans="1:12" s="6" customFormat="1" ht="25.5" customHeight="1">
      <c r="A866" s="673" t="s">
        <v>1734</v>
      </c>
      <c r="B866" s="674"/>
      <c r="C866" s="674"/>
      <c r="D866" s="674"/>
      <c r="E866" s="674"/>
      <c r="F866" s="674"/>
      <c r="G866" s="674"/>
      <c r="H866" s="674"/>
      <c r="I866" s="674"/>
      <c r="J866" s="675"/>
      <c r="K866" s="370">
        <f>SUM(K864:K865)</f>
        <v>30</v>
      </c>
      <c r="L866" s="1"/>
    </row>
    <row r="867" spans="1:12" s="6" customFormat="1" ht="33.75">
      <c r="A867" s="1" t="s">
        <v>3457</v>
      </c>
      <c r="B867" s="1" t="s">
        <v>517</v>
      </c>
      <c r="C867" s="1" t="s">
        <v>733</v>
      </c>
      <c r="D867" s="1" t="s">
        <v>3462</v>
      </c>
      <c r="E867" s="1" t="s">
        <v>630</v>
      </c>
      <c r="F867" s="1" t="s">
        <v>3463</v>
      </c>
      <c r="G867" s="1" t="s">
        <v>628</v>
      </c>
      <c r="H867" s="1" t="s">
        <v>687</v>
      </c>
      <c r="I867" s="1" t="s">
        <v>2226</v>
      </c>
      <c r="J867" s="1" t="s">
        <v>688</v>
      </c>
      <c r="K867" s="365">
        <v>3</v>
      </c>
      <c r="L867" s="1" t="s">
        <v>689</v>
      </c>
    </row>
    <row r="868" spans="1:12" s="6" customFormat="1" ht="33.75">
      <c r="A868" s="1" t="s">
        <v>3458</v>
      </c>
      <c r="B868" s="1" t="s">
        <v>517</v>
      </c>
      <c r="C868" s="1" t="s">
        <v>733</v>
      </c>
      <c r="D868" s="1" t="s">
        <v>3462</v>
      </c>
      <c r="E868" s="1" t="s">
        <v>630</v>
      </c>
      <c r="F868" s="1" t="s">
        <v>3463</v>
      </c>
      <c r="G868" s="1" t="s">
        <v>628</v>
      </c>
      <c r="H868" s="1" t="s">
        <v>690</v>
      </c>
      <c r="I868" s="1" t="s">
        <v>1033</v>
      </c>
      <c r="J868" s="1" t="s">
        <v>691</v>
      </c>
      <c r="K868" s="365">
        <v>4</v>
      </c>
      <c r="L868" s="1" t="s">
        <v>132</v>
      </c>
    </row>
    <row r="869" spans="1:12" s="6" customFormat="1" ht="33.75">
      <c r="A869" s="1" t="s">
        <v>1126</v>
      </c>
      <c r="B869" s="1" t="s">
        <v>517</v>
      </c>
      <c r="C869" s="1" t="s">
        <v>733</v>
      </c>
      <c r="D869" s="1" t="s">
        <v>3462</v>
      </c>
      <c r="E869" s="1" t="s">
        <v>630</v>
      </c>
      <c r="F869" s="1" t="s">
        <v>3463</v>
      </c>
      <c r="G869" s="1" t="s">
        <v>628</v>
      </c>
      <c r="H869" s="1" t="s">
        <v>603</v>
      </c>
      <c r="I869" s="1" t="s">
        <v>2223</v>
      </c>
      <c r="J869" s="1" t="s">
        <v>695</v>
      </c>
      <c r="K869" s="365">
        <v>22</v>
      </c>
      <c r="L869" s="1" t="s">
        <v>696</v>
      </c>
    </row>
    <row r="870" spans="1:12" s="6" customFormat="1" ht="33.75">
      <c r="A870" s="1" t="s">
        <v>1127</v>
      </c>
      <c r="B870" s="1" t="s">
        <v>517</v>
      </c>
      <c r="C870" s="1" t="s">
        <v>733</v>
      </c>
      <c r="D870" s="1" t="s">
        <v>3462</v>
      </c>
      <c r="E870" s="1" t="s">
        <v>630</v>
      </c>
      <c r="F870" s="1" t="s">
        <v>3463</v>
      </c>
      <c r="G870" s="1" t="s">
        <v>628</v>
      </c>
      <c r="H870" s="1" t="s">
        <v>1175</v>
      </c>
      <c r="I870" s="1" t="s">
        <v>653</v>
      </c>
      <c r="J870" s="1" t="s">
        <v>698</v>
      </c>
      <c r="K870" s="365">
        <v>7</v>
      </c>
      <c r="L870" s="1" t="s">
        <v>850</v>
      </c>
    </row>
    <row r="871" spans="1:12" s="6" customFormat="1" ht="33.75">
      <c r="A871" s="1" t="s">
        <v>3459</v>
      </c>
      <c r="B871" s="1" t="s">
        <v>517</v>
      </c>
      <c r="C871" s="1" t="s">
        <v>733</v>
      </c>
      <c r="D871" s="1" t="s">
        <v>3462</v>
      </c>
      <c r="E871" s="1" t="s">
        <v>630</v>
      </c>
      <c r="F871" s="1" t="s">
        <v>3463</v>
      </c>
      <c r="G871" s="1" t="s">
        <v>628</v>
      </c>
      <c r="H871" s="1" t="s">
        <v>1427</v>
      </c>
      <c r="I871" s="1" t="s">
        <v>1620</v>
      </c>
      <c r="J871" s="1" t="s">
        <v>734</v>
      </c>
      <c r="K871" s="365">
        <v>4</v>
      </c>
      <c r="L871" s="1" t="s">
        <v>815</v>
      </c>
    </row>
    <row r="872" spans="1:12" s="6" customFormat="1" ht="33.75">
      <c r="A872" s="1" t="s">
        <v>3460</v>
      </c>
      <c r="B872" s="1" t="s">
        <v>517</v>
      </c>
      <c r="C872" s="1" t="s">
        <v>733</v>
      </c>
      <c r="D872" s="1" t="s">
        <v>3462</v>
      </c>
      <c r="E872" s="1" t="s">
        <v>630</v>
      </c>
      <c r="F872" s="1" t="s">
        <v>3463</v>
      </c>
      <c r="G872" s="1" t="s">
        <v>628</v>
      </c>
      <c r="H872" s="1" t="s">
        <v>243</v>
      </c>
      <c r="I872" s="1" t="s">
        <v>1617</v>
      </c>
      <c r="J872" s="1" t="s">
        <v>715</v>
      </c>
      <c r="K872" s="365">
        <v>8</v>
      </c>
      <c r="L872" s="1" t="s">
        <v>822</v>
      </c>
    </row>
    <row r="873" spans="1:12" s="6" customFormat="1" ht="37.5" customHeight="1">
      <c r="A873" s="1" t="s">
        <v>3461</v>
      </c>
      <c r="B873" s="1" t="s">
        <v>517</v>
      </c>
      <c r="C873" s="1" t="s">
        <v>733</v>
      </c>
      <c r="D873" s="1" t="s">
        <v>3462</v>
      </c>
      <c r="E873" s="1" t="s">
        <v>630</v>
      </c>
      <c r="F873" s="1" t="s">
        <v>3463</v>
      </c>
      <c r="G873" s="1" t="s">
        <v>628</v>
      </c>
      <c r="H873" s="1" t="s">
        <v>722</v>
      </c>
      <c r="I873" s="1" t="s">
        <v>2221</v>
      </c>
      <c r="J873" s="1" t="s">
        <v>723</v>
      </c>
      <c r="K873" s="365">
        <v>54</v>
      </c>
      <c r="L873" s="1" t="s">
        <v>724</v>
      </c>
    </row>
    <row r="874" spans="1:12" ht="33.75">
      <c r="A874" s="1" t="s">
        <v>1128</v>
      </c>
      <c r="B874" s="1" t="s">
        <v>517</v>
      </c>
      <c r="C874" s="1" t="s">
        <v>733</v>
      </c>
      <c r="D874" s="1" t="s">
        <v>3462</v>
      </c>
      <c r="E874" s="1" t="s">
        <v>630</v>
      </c>
      <c r="F874" s="1" t="s">
        <v>3463</v>
      </c>
      <c r="G874" s="1" t="s">
        <v>628</v>
      </c>
      <c r="H874" s="1" t="s">
        <v>1517</v>
      </c>
      <c r="I874" s="1" t="s">
        <v>627</v>
      </c>
      <c r="J874" s="1" t="s">
        <v>528</v>
      </c>
      <c r="K874" s="365">
        <v>0</v>
      </c>
      <c r="L874" s="1" t="s">
        <v>918</v>
      </c>
    </row>
    <row r="875" spans="1:12" ht="27.75" customHeight="1">
      <c r="A875" s="681" t="s">
        <v>1734</v>
      </c>
      <c r="B875" s="681"/>
      <c r="C875" s="681"/>
      <c r="D875" s="681"/>
      <c r="E875" s="681"/>
      <c r="F875" s="681"/>
      <c r="G875" s="681"/>
      <c r="H875" s="681"/>
      <c r="I875" s="681"/>
      <c r="J875" s="681"/>
      <c r="K875" s="372">
        <f>SUM(K867:K874)</f>
        <v>102</v>
      </c>
      <c r="L875" s="377"/>
    </row>
    <row r="876" spans="1:12" ht="33.75">
      <c r="A876" s="1" t="s">
        <v>3464</v>
      </c>
      <c r="B876" s="1" t="s">
        <v>519</v>
      </c>
      <c r="C876" s="1" t="s">
        <v>735</v>
      </c>
      <c r="D876" s="1" t="s">
        <v>737</v>
      </c>
      <c r="E876" s="1" t="s">
        <v>736</v>
      </c>
      <c r="F876" s="1" t="s">
        <v>737</v>
      </c>
      <c r="G876" s="1" t="s">
        <v>164</v>
      </c>
      <c r="H876" s="1" t="s">
        <v>1712</v>
      </c>
      <c r="I876" s="1" t="s">
        <v>2221</v>
      </c>
      <c r="J876" s="1" t="s">
        <v>723</v>
      </c>
      <c r="K876" s="365">
        <v>60</v>
      </c>
      <c r="L876" s="1" t="s">
        <v>724</v>
      </c>
    </row>
    <row r="877" spans="1:12" ht="33.75">
      <c r="A877" s="1" t="s">
        <v>3465</v>
      </c>
      <c r="B877" s="1" t="s">
        <v>519</v>
      </c>
      <c r="C877" s="1" t="s">
        <v>735</v>
      </c>
      <c r="D877" s="1" t="s">
        <v>737</v>
      </c>
      <c r="E877" s="1" t="s">
        <v>736</v>
      </c>
      <c r="F877" s="1" t="s">
        <v>737</v>
      </c>
      <c r="G877" s="1" t="s">
        <v>164</v>
      </c>
      <c r="H877" s="1" t="s">
        <v>603</v>
      </c>
      <c r="I877" s="1" t="s">
        <v>1628</v>
      </c>
      <c r="J877" s="1" t="s">
        <v>695</v>
      </c>
      <c r="K877" s="365">
        <v>38</v>
      </c>
      <c r="L877" s="1" t="s">
        <v>696</v>
      </c>
    </row>
    <row r="878" spans="1:12" ht="34.5" customHeight="1">
      <c r="A878" s="1" t="s">
        <v>3466</v>
      </c>
      <c r="B878" s="1" t="s">
        <v>519</v>
      </c>
      <c r="C878" s="1" t="s">
        <v>735</v>
      </c>
      <c r="D878" s="1" t="s">
        <v>737</v>
      </c>
      <c r="E878" s="1" t="s">
        <v>736</v>
      </c>
      <c r="F878" s="1" t="s">
        <v>737</v>
      </c>
      <c r="G878" s="1" t="s">
        <v>164</v>
      </c>
      <c r="H878" s="1" t="s">
        <v>1129</v>
      </c>
      <c r="I878" s="1" t="s">
        <v>2223</v>
      </c>
      <c r="J878" s="1" t="s">
        <v>713</v>
      </c>
      <c r="K878" s="365">
        <v>10</v>
      </c>
      <c r="L878" s="1" t="s">
        <v>803</v>
      </c>
    </row>
    <row r="879" spans="1:12" ht="33.75">
      <c r="A879" s="1" t="s">
        <v>3467</v>
      </c>
      <c r="B879" s="1" t="s">
        <v>519</v>
      </c>
      <c r="C879" s="1" t="s">
        <v>735</v>
      </c>
      <c r="D879" s="1" t="s">
        <v>737</v>
      </c>
      <c r="E879" s="1" t="s">
        <v>736</v>
      </c>
      <c r="F879" s="1" t="s">
        <v>737</v>
      </c>
      <c r="G879" s="1" t="s">
        <v>164</v>
      </c>
      <c r="H879" s="1" t="s">
        <v>697</v>
      </c>
      <c r="I879" s="1" t="s">
        <v>1617</v>
      </c>
      <c r="J879" s="1" t="s">
        <v>698</v>
      </c>
      <c r="K879" s="365">
        <v>20</v>
      </c>
      <c r="L879" s="1" t="s">
        <v>850</v>
      </c>
    </row>
    <row r="880" spans="1:12" ht="33.75">
      <c r="A880" s="1" t="s">
        <v>3468</v>
      </c>
      <c r="B880" s="1" t="s">
        <v>519</v>
      </c>
      <c r="C880" s="1" t="s">
        <v>735</v>
      </c>
      <c r="D880" s="1" t="s">
        <v>737</v>
      </c>
      <c r="E880" s="1" t="s">
        <v>736</v>
      </c>
      <c r="F880" s="1" t="s">
        <v>737</v>
      </c>
      <c r="G880" s="1" t="s">
        <v>164</v>
      </c>
      <c r="H880" s="1" t="s">
        <v>714</v>
      </c>
      <c r="I880" s="1" t="s">
        <v>85</v>
      </c>
      <c r="J880" s="1" t="s">
        <v>715</v>
      </c>
      <c r="K880" s="365">
        <v>10</v>
      </c>
      <c r="L880" s="1" t="s">
        <v>822</v>
      </c>
    </row>
    <row r="881" spans="1:12" ht="33.75">
      <c r="A881" s="1" t="s">
        <v>3469</v>
      </c>
      <c r="B881" s="1" t="s">
        <v>519</v>
      </c>
      <c r="C881" s="1" t="s">
        <v>735</v>
      </c>
      <c r="D881" s="1" t="s">
        <v>737</v>
      </c>
      <c r="E881" s="1" t="s">
        <v>736</v>
      </c>
      <c r="F881" s="1" t="s">
        <v>737</v>
      </c>
      <c r="G881" s="1" t="s">
        <v>164</v>
      </c>
      <c r="H881" s="1" t="s">
        <v>1130</v>
      </c>
      <c r="I881" s="1" t="s">
        <v>1620</v>
      </c>
      <c r="J881" s="1" t="s">
        <v>709</v>
      </c>
      <c r="K881" s="365">
        <v>10</v>
      </c>
      <c r="L881" s="1" t="s">
        <v>815</v>
      </c>
    </row>
    <row r="882" spans="1:12" ht="33.75">
      <c r="A882" s="1" t="s">
        <v>3470</v>
      </c>
      <c r="B882" s="1" t="s">
        <v>519</v>
      </c>
      <c r="C882" s="1" t="s">
        <v>735</v>
      </c>
      <c r="D882" s="1" t="s">
        <v>737</v>
      </c>
      <c r="E882" s="1" t="s">
        <v>736</v>
      </c>
      <c r="F882" s="1" t="s">
        <v>737</v>
      </c>
      <c r="G882" s="1" t="s">
        <v>164</v>
      </c>
      <c r="H882" s="1" t="s">
        <v>706</v>
      </c>
      <c r="I882" s="1" t="s">
        <v>1619</v>
      </c>
      <c r="J882" s="1" t="s">
        <v>707</v>
      </c>
      <c r="K882" s="365">
        <v>30</v>
      </c>
      <c r="L882" s="1" t="s">
        <v>781</v>
      </c>
    </row>
    <row r="883" spans="1:12" ht="33.75">
      <c r="A883" s="1" t="s">
        <v>3471</v>
      </c>
      <c r="B883" s="1" t="s">
        <v>519</v>
      </c>
      <c r="C883" s="1" t="s">
        <v>735</v>
      </c>
      <c r="D883" s="1" t="s">
        <v>737</v>
      </c>
      <c r="E883" s="1" t="s">
        <v>736</v>
      </c>
      <c r="F883" s="1" t="s">
        <v>737</v>
      </c>
      <c r="G883" s="1" t="s">
        <v>164</v>
      </c>
      <c r="H883" s="1" t="s">
        <v>1131</v>
      </c>
      <c r="I883" s="1" t="s">
        <v>627</v>
      </c>
      <c r="J883" s="1" t="s">
        <v>688</v>
      </c>
      <c r="K883" s="365">
        <v>4</v>
      </c>
      <c r="L883" s="1" t="s">
        <v>1151</v>
      </c>
    </row>
    <row r="884" spans="1:12" ht="33.75">
      <c r="A884" s="1" t="s">
        <v>3472</v>
      </c>
      <c r="B884" s="1" t="s">
        <v>519</v>
      </c>
      <c r="C884" s="1" t="s">
        <v>735</v>
      </c>
      <c r="D884" s="1" t="s">
        <v>737</v>
      </c>
      <c r="E884" s="1" t="s">
        <v>736</v>
      </c>
      <c r="F884" s="1" t="s">
        <v>737</v>
      </c>
      <c r="G884" s="1" t="s">
        <v>164</v>
      </c>
      <c r="H884" s="1" t="s">
        <v>1713</v>
      </c>
      <c r="I884" s="1" t="s">
        <v>1656</v>
      </c>
      <c r="J884" s="1" t="s">
        <v>528</v>
      </c>
      <c r="K884" s="365">
        <v>0</v>
      </c>
      <c r="L884" s="1" t="s">
        <v>810</v>
      </c>
    </row>
    <row r="885" spans="1:12" ht="40.5" customHeight="1">
      <c r="A885" s="682" t="s">
        <v>1734</v>
      </c>
      <c r="B885" s="682"/>
      <c r="C885" s="682"/>
      <c r="D885" s="682"/>
      <c r="E885" s="682"/>
      <c r="F885" s="682"/>
      <c r="G885" s="682"/>
      <c r="H885" s="682"/>
      <c r="I885" s="682"/>
      <c r="J885" s="682"/>
      <c r="K885" s="376">
        <f>SUM(K876:K884)</f>
        <v>182</v>
      </c>
    </row>
    <row r="886" spans="1:12" ht="40.5" customHeight="1">
      <c r="A886" s="1" t="s">
        <v>3473</v>
      </c>
      <c r="B886" s="367" t="s">
        <v>2517</v>
      </c>
      <c r="C886" s="367" t="s">
        <v>3474</v>
      </c>
      <c r="D886" s="367" t="s">
        <v>3487</v>
      </c>
      <c r="E886" s="367" t="s">
        <v>3475</v>
      </c>
      <c r="F886" s="367" t="s">
        <v>3488</v>
      </c>
      <c r="G886" s="367" t="s">
        <v>264</v>
      </c>
      <c r="H886" s="367" t="s">
        <v>3476</v>
      </c>
      <c r="I886" s="367" t="s">
        <v>85</v>
      </c>
      <c r="J886" s="367" t="s">
        <v>3365</v>
      </c>
      <c r="K886" s="375">
        <v>30</v>
      </c>
      <c r="L886" s="367" t="s">
        <v>1345</v>
      </c>
    </row>
    <row r="887" spans="1:12" ht="40.5" customHeight="1">
      <c r="A887" s="1" t="s">
        <v>3477</v>
      </c>
      <c r="B887" s="367" t="s">
        <v>2517</v>
      </c>
      <c r="C887" s="367" t="s">
        <v>3478</v>
      </c>
      <c r="D887" s="367" t="s">
        <v>3487</v>
      </c>
      <c r="E887" s="367" t="s">
        <v>3475</v>
      </c>
      <c r="F887" s="367" t="s">
        <v>3488</v>
      </c>
      <c r="G887" s="367" t="s">
        <v>264</v>
      </c>
      <c r="H887" s="367" t="s">
        <v>3479</v>
      </c>
      <c r="I887" s="367" t="s">
        <v>2225</v>
      </c>
      <c r="J887" s="367" t="s">
        <v>564</v>
      </c>
      <c r="K887" s="375">
        <v>25</v>
      </c>
      <c r="L887" s="367" t="s">
        <v>1345</v>
      </c>
    </row>
    <row r="888" spans="1:12" ht="38.25" customHeight="1">
      <c r="A888" s="1" t="s">
        <v>3480</v>
      </c>
      <c r="B888" s="367" t="s">
        <v>766</v>
      </c>
      <c r="C888" s="367" t="s">
        <v>3481</v>
      </c>
      <c r="D888" s="367" t="s">
        <v>3487</v>
      </c>
      <c r="E888" s="367" t="s">
        <v>3475</v>
      </c>
      <c r="F888" s="367" t="s">
        <v>3489</v>
      </c>
      <c r="G888" s="367" t="s">
        <v>161</v>
      </c>
      <c r="H888" s="367" t="s">
        <v>3482</v>
      </c>
      <c r="I888" s="367" t="s">
        <v>1641</v>
      </c>
      <c r="J888" s="367" t="s">
        <v>3483</v>
      </c>
      <c r="K888" s="375">
        <v>20</v>
      </c>
      <c r="L888" s="367" t="s">
        <v>1345</v>
      </c>
    </row>
    <row r="889" spans="1:12" ht="34.5" customHeight="1">
      <c r="A889" s="1" t="s">
        <v>3484</v>
      </c>
      <c r="B889" s="367" t="s">
        <v>2641</v>
      </c>
      <c r="C889" s="367" t="s">
        <v>3481</v>
      </c>
      <c r="D889" s="367" t="s">
        <v>3487</v>
      </c>
      <c r="E889" s="367" t="s">
        <v>3475</v>
      </c>
      <c r="F889" s="367" t="s">
        <v>3485</v>
      </c>
      <c r="G889" s="367" t="s">
        <v>2667</v>
      </c>
      <c r="H889" s="367" t="s">
        <v>3476</v>
      </c>
      <c r="I889" s="367" t="s">
        <v>183</v>
      </c>
      <c r="J889" s="367" t="s">
        <v>3486</v>
      </c>
      <c r="K889" s="375">
        <v>27</v>
      </c>
      <c r="L889" s="367" t="s">
        <v>1345</v>
      </c>
    </row>
    <row r="890" spans="1:12" ht="34.5" customHeight="1">
      <c r="A890" s="682" t="s">
        <v>1734</v>
      </c>
      <c r="B890" s="682"/>
      <c r="C890" s="682"/>
      <c r="D890" s="682"/>
      <c r="E890" s="682"/>
      <c r="F890" s="682"/>
      <c r="G890" s="682"/>
      <c r="H890" s="682"/>
      <c r="I890" s="682"/>
      <c r="J890" s="682"/>
      <c r="K890" s="376">
        <f>SUM(K886:K889)</f>
        <v>102</v>
      </c>
    </row>
    <row r="891" spans="1:12" ht="56.25" customHeight="1">
      <c r="A891" s="1" t="s">
        <v>3490</v>
      </c>
      <c r="B891" s="367" t="s">
        <v>1694</v>
      </c>
      <c r="C891" s="367" t="s">
        <v>3491</v>
      </c>
      <c r="D891" s="367" t="s">
        <v>3500</v>
      </c>
      <c r="E891" s="367" t="s">
        <v>3492</v>
      </c>
      <c r="F891" s="367" t="s">
        <v>3501</v>
      </c>
      <c r="G891" s="367" t="s">
        <v>1630</v>
      </c>
      <c r="H891" s="367" t="s">
        <v>3493</v>
      </c>
      <c r="I891" s="367" t="s">
        <v>85</v>
      </c>
      <c r="J891" s="367" t="s">
        <v>3483</v>
      </c>
      <c r="K891" s="375">
        <v>13</v>
      </c>
      <c r="L891" s="367" t="s">
        <v>1345</v>
      </c>
    </row>
    <row r="892" spans="1:12" ht="45">
      <c r="A892" s="1" t="s">
        <v>3494</v>
      </c>
      <c r="B892" s="367" t="s">
        <v>1694</v>
      </c>
      <c r="C892" s="367" t="s">
        <v>3491</v>
      </c>
      <c r="D892" s="367" t="s">
        <v>3500</v>
      </c>
      <c r="E892" s="367" t="s">
        <v>3492</v>
      </c>
      <c r="F892" s="367" t="s">
        <v>3495</v>
      </c>
      <c r="G892" s="367" t="s">
        <v>1630</v>
      </c>
      <c r="H892" s="367" t="s">
        <v>3496</v>
      </c>
      <c r="I892" s="367" t="s">
        <v>1619</v>
      </c>
      <c r="J892" s="367" t="s">
        <v>3483</v>
      </c>
      <c r="K892" s="375">
        <v>20</v>
      </c>
      <c r="L892" s="367" t="s">
        <v>1345</v>
      </c>
    </row>
    <row r="893" spans="1:12" ht="66.75" customHeight="1">
      <c r="A893" s="1" t="s">
        <v>3497</v>
      </c>
      <c r="B893" s="367" t="s">
        <v>3498</v>
      </c>
      <c r="C893" s="367" t="s">
        <v>3491</v>
      </c>
      <c r="D893" s="367" t="s">
        <v>3500</v>
      </c>
      <c r="E893" s="367" t="s">
        <v>3492</v>
      </c>
      <c r="F893" s="367" t="s">
        <v>3502</v>
      </c>
      <c r="G893" s="367" t="s">
        <v>2142</v>
      </c>
      <c r="H893" s="367" t="s">
        <v>3499</v>
      </c>
      <c r="I893" s="367" t="s">
        <v>657</v>
      </c>
      <c r="J893" s="367" t="s">
        <v>3483</v>
      </c>
      <c r="K893" s="375">
        <v>15</v>
      </c>
      <c r="L893" s="367" t="s">
        <v>1345</v>
      </c>
    </row>
    <row r="894" spans="1:12" ht="34.5" customHeight="1">
      <c r="A894" s="682" t="s">
        <v>1734</v>
      </c>
      <c r="B894" s="682"/>
      <c r="C894" s="682"/>
      <c r="D894" s="682"/>
      <c r="E894" s="682"/>
      <c r="F894" s="682"/>
      <c r="G894" s="682"/>
      <c r="H894" s="682"/>
      <c r="I894" s="682"/>
      <c r="J894" s="682"/>
      <c r="K894" s="376">
        <f>SUM(K891:K893)</f>
        <v>48</v>
      </c>
    </row>
    <row r="895" spans="1:12" ht="53.25" customHeight="1">
      <c r="A895" s="1" t="s">
        <v>3503</v>
      </c>
      <c r="B895" s="367" t="s">
        <v>3504</v>
      </c>
      <c r="C895" s="367" t="s">
        <v>3505</v>
      </c>
      <c r="D895" s="367" t="s">
        <v>3506</v>
      </c>
      <c r="E895" s="367" t="s">
        <v>3507</v>
      </c>
      <c r="F895" s="367" t="s">
        <v>3512</v>
      </c>
      <c r="G895" s="367" t="s">
        <v>3508</v>
      </c>
      <c r="H895" s="367" t="s">
        <v>3509</v>
      </c>
      <c r="I895" s="367" t="s">
        <v>1604</v>
      </c>
      <c r="J895" s="367" t="s">
        <v>3483</v>
      </c>
      <c r="K895" s="375">
        <v>6</v>
      </c>
      <c r="L895" s="367" t="s">
        <v>1345</v>
      </c>
    </row>
    <row r="896" spans="1:12" ht="45.75" customHeight="1">
      <c r="A896" s="1" t="s">
        <v>3510</v>
      </c>
      <c r="B896" s="367" t="s">
        <v>3504</v>
      </c>
      <c r="C896" s="367" t="s">
        <v>3505</v>
      </c>
      <c r="D896" s="367" t="s">
        <v>3506</v>
      </c>
      <c r="E896" s="367" t="s">
        <v>3507</v>
      </c>
      <c r="F896" s="367" t="s">
        <v>3512</v>
      </c>
      <c r="G896" s="367" t="s">
        <v>1002</v>
      </c>
      <c r="H896" s="367" t="s">
        <v>3511</v>
      </c>
      <c r="I896" s="367" t="s">
        <v>84</v>
      </c>
      <c r="J896" s="367" t="s">
        <v>3369</v>
      </c>
      <c r="K896" s="375">
        <v>6</v>
      </c>
      <c r="L896" s="367" t="s">
        <v>1345</v>
      </c>
    </row>
    <row r="897" spans="1:12" ht="36" customHeight="1">
      <c r="A897" s="682" t="s">
        <v>1734</v>
      </c>
      <c r="B897" s="682"/>
      <c r="C897" s="682"/>
      <c r="D897" s="682"/>
      <c r="E897" s="682"/>
      <c r="F897" s="682"/>
      <c r="G897" s="682"/>
      <c r="H897" s="682"/>
      <c r="I897" s="682"/>
      <c r="J897" s="682"/>
      <c r="K897" s="376">
        <f>SUM(K895:K896)</f>
        <v>12</v>
      </c>
    </row>
    <row r="898" spans="1:12" ht="68.25" customHeight="1">
      <c r="A898" s="367" t="s">
        <v>3513</v>
      </c>
      <c r="B898" s="367" t="s">
        <v>767</v>
      </c>
      <c r="C898" s="367" t="s">
        <v>3514</v>
      </c>
      <c r="D898" s="367" t="s">
        <v>3517</v>
      </c>
      <c r="E898" s="367" t="s">
        <v>3515</v>
      </c>
      <c r="F898" s="367" t="s">
        <v>3517</v>
      </c>
      <c r="G898" s="367" t="s">
        <v>287</v>
      </c>
      <c r="H898" s="367" t="s">
        <v>3516</v>
      </c>
      <c r="I898" s="367" t="s">
        <v>2221</v>
      </c>
      <c r="J898" s="367" t="s">
        <v>3483</v>
      </c>
      <c r="K898" s="375">
        <v>26</v>
      </c>
      <c r="L898" s="367" t="s">
        <v>1345</v>
      </c>
    </row>
    <row r="899" spans="1:12" ht="33.75" customHeight="1" thickBot="1">
      <c r="A899" s="682" t="s">
        <v>1734</v>
      </c>
      <c r="B899" s="682"/>
      <c r="C899" s="682"/>
      <c r="D899" s="682"/>
      <c r="E899" s="682"/>
      <c r="F899" s="682"/>
      <c r="G899" s="682"/>
      <c r="H899" s="682"/>
      <c r="I899" s="682"/>
      <c r="J899" s="682"/>
      <c r="K899" s="376">
        <f>SUM(K898)</f>
        <v>26</v>
      </c>
    </row>
    <row r="900" spans="1:12" ht="27.75" customHeight="1" thickBot="1">
      <c r="A900" s="683" t="s">
        <v>1132</v>
      </c>
      <c r="B900" s="684"/>
      <c r="C900" s="684"/>
      <c r="D900" s="684"/>
      <c r="E900" s="684"/>
      <c r="F900" s="684"/>
      <c r="G900" s="684"/>
      <c r="H900" s="684"/>
      <c r="I900" s="684"/>
      <c r="J900" s="685"/>
      <c r="K900" s="380" t="e">
        <f>#VALUE!</f>
        <v>#VALUE!</v>
      </c>
    </row>
    <row r="904" spans="1:12">
      <c r="A904" s="672" t="s">
        <v>2832</v>
      </c>
      <c r="B904" s="672"/>
      <c r="C904" s="672"/>
      <c r="D904" s="672"/>
      <c r="E904" s="672"/>
      <c r="F904" s="672"/>
      <c r="G904" s="672"/>
      <c r="H904" s="672"/>
      <c r="I904" s="672"/>
      <c r="J904" s="672"/>
      <c r="K904" s="672"/>
      <c r="L904" s="672"/>
    </row>
    <row r="905" spans="1:12">
      <c r="A905" s="672"/>
      <c r="B905" s="672"/>
      <c r="C905" s="672"/>
      <c r="D905" s="672"/>
      <c r="E905" s="672"/>
      <c r="F905" s="672"/>
      <c r="G905" s="672"/>
      <c r="H905" s="672"/>
      <c r="I905" s="672"/>
      <c r="J905" s="672"/>
      <c r="K905" s="672"/>
      <c r="L905" s="672"/>
    </row>
  </sheetData>
  <autoFilter ref="H5:L900" xr:uid="{00000000-0009-0000-0000-00000A000000}"/>
  <mergeCells count="103">
    <mergeCell ref="A875:J875"/>
    <mergeCell ref="A899:J899"/>
    <mergeCell ref="A900:J900"/>
    <mergeCell ref="A885:J885"/>
    <mergeCell ref="A890:J890"/>
    <mergeCell ref="A894:J894"/>
    <mergeCell ref="A897:J897"/>
    <mergeCell ref="A442:J442"/>
    <mergeCell ref="A448:J448"/>
    <mergeCell ref="A456:J456"/>
    <mergeCell ref="A335:J335"/>
    <mergeCell ref="A354:J354"/>
    <mergeCell ref="A372:J372"/>
    <mergeCell ref="A313:J313"/>
    <mergeCell ref="A412:J412"/>
    <mergeCell ref="A383:J383"/>
    <mergeCell ref="A390:J390"/>
    <mergeCell ref="A395:J395"/>
    <mergeCell ref="A866:J866"/>
    <mergeCell ref="A439:J439"/>
    <mergeCell ref="A420:J420"/>
    <mergeCell ref="A427:J427"/>
    <mergeCell ref="A257:J257"/>
    <mergeCell ref="A267:J267"/>
    <mergeCell ref="A281:J281"/>
    <mergeCell ref="A194:J194"/>
    <mergeCell ref="A204:J204"/>
    <mergeCell ref="A207:J207"/>
    <mergeCell ref="A213:J213"/>
    <mergeCell ref="A225:J225"/>
    <mergeCell ref="A200:J200"/>
    <mergeCell ref="A309:J309"/>
    <mergeCell ref="A323:J323"/>
    <mergeCell ref="A24:J24"/>
    <mergeCell ref="A36:J36"/>
    <mergeCell ref="A45:J45"/>
    <mergeCell ref="A54:J54"/>
    <mergeCell ref="E3:E5"/>
    <mergeCell ref="F3:F5"/>
    <mergeCell ref="A173:J173"/>
    <mergeCell ref="A127:J127"/>
    <mergeCell ref="A129:J129"/>
    <mergeCell ref="A137:J137"/>
    <mergeCell ref="A143:J143"/>
    <mergeCell ref="A120:J120"/>
    <mergeCell ref="A287:J287"/>
    <mergeCell ref="A297:J297"/>
    <mergeCell ref="A78:J78"/>
    <mergeCell ref="A96:J96"/>
    <mergeCell ref="A107:J107"/>
    <mergeCell ref="A227:J227"/>
    <mergeCell ref="A112:J112"/>
    <mergeCell ref="A164:J164"/>
    <mergeCell ref="A186:J186"/>
    <mergeCell ref="A237:J237"/>
    <mergeCell ref="A1:L1"/>
    <mergeCell ref="H2:L2"/>
    <mergeCell ref="A3:A5"/>
    <mergeCell ref="B3:B5"/>
    <mergeCell ref="C3:C5"/>
    <mergeCell ref="D3:D5"/>
    <mergeCell ref="A68:J68"/>
    <mergeCell ref="A83:J83"/>
    <mergeCell ref="A776:J776"/>
    <mergeCell ref="A478:J478"/>
    <mergeCell ref="A484:J484"/>
    <mergeCell ref="A501:J501"/>
    <mergeCell ref="A515:J515"/>
    <mergeCell ref="A706:J706"/>
    <mergeCell ref="A597:J597"/>
    <mergeCell ref="A600:J600"/>
    <mergeCell ref="A696:J696"/>
    <mergeCell ref="A570:J570"/>
    <mergeCell ref="A587:J587"/>
    <mergeCell ref="A532:J532"/>
    <mergeCell ref="A605:J605"/>
    <mergeCell ref="A627:J627"/>
    <mergeCell ref="G3:G5"/>
    <mergeCell ref="H3:L3"/>
    <mergeCell ref="A904:L905"/>
    <mergeCell ref="A687:J687"/>
    <mergeCell ref="A850:J850"/>
    <mergeCell ref="A806:J806"/>
    <mergeCell ref="A812:J812"/>
    <mergeCell ref="A529:J529"/>
    <mergeCell ref="A540:J540"/>
    <mergeCell ref="A546:J546"/>
    <mergeCell ref="A645:J645"/>
    <mergeCell ref="A660:J660"/>
    <mergeCell ref="A669:J669"/>
    <mergeCell ref="A678:J678"/>
    <mergeCell ref="A817:J817"/>
    <mergeCell ref="A825:J825"/>
    <mergeCell ref="A838:J838"/>
    <mergeCell ref="A728:J728"/>
    <mergeCell ref="A732:J732"/>
    <mergeCell ref="A760:J760"/>
    <mergeCell ref="A767:J767"/>
    <mergeCell ref="A800:J800"/>
    <mergeCell ref="A791:J791"/>
    <mergeCell ref="A841:J841"/>
    <mergeCell ref="A863:J863"/>
    <mergeCell ref="A719:J71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N39"/>
  <sheetViews>
    <sheetView zoomScale="95" zoomScaleNormal="95" workbookViewId="0">
      <pane ySplit="7" topLeftCell="A29" activePane="bottomLeft" state="frozen"/>
      <selection pane="bottomLeft" activeCell="Q38" sqref="Q38"/>
    </sheetView>
  </sheetViews>
  <sheetFormatPr defaultRowHeight="12"/>
  <cols>
    <col min="1" max="1" width="3.42578125" style="263" customWidth="1"/>
    <col min="2" max="2" width="17" style="263" customWidth="1"/>
    <col min="3" max="3" width="25.7109375" style="263" customWidth="1"/>
    <col min="4" max="13" width="9.140625" style="263"/>
    <col min="14" max="14" width="22" style="263" customWidth="1"/>
    <col min="15" max="16384" width="9.140625" style="263"/>
  </cols>
  <sheetData>
    <row r="1" spans="1:13" ht="29.25" customHeight="1">
      <c r="A1" s="693" t="s">
        <v>3322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5"/>
    </row>
    <row r="2" spans="1:13" ht="12" customHeight="1">
      <c r="A2" s="696">
        <v>1</v>
      </c>
      <c r="B2" s="696">
        <v>2</v>
      </c>
      <c r="C2" s="696">
        <v>3</v>
      </c>
      <c r="D2" s="696" t="s">
        <v>199</v>
      </c>
      <c r="E2" s="696"/>
      <c r="F2" s="696"/>
      <c r="G2" s="696"/>
      <c r="H2" s="696"/>
      <c r="I2" s="696"/>
      <c r="J2" s="696"/>
      <c r="K2" s="696"/>
      <c r="L2" s="696"/>
      <c r="M2" s="696"/>
    </row>
    <row r="3" spans="1:13">
      <c r="A3" s="696"/>
      <c r="B3" s="696"/>
      <c r="C3" s="696"/>
      <c r="D3" s="686" t="s">
        <v>680</v>
      </c>
      <c r="E3" s="688"/>
      <c r="F3" s="688"/>
      <c r="G3" s="687"/>
      <c r="H3" s="686" t="s">
        <v>681</v>
      </c>
      <c r="I3" s="687"/>
      <c r="J3" s="686" t="s">
        <v>682</v>
      </c>
      <c r="K3" s="687"/>
      <c r="L3" s="686" t="s">
        <v>683</v>
      </c>
      <c r="M3" s="687"/>
    </row>
    <row r="4" spans="1:13" ht="12" customHeight="1">
      <c r="A4" s="696" t="s">
        <v>256</v>
      </c>
      <c r="B4" s="696" t="s">
        <v>257</v>
      </c>
      <c r="C4" s="696" t="s">
        <v>980</v>
      </c>
      <c r="D4" s="686" t="s">
        <v>2268</v>
      </c>
      <c r="E4" s="688"/>
      <c r="F4" s="688"/>
      <c r="G4" s="687"/>
      <c r="H4" s="689" t="s">
        <v>981</v>
      </c>
      <c r="I4" s="690"/>
      <c r="J4" s="689" t="s">
        <v>2271</v>
      </c>
      <c r="K4" s="690"/>
      <c r="L4" s="689" t="s">
        <v>2272</v>
      </c>
      <c r="M4" s="690"/>
    </row>
    <row r="5" spans="1:13" ht="51.75" customHeight="1">
      <c r="A5" s="696"/>
      <c r="B5" s="696"/>
      <c r="C5" s="696"/>
      <c r="D5" s="686" t="s">
        <v>2269</v>
      </c>
      <c r="E5" s="687"/>
      <c r="F5" s="686" t="s">
        <v>2248</v>
      </c>
      <c r="G5" s="687"/>
      <c r="H5" s="691"/>
      <c r="I5" s="692"/>
      <c r="J5" s="691"/>
      <c r="K5" s="692"/>
      <c r="L5" s="691"/>
      <c r="M5" s="692"/>
    </row>
    <row r="6" spans="1:13">
      <c r="A6" s="696"/>
      <c r="B6" s="696"/>
      <c r="C6" s="696"/>
      <c r="D6" s="232" t="s">
        <v>2082</v>
      </c>
      <c r="E6" s="232" t="s">
        <v>2083</v>
      </c>
      <c r="F6" s="232" t="s">
        <v>2109</v>
      </c>
      <c r="G6" s="232" t="s">
        <v>2084</v>
      </c>
      <c r="H6" s="232" t="s">
        <v>2085</v>
      </c>
      <c r="I6" s="232" t="s">
        <v>2086</v>
      </c>
      <c r="J6" s="232" t="s">
        <v>2087</v>
      </c>
      <c r="K6" s="232" t="s">
        <v>2088</v>
      </c>
      <c r="L6" s="232" t="s">
        <v>975</v>
      </c>
      <c r="M6" s="232" t="s">
        <v>976</v>
      </c>
    </row>
    <row r="7" spans="1:13">
      <c r="A7" s="700"/>
      <c r="B7" s="700"/>
      <c r="C7" s="700"/>
      <c r="D7" s="233" t="s">
        <v>2089</v>
      </c>
      <c r="E7" s="233" t="s">
        <v>982</v>
      </c>
      <c r="F7" s="233" t="s">
        <v>2089</v>
      </c>
      <c r="G7" s="233" t="s">
        <v>982</v>
      </c>
      <c r="H7" s="233" t="s">
        <v>2089</v>
      </c>
      <c r="I7" s="233" t="s">
        <v>982</v>
      </c>
      <c r="J7" s="233" t="s">
        <v>2089</v>
      </c>
      <c r="K7" s="233" t="s">
        <v>982</v>
      </c>
      <c r="L7" s="233" t="s">
        <v>2089</v>
      </c>
      <c r="M7" s="233" t="s">
        <v>982</v>
      </c>
    </row>
    <row r="8" spans="1:13" s="221" customFormat="1" ht="32.25" customHeight="1">
      <c r="A8" s="265">
        <v>1</v>
      </c>
      <c r="B8" s="265" t="s">
        <v>2624</v>
      </c>
      <c r="C8" s="265" t="s">
        <v>2925</v>
      </c>
      <c r="D8" s="310">
        <v>1</v>
      </c>
      <c r="E8" s="310">
        <v>7016</v>
      </c>
      <c r="F8" s="310">
        <v>1</v>
      </c>
      <c r="G8" s="271">
        <v>522</v>
      </c>
      <c r="H8" s="271">
        <v>1968</v>
      </c>
      <c r="I8" s="271">
        <v>37487</v>
      </c>
      <c r="J8" s="271">
        <v>0</v>
      </c>
      <c r="K8" s="271">
        <v>63</v>
      </c>
      <c r="L8" s="271">
        <v>0</v>
      </c>
      <c r="M8" s="271">
        <v>6756</v>
      </c>
    </row>
    <row r="9" spans="1:13" s="221" customFormat="1" ht="32.25" customHeight="1">
      <c r="A9" s="265">
        <v>2</v>
      </c>
      <c r="B9" s="265" t="s">
        <v>2625</v>
      </c>
      <c r="C9" s="265" t="s">
        <v>2626</v>
      </c>
      <c r="D9" s="211">
        <v>510</v>
      </c>
      <c r="E9" s="211">
        <v>5368</v>
      </c>
      <c r="F9" s="211">
        <v>338</v>
      </c>
      <c r="G9" s="211">
        <v>1241</v>
      </c>
      <c r="H9" s="211">
        <v>5595</v>
      </c>
      <c r="I9" s="211">
        <v>25323</v>
      </c>
      <c r="J9" s="211">
        <v>0</v>
      </c>
      <c r="K9" s="211">
        <v>115</v>
      </c>
      <c r="L9" s="211">
        <v>482</v>
      </c>
      <c r="M9" s="211">
        <v>7640</v>
      </c>
    </row>
    <row r="10" spans="1:13" s="221" customFormat="1" ht="32.25" customHeight="1">
      <c r="A10" s="265">
        <v>3</v>
      </c>
      <c r="B10" s="265" t="s">
        <v>518</v>
      </c>
      <c r="C10" s="265" t="s">
        <v>2627</v>
      </c>
      <c r="D10" s="330">
        <v>965</v>
      </c>
      <c r="E10" s="330">
        <v>11371</v>
      </c>
      <c r="F10" s="330">
        <v>620</v>
      </c>
      <c r="G10" s="330">
        <v>5707</v>
      </c>
      <c r="H10" s="330">
        <v>21</v>
      </c>
      <c r="I10" s="330">
        <v>278</v>
      </c>
      <c r="J10" s="330">
        <v>0</v>
      </c>
      <c r="K10" s="330">
        <v>53</v>
      </c>
      <c r="L10" s="330">
        <v>109</v>
      </c>
      <c r="M10" s="330">
        <v>3012</v>
      </c>
    </row>
    <row r="11" spans="1:13" s="221" customFormat="1" ht="32.25" customHeight="1">
      <c r="A11" s="265">
        <v>4</v>
      </c>
      <c r="B11" s="265" t="s">
        <v>868</v>
      </c>
      <c r="C11" s="265" t="s">
        <v>2628</v>
      </c>
      <c r="D11" s="272">
        <v>1041</v>
      </c>
      <c r="E11" s="272">
        <v>7514</v>
      </c>
      <c r="F11" s="272">
        <v>300</v>
      </c>
      <c r="G11" s="272">
        <v>4101</v>
      </c>
      <c r="H11" s="272">
        <v>741</v>
      </c>
      <c r="I11" s="272">
        <v>3413</v>
      </c>
      <c r="J11" s="272">
        <v>0</v>
      </c>
      <c r="K11" s="272">
        <v>7</v>
      </c>
      <c r="L11" s="272">
        <v>121</v>
      </c>
      <c r="M11" s="272">
        <v>2900</v>
      </c>
    </row>
    <row r="12" spans="1:13" s="221" customFormat="1" ht="32.25" customHeight="1">
      <c r="A12" s="265">
        <v>5</v>
      </c>
      <c r="B12" s="265" t="s">
        <v>860</v>
      </c>
      <c r="C12" s="265" t="s">
        <v>2629</v>
      </c>
      <c r="D12" s="257">
        <v>1382</v>
      </c>
      <c r="E12" s="257">
        <v>12166</v>
      </c>
      <c r="F12" s="257">
        <v>1042</v>
      </c>
      <c r="G12" s="257">
        <v>4537</v>
      </c>
      <c r="H12" s="257">
        <v>0</v>
      </c>
      <c r="I12" s="257">
        <v>53</v>
      </c>
      <c r="J12" s="257">
        <v>0</v>
      </c>
      <c r="K12" s="257">
        <v>148</v>
      </c>
      <c r="L12" s="257">
        <v>157</v>
      </c>
      <c r="M12" s="257">
        <v>3832</v>
      </c>
    </row>
    <row r="13" spans="1:13" s="221" customFormat="1" ht="32.25" customHeight="1">
      <c r="A13" s="265">
        <v>6</v>
      </c>
      <c r="B13" s="265" t="s">
        <v>336</v>
      </c>
      <c r="C13" s="331" t="s">
        <v>2630</v>
      </c>
      <c r="D13" s="334">
        <v>542</v>
      </c>
      <c r="E13" s="334">
        <v>2572</v>
      </c>
      <c r="F13" s="334">
        <v>180</v>
      </c>
      <c r="G13" s="334">
        <v>1631</v>
      </c>
      <c r="H13" s="334">
        <v>1306</v>
      </c>
      <c r="I13" s="334">
        <v>6473</v>
      </c>
      <c r="J13" s="334">
        <v>0</v>
      </c>
      <c r="K13" s="334">
        <v>27</v>
      </c>
      <c r="L13" s="334">
        <v>438</v>
      </c>
      <c r="M13" s="334">
        <v>3002</v>
      </c>
    </row>
    <row r="14" spans="1:13" s="221" customFormat="1" ht="32.25" customHeight="1">
      <c r="A14" s="265">
        <v>7</v>
      </c>
      <c r="B14" s="265" t="s">
        <v>1672</v>
      </c>
      <c r="C14" s="265" t="s">
        <v>2631</v>
      </c>
      <c r="D14" s="213">
        <v>1101</v>
      </c>
      <c r="E14" s="213">
        <v>8487</v>
      </c>
      <c r="F14" s="213">
        <v>1033</v>
      </c>
      <c r="G14" s="213">
        <v>4179</v>
      </c>
      <c r="H14" s="213">
        <v>18</v>
      </c>
      <c r="I14" s="213">
        <v>270</v>
      </c>
      <c r="J14" s="213">
        <v>0</v>
      </c>
      <c r="K14" s="213">
        <v>30</v>
      </c>
      <c r="L14" s="213">
        <v>47</v>
      </c>
      <c r="M14" s="213">
        <v>2501</v>
      </c>
    </row>
    <row r="15" spans="1:13" s="221" customFormat="1" ht="32.25" customHeight="1">
      <c r="A15" s="265">
        <v>8</v>
      </c>
      <c r="B15" s="265" t="s">
        <v>514</v>
      </c>
      <c r="C15" s="265" t="s">
        <v>2632</v>
      </c>
      <c r="D15" s="335">
        <v>36</v>
      </c>
      <c r="E15" s="335">
        <v>6147</v>
      </c>
      <c r="F15" s="335">
        <v>13</v>
      </c>
      <c r="G15" s="335">
        <v>1403</v>
      </c>
      <c r="H15" s="335">
        <v>0</v>
      </c>
      <c r="I15" s="335">
        <v>199</v>
      </c>
      <c r="J15" s="335">
        <v>0</v>
      </c>
      <c r="K15" s="335">
        <v>53</v>
      </c>
      <c r="L15" s="335">
        <v>0</v>
      </c>
      <c r="M15" s="335">
        <v>4931</v>
      </c>
    </row>
    <row r="16" spans="1:13" s="221" customFormat="1" ht="32.25" customHeight="1">
      <c r="A16" s="265">
        <v>9</v>
      </c>
      <c r="B16" s="265" t="s">
        <v>515</v>
      </c>
      <c r="C16" s="265" t="s">
        <v>2633</v>
      </c>
      <c r="D16" s="271">
        <v>161</v>
      </c>
      <c r="E16" s="271">
        <v>6952</v>
      </c>
      <c r="F16" s="271">
        <v>91</v>
      </c>
      <c r="G16" s="271">
        <v>2232</v>
      </c>
      <c r="H16" s="271">
        <v>70</v>
      </c>
      <c r="I16" s="271">
        <v>4720</v>
      </c>
      <c r="J16" s="271">
        <v>0</v>
      </c>
      <c r="K16" s="271">
        <v>48</v>
      </c>
      <c r="L16" s="271">
        <v>19</v>
      </c>
      <c r="M16" s="271">
        <v>3021</v>
      </c>
    </row>
    <row r="17" spans="1:14" s="221" customFormat="1" ht="32.25" customHeight="1">
      <c r="A17" s="265">
        <v>10</v>
      </c>
      <c r="B17" s="265" t="s">
        <v>885</v>
      </c>
      <c r="C17" s="265" t="s">
        <v>2634</v>
      </c>
      <c r="D17" s="272">
        <v>1862</v>
      </c>
      <c r="E17" s="272">
        <v>14181</v>
      </c>
      <c r="F17" s="272">
        <v>405</v>
      </c>
      <c r="G17" s="272">
        <v>6649</v>
      </c>
      <c r="H17" s="272">
        <v>42</v>
      </c>
      <c r="I17" s="272">
        <v>1048</v>
      </c>
      <c r="J17" s="272">
        <v>0</v>
      </c>
      <c r="K17" s="272">
        <v>103</v>
      </c>
      <c r="L17" s="272">
        <v>103</v>
      </c>
      <c r="M17" s="272">
        <v>1689</v>
      </c>
    </row>
    <row r="18" spans="1:14" s="221" customFormat="1" ht="32.25" customHeight="1">
      <c r="A18" s="265">
        <v>11</v>
      </c>
      <c r="B18" s="265" t="s">
        <v>2635</v>
      </c>
      <c r="C18" s="265" t="s">
        <v>2636</v>
      </c>
      <c r="D18" s="259">
        <f>4130+148</f>
        <v>4278</v>
      </c>
      <c r="E18" s="259">
        <f>16219+6328</f>
        <v>22547</v>
      </c>
      <c r="F18" s="259">
        <f>3560+85</f>
        <v>3645</v>
      </c>
      <c r="G18" s="259">
        <f>9526+G19</f>
        <v>17917</v>
      </c>
      <c r="H18" s="259">
        <f>1630+11</f>
        <v>1641</v>
      </c>
      <c r="I18" s="259">
        <f>12581+2215</f>
        <v>14796</v>
      </c>
      <c r="J18" s="259">
        <v>0</v>
      </c>
      <c r="K18" s="259">
        <v>110</v>
      </c>
      <c r="L18" s="259">
        <f>227+105</f>
        <v>332</v>
      </c>
      <c r="M18" s="259">
        <f>3309+4228</f>
        <v>7537</v>
      </c>
    </row>
    <row r="19" spans="1:14" s="221" customFormat="1" ht="32.25" customHeight="1">
      <c r="A19" s="265">
        <v>12</v>
      </c>
      <c r="B19" s="265" t="s">
        <v>2624</v>
      </c>
      <c r="C19" s="265" t="s">
        <v>2637</v>
      </c>
      <c r="D19" s="283">
        <v>233</v>
      </c>
      <c r="E19" s="283">
        <v>31776</v>
      </c>
      <c r="F19" s="283">
        <v>94</v>
      </c>
      <c r="G19" s="283">
        <v>8391</v>
      </c>
      <c r="H19" s="283">
        <v>10</v>
      </c>
      <c r="I19" s="283">
        <v>765</v>
      </c>
      <c r="J19" s="283">
        <v>1</v>
      </c>
      <c r="K19" s="283">
        <v>196</v>
      </c>
      <c r="L19" s="283">
        <v>94</v>
      </c>
      <c r="M19" s="283">
        <v>9818</v>
      </c>
    </row>
    <row r="20" spans="1:14" s="221" customFormat="1" ht="32.25" customHeight="1">
      <c r="A20" s="265">
        <v>13</v>
      </c>
      <c r="B20" s="332" t="s">
        <v>2638</v>
      </c>
      <c r="C20" s="332" t="s">
        <v>2639</v>
      </c>
      <c r="D20" s="275">
        <v>7273</v>
      </c>
      <c r="E20" s="275">
        <v>33171</v>
      </c>
      <c r="F20" s="275">
        <v>4395</v>
      </c>
      <c r="G20" s="275">
        <v>9182</v>
      </c>
      <c r="H20" s="275">
        <v>24</v>
      </c>
      <c r="I20" s="275">
        <v>128</v>
      </c>
      <c r="J20" s="275">
        <v>1</v>
      </c>
      <c r="K20" s="275">
        <v>315</v>
      </c>
      <c r="L20" s="275">
        <v>764</v>
      </c>
      <c r="M20" s="275">
        <v>10146</v>
      </c>
    </row>
    <row r="21" spans="1:14" s="221" customFormat="1" ht="32.25" customHeight="1">
      <c r="A21" s="265">
        <v>14</v>
      </c>
      <c r="B21" s="265" t="s">
        <v>595</v>
      </c>
      <c r="C21" s="331" t="s">
        <v>2900</v>
      </c>
      <c r="D21" s="276">
        <v>667</v>
      </c>
      <c r="E21" s="276">
        <v>4776</v>
      </c>
      <c r="F21" s="276">
        <v>587</v>
      </c>
      <c r="G21" s="276">
        <v>1713</v>
      </c>
      <c r="H21" s="271">
        <v>1</v>
      </c>
      <c r="I21" s="271">
        <v>45</v>
      </c>
      <c r="J21" s="271">
        <v>0</v>
      </c>
      <c r="K21" s="271">
        <v>16</v>
      </c>
      <c r="L21" s="271">
        <v>56</v>
      </c>
      <c r="M21" s="271">
        <v>839</v>
      </c>
    </row>
    <row r="22" spans="1:14" s="221" customFormat="1" ht="32.25" customHeight="1">
      <c r="A22" s="265">
        <v>15</v>
      </c>
      <c r="B22" s="265" t="s">
        <v>2624</v>
      </c>
      <c r="C22" s="265" t="s">
        <v>2640</v>
      </c>
      <c r="D22" s="271">
        <v>102</v>
      </c>
      <c r="E22" s="271">
        <v>16647</v>
      </c>
      <c r="F22" s="271">
        <v>23</v>
      </c>
      <c r="G22" s="271">
        <v>2275</v>
      </c>
      <c r="H22" s="271">
        <v>6</v>
      </c>
      <c r="I22" s="271">
        <v>754</v>
      </c>
      <c r="J22" s="271">
        <v>0</v>
      </c>
      <c r="K22" s="271">
        <v>211</v>
      </c>
      <c r="L22" s="271">
        <v>17</v>
      </c>
      <c r="M22" s="271">
        <v>7552</v>
      </c>
    </row>
    <row r="23" spans="1:14" s="221" customFormat="1" ht="32.25" customHeight="1">
      <c r="A23" s="265">
        <v>16</v>
      </c>
      <c r="B23" s="265" t="s">
        <v>2641</v>
      </c>
      <c r="C23" s="265" t="s">
        <v>2642</v>
      </c>
      <c r="D23" s="213">
        <v>2543</v>
      </c>
      <c r="E23" s="213">
        <v>19593</v>
      </c>
      <c r="F23" s="213">
        <v>1566</v>
      </c>
      <c r="G23" s="213">
        <v>4613</v>
      </c>
      <c r="H23" s="213">
        <v>10</v>
      </c>
      <c r="I23" s="213">
        <v>148</v>
      </c>
      <c r="J23" s="213">
        <v>0</v>
      </c>
      <c r="K23" s="213">
        <v>37</v>
      </c>
      <c r="L23" s="213">
        <v>197</v>
      </c>
      <c r="M23" s="213">
        <v>4634</v>
      </c>
    </row>
    <row r="24" spans="1:14" s="221" customFormat="1" ht="60" customHeight="1">
      <c r="A24" s="265">
        <v>17</v>
      </c>
      <c r="B24" s="265" t="s">
        <v>2624</v>
      </c>
      <c r="C24" s="469" t="s">
        <v>4144</v>
      </c>
      <c r="D24" s="271">
        <v>29529</v>
      </c>
      <c r="E24" s="271">
        <v>6537</v>
      </c>
      <c r="F24" s="271">
        <v>14695</v>
      </c>
      <c r="G24" s="271">
        <v>63</v>
      </c>
      <c r="H24" s="271" t="s">
        <v>3308</v>
      </c>
      <c r="I24" s="271" t="s">
        <v>3309</v>
      </c>
      <c r="J24" s="271">
        <v>1</v>
      </c>
      <c r="K24" s="333" t="s">
        <v>918</v>
      </c>
      <c r="L24" s="271">
        <v>2558</v>
      </c>
      <c r="M24" s="271">
        <v>13</v>
      </c>
      <c r="N24" s="224" t="s">
        <v>3324</v>
      </c>
    </row>
    <row r="25" spans="1:14" s="221" customFormat="1" ht="32.25" customHeight="1">
      <c r="A25" s="265">
        <v>18</v>
      </c>
      <c r="B25" s="332" t="s">
        <v>334</v>
      </c>
      <c r="C25" s="332" t="s">
        <v>2644</v>
      </c>
      <c r="D25" s="277">
        <v>1946</v>
      </c>
      <c r="E25" s="277">
        <v>6477</v>
      </c>
      <c r="F25" s="277">
        <v>1795</v>
      </c>
      <c r="G25" s="277">
        <v>3278</v>
      </c>
      <c r="H25" s="277">
        <v>20</v>
      </c>
      <c r="I25" s="277">
        <v>72</v>
      </c>
      <c r="J25" s="277">
        <v>0</v>
      </c>
      <c r="K25" s="277">
        <v>48</v>
      </c>
      <c r="L25" s="277">
        <v>261</v>
      </c>
      <c r="M25" s="277">
        <v>3142</v>
      </c>
    </row>
    <row r="26" spans="1:14" s="221" customFormat="1" ht="32.25" customHeight="1">
      <c r="A26" s="265">
        <v>19</v>
      </c>
      <c r="B26" s="265" t="s">
        <v>2645</v>
      </c>
      <c r="C26" s="265" t="s">
        <v>2646</v>
      </c>
      <c r="D26" s="214">
        <v>1359</v>
      </c>
      <c r="E26" s="214">
        <v>19745</v>
      </c>
      <c r="F26" s="214">
        <v>137</v>
      </c>
      <c r="G26" s="214">
        <v>2775</v>
      </c>
      <c r="H26" s="214">
        <v>28</v>
      </c>
      <c r="I26" s="214">
        <v>605</v>
      </c>
      <c r="J26" s="214">
        <v>1</v>
      </c>
      <c r="K26" s="214">
        <v>32</v>
      </c>
      <c r="L26" s="214">
        <v>402</v>
      </c>
      <c r="M26" s="214">
        <v>6107</v>
      </c>
    </row>
    <row r="27" spans="1:14" s="221" customFormat="1" ht="32.25" customHeight="1">
      <c r="A27" s="265">
        <v>20</v>
      </c>
      <c r="B27" s="265" t="s">
        <v>2624</v>
      </c>
      <c r="C27" s="265" t="s">
        <v>2647</v>
      </c>
      <c r="D27" s="284">
        <v>209</v>
      </c>
      <c r="E27" s="284">
        <v>16303</v>
      </c>
      <c r="F27" s="284">
        <v>6</v>
      </c>
      <c r="G27" s="284">
        <v>5335</v>
      </c>
      <c r="H27" s="284">
        <v>3</v>
      </c>
      <c r="I27" s="284">
        <v>47</v>
      </c>
      <c r="J27" s="284">
        <v>0</v>
      </c>
      <c r="K27" s="284">
        <v>54</v>
      </c>
      <c r="L27" s="284">
        <v>8</v>
      </c>
      <c r="M27" s="284">
        <v>4401</v>
      </c>
    </row>
    <row r="28" spans="1:14" s="221" customFormat="1" ht="32.25" customHeight="1">
      <c r="A28" s="265">
        <v>21</v>
      </c>
      <c r="B28" s="265" t="s">
        <v>766</v>
      </c>
      <c r="C28" s="265" t="s">
        <v>2648</v>
      </c>
      <c r="D28" s="271">
        <v>1634</v>
      </c>
      <c r="E28" s="271">
        <v>22191</v>
      </c>
      <c r="F28" s="271">
        <v>12</v>
      </c>
      <c r="G28" s="271">
        <v>6880</v>
      </c>
      <c r="H28" s="271">
        <v>0</v>
      </c>
      <c r="I28" s="271">
        <v>0</v>
      </c>
      <c r="J28" s="271">
        <v>0</v>
      </c>
      <c r="K28" s="271">
        <v>134</v>
      </c>
      <c r="L28" s="271">
        <v>146</v>
      </c>
      <c r="M28" s="271">
        <v>5536</v>
      </c>
    </row>
    <row r="29" spans="1:14" s="221" customFormat="1" ht="32.25" customHeight="1">
      <c r="A29" s="265">
        <v>22</v>
      </c>
      <c r="B29" s="265" t="s">
        <v>2624</v>
      </c>
      <c r="C29" s="265" t="s">
        <v>2649</v>
      </c>
      <c r="D29" s="271">
        <v>10</v>
      </c>
      <c r="E29" s="271">
        <v>19548</v>
      </c>
      <c r="F29" s="271">
        <v>1</v>
      </c>
      <c r="G29" s="271">
        <v>6785</v>
      </c>
      <c r="H29" s="271">
        <v>9</v>
      </c>
      <c r="I29" s="271">
        <v>12763</v>
      </c>
      <c r="J29" s="271">
        <v>0</v>
      </c>
      <c r="K29" s="271">
        <v>94</v>
      </c>
      <c r="L29" s="271">
        <v>0</v>
      </c>
      <c r="M29" s="271">
        <v>5605</v>
      </c>
    </row>
    <row r="30" spans="1:14" s="221" customFormat="1" ht="32.25" customHeight="1">
      <c r="A30" s="265">
        <v>23</v>
      </c>
      <c r="B30" s="265" t="s">
        <v>745</v>
      </c>
      <c r="C30" s="265" t="s">
        <v>2650</v>
      </c>
      <c r="D30" s="336">
        <v>1386</v>
      </c>
      <c r="E30" s="336">
        <v>25068</v>
      </c>
      <c r="F30" s="336">
        <v>97</v>
      </c>
      <c r="G30" s="336">
        <v>7305</v>
      </c>
      <c r="H30" s="336">
        <v>1</v>
      </c>
      <c r="I30" s="336">
        <v>50</v>
      </c>
      <c r="J30" s="336" t="s">
        <v>1667</v>
      </c>
      <c r="K30" s="336">
        <v>99</v>
      </c>
      <c r="L30" s="336">
        <v>189</v>
      </c>
      <c r="M30" s="336">
        <v>6470</v>
      </c>
    </row>
    <row r="31" spans="1:14" s="221" customFormat="1" ht="32.25" customHeight="1">
      <c r="A31" s="265">
        <v>24</v>
      </c>
      <c r="B31" s="265" t="s">
        <v>2624</v>
      </c>
      <c r="C31" s="265" t="s">
        <v>2651</v>
      </c>
      <c r="D31" s="213">
        <v>82</v>
      </c>
      <c r="E31" s="213">
        <v>15288</v>
      </c>
      <c r="F31" s="213">
        <v>0</v>
      </c>
      <c r="G31" s="213">
        <v>701</v>
      </c>
      <c r="H31" s="213">
        <v>0</v>
      </c>
      <c r="I31" s="213">
        <v>0</v>
      </c>
      <c r="J31" s="213">
        <v>0</v>
      </c>
      <c r="K31" s="213">
        <v>35</v>
      </c>
      <c r="L31" s="213">
        <v>7</v>
      </c>
      <c r="M31" s="213">
        <v>6120</v>
      </c>
    </row>
    <row r="32" spans="1:14" s="221" customFormat="1" ht="32.25" customHeight="1">
      <c r="A32" s="265">
        <v>25</v>
      </c>
      <c r="B32" s="265" t="s">
        <v>585</v>
      </c>
      <c r="C32" s="265" t="s">
        <v>2652</v>
      </c>
      <c r="D32" s="271">
        <v>1142</v>
      </c>
      <c r="E32" s="271">
        <v>8167</v>
      </c>
      <c r="F32" s="271">
        <v>921</v>
      </c>
      <c r="G32" s="271">
        <v>4573</v>
      </c>
      <c r="H32" s="271">
        <v>0</v>
      </c>
      <c r="I32" s="271">
        <v>2</v>
      </c>
      <c r="J32" s="271">
        <v>0</v>
      </c>
      <c r="K32" s="271">
        <v>32</v>
      </c>
      <c r="L32" s="271">
        <v>275</v>
      </c>
      <c r="M32" s="271">
        <v>1967</v>
      </c>
    </row>
    <row r="33" spans="1:13" s="221" customFormat="1" ht="32.25" customHeight="1">
      <c r="A33" s="265">
        <v>26</v>
      </c>
      <c r="B33" s="265" t="s">
        <v>2624</v>
      </c>
      <c r="C33" s="265" t="s">
        <v>2653</v>
      </c>
      <c r="D33" s="278">
        <v>105</v>
      </c>
      <c r="E33" s="278">
        <v>29674</v>
      </c>
      <c r="F33" s="278">
        <v>51</v>
      </c>
      <c r="G33" s="278">
        <v>4431</v>
      </c>
      <c r="H33" s="278">
        <v>0</v>
      </c>
      <c r="I33" s="278">
        <v>0</v>
      </c>
      <c r="J33" s="278">
        <v>0</v>
      </c>
      <c r="K33" s="278">
        <v>42</v>
      </c>
      <c r="L33" s="278">
        <v>0</v>
      </c>
      <c r="M33" s="278">
        <v>2867</v>
      </c>
    </row>
    <row r="34" spans="1:13" s="221" customFormat="1" ht="32.25" customHeight="1">
      <c r="A34" s="265">
        <v>27</v>
      </c>
      <c r="B34" s="265" t="s">
        <v>2624</v>
      </c>
      <c r="C34" s="265" t="s">
        <v>2654</v>
      </c>
      <c r="D34" s="278">
        <v>28944</v>
      </c>
      <c r="E34" s="278">
        <v>4038</v>
      </c>
      <c r="F34" s="278">
        <v>10251</v>
      </c>
      <c r="G34" s="278">
        <v>0</v>
      </c>
      <c r="H34" s="278">
        <v>0</v>
      </c>
      <c r="I34" s="278">
        <v>0</v>
      </c>
      <c r="J34" s="278">
        <v>0</v>
      </c>
      <c r="K34" s="278">
        <v>0</v>
      </c>
      <c r="L34" s="278">
        <v>985</v>
      </c>
      <c r="M34" s="278">
        <v>0</v>
      </c>
    </row>
    <row r="35" spans="1:13" s="221" customFormat="1" ht="32.25" customHeight="1">
      <c r="A35" s="265">
        <v>28</v>
      </c>
      <c r="B35" s="332" t="s">
        <v>776</v>
      </c>
      <c r="C35" s="332" t="s">
        <v>2655</v>
      </c>
      <c r="D35" s="282">
        <v>162</v>
      </c>
      <c r="E35" s="282">
        <v>5147</v>
      </c>
      <c r="F35" s="282">
        <v>0</v>
      </c>
      <c r="G35" s="282">
        <v>1651</v>
      </c>
      <c r="H35" s="282">
        <v>61</v>
      </c>
      <c r="I35" s="282">
        <v>3697</v>
      </c>
      <c r="J35" s="282">
        <v>0</v>
      </c>
      <c r="K35" s="282">
        <v>24</v>
      </c>
      <c r="L35" s="282">
        <v>0</v>
      </c>
      <c r="M35" s="282">
        <v>1731</v>
      </c>
    </row>
    <row r="36" spans="1:13" s="221" customFormat="1" ht="32.25" customHeight="1">
      <c r="A36" s="265">
        <v>29</v>
      </c>
      <c r="B36" s="265" t="s">
        <v>2624</v>
      </c>
      <c r="C36" s="265" t="s">
        <v>2656</v>
      </c>
      <c r="D36" s="272">
        <v>1926</v>
      </c>
      <c r="E36" s="272">
        <v>39412</v>
      </c>
      <c r="F36" s="272">
        <v>132</v>
      </c>
      <c r="G36" s="272">
        <v>7912</v>
      </c>
      <c r="H36" s="272">
        <v>1794</v>
      </c>
      <c r="I36" s="272">
        <v>31500</v>
      </c>
      <c r="J36" s="272">
        <v>0</v>
      </c>
      <c r="K36" s="272">
        <v>165</v>
      </c>
      <c r="L36" s="272">
        <v>232</v>
      </c>
      <c r="M36" s="272">
        <v>13811</v>
      </c>
    </row>
    <row r="37" spans="1:13" s="221" customFormat="1" ht="32.25" customHeight="1">
      <c r="A37" s="265">
        <v>30</v>
      </c>
      <c r="B37" s="265" t="s">
        <v>2624</v>
      </c>
      <c r="C37" s="265" t="s">
        <v>2657</v>
      </c>
      <c r="D37" s="235">
        <v>0</v>
      </c>
      <c r="E37" s="337">
        <v>20546</v>
      </c>
      <c r="F37" s="337">
        <v>0</v>
      </c>
      <c r="G37" s="337">
        <v>0</v>
      </c>
      <c r="H37" s="337">
        <v>0</v>
      </c>
      <c r="I37" s="337">
        <v>0</v>
      </c>
      <c r="J37" s="337">
        <v>0</v>
      </c>
      <c r="K37" s="337">
        <v>129</v>
      </c>
      <c r="L37" s="337">
        <v>0</v>
      </c>
      <c r="M37" s="337">
        <v>6543</v>
      </c>
    </row>
    <row r="38" spans="1:13" s="221" customFormat="1" ht="32.25" customHeight="1">
      <c r="A38" s="265">
        <v>31</v>
      </c>
      <c r="B38" s="265" t="s">
        <v>2624</v>
      </c>
      <c r="C38" s="279" t="s">
        <v>2901</v>
      </c>
      <c r="D38" s="235">
        <v>116</v>
      </c>
      <c r="E38" s="235">
        <v>17747</v>
      </c>
      <c r="F38" s="235">
        <v>31</v>
      </c>
      <c r="G38" s="235">
        <v>4269</v>
      </c>
      <c r="H38" s="235">
        <v>0</v>
      </c>
      <c r="I38" s="235">
        <v>0</v>
      </c>
      <c r="J38" s="235">
        <v>1</v>
      </c>
      <c r="K38" s="235">
        <v>98</v>
      </c>
      <c r="L38" s="235">
        <v>9</v>
      </c>
      <c r="M38" s="235">
        <v>3829</v>
      </c>
    </row>
    <row r="39" spans="1:13" ht="33" customHeight="1">
      <c r="A39" s="697" t="s">
        <v>2899</v>
      </c>
      <c r="B39" s="698"/>
      <c r="C39" s="699"/>
      <c r="D39" s="446">
        <f>SUM(D8:D38)</f>
        <v>91247</v>
      </c>
      <c r="E39" s="446">
        <f t="shared" ref="E39:M39" si="0">SUM(E8:E38)</f>
        <v>466172</v>
      </c>
      <c r="F39" s="446">
        <f t="shared" si="0"/>
        <v>42462</v>
      </c>
      <c r="G39" s="446">
        <f t="shared" si="0"/>
        <v>132251</v>
      </c>
      <c r="H39" s="446">
        <f t="shared" si="0"/>
        <v>13369</v>
      </c>
      <c r="I39" s="446">
        <f t="shared" si="0"/>
        <v>144636</v>
      </c>
      <c r="J39" s="446">
        <f t="shared" si="0"/>
        <v>5</v>
      </c>
      <c r="K39" s="446">
        <f t="shared" si="0"/>
        <v>2518</v>
      </c>
      <c r="L39" s="446">
        <f t="shared" si="0"/>
        <v>8008</v>
      </c>
      <c r="M39" s="446">
        <f t="shared" si="0"/>
        <v>147952</v>
      </c>
    </row>
  </sheetData>
  <mergeCells count="19">
    <mergeCell ref="A39:C39"/>
    <mergeCell ref="A4:A7"/>
    <mergeCell ref="B4:B7"/>
    <mergeCell ref="C4:C7"/>
    <mergeCell ref="A2:A3"/>
    <mergeCell ref="B2:B3"/>
    <mergeCell ref="C2:C3"/>
    <mergeCell ref="D5:E5"/>
    <mergeCell ref="F5:G5"/>
    <mergeCell ref="D4:G4"/>
    <mergeCell ref="H4:I5"/>
    <mergeCell ref="A1:M1"/>
    <mergeCell ref="D2:M2"/>
    <mergeCell ref="D3:G3"/>
    <mergeCell ref="H3:I3"/>
    <mergeCell ref="J3:K3"/>
    <mergeCell ref="L3:M3"/>
    <mergeCell ref="J4:K5"/>
    <mergeCell ref="L4:M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M75"/>
  <sheetViews>
    <sheetView zoomScale="80" zoomScaleNormal="80" workbookViewId="0">
      <pane ySplit="7" topLeftCell="A11" activePane="bottomLeft" state="frozen"/>
      <selection pane="bottomLeft" activeCell="C24" sqref="C24"/>
    </sheetView>
  </sheetViews>
  <sheetFormatPr defaultRowHeight="12.75"/>
  <cols>
    <col min="1" max="1" width="4.85546875" style="226" customWidth="1"/>
    <col min="2" max="2" width="12.140625" style="226" customWidth="1"/>
    <col min="3" max="3" width="34.7109375" style="301" customWidth="1"/>
    <col min="4" max="16384" width="9.140625" style="226"/>
  </cols>
  <sheetData>
    <row r="1" spans="1:13" ht="27" customHeight="1">
      <c r="A1" s="708" t="s">
        <v>3321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10"/>
    </row>
    <row r="2" spans="1:13" ht="21.75" customHeight="1">
      <c r="A2" s="701">
        <v>1</v>
      </c>
      <c r="B2" s="701">
        <v>2</v>
      </c>
      <c r="C2" s="702">
        <v>3</v>
      </c>
      <c r="D2" s="701" t="s">
        <v>254</v>
      </c>
      <c r="E2" s="701"/>
      <c r="F2" s="701"/>
      <c r="G2" s="701"/>
      <c r="H2" s="701"/>
      <c r="I2" s="701"/>
      <c r="J2" s="701"/>
      <c r="K2" s="701"/>
      <c r="L2" s="701"/>
      <c r="M2" s="701"/>
    </row>
    <row r="3" spans="1:13" ht="27" customHeight="1">
      <c r="A3" s="701"/>
      <c r="B3" s="701"/>
      <c r="C3" s="702"/>
      <c r="D3" s="711" t="s">
        <v>680</v>
      </c>
      <c r="E3" s="712"/>
      <c r="F3" s="712"/>
      <c r="G3" s="713"/>
      <c r="H3" s="711" t="s">
        <v>681</v>
      </c>
      <c r="I3" s="713"/>
      <c r="J3" s="711" t="s">
        <v>682</v>
      </c>
      <c r="K3" s="713"/>
      <c r="L3" s="711" t="s">
        <v>683</v>
      </c>
      <c r="M3" s="713"/>
    </row>
    <row r="4" spans="1:13" ht="20.25" customHeight="1">
      <c r="A4" s="701" t="s">
        <v>256</v>
      </c>
      <c r="B4" s="701" t="s">
        <v>257</v>
      </c>
      <c r="C4" s="702" t="s">
        <v>305</v>
      </c>
      <c r="D4" s="711" t="s">
        <v>2268</v>
      </c>
      <c r="E4" s="712"/>
      <c r="F4" s="712"/>
      <c r="G4" s="713"/>
      <c r="H4" s="714" t="s">
        <v>981</v>
      </c>
      <c r="I4" s="715"/>
      <c r="J4" s="714" t="s">
        <v>2273</v>
      </c>
      <c r="K4" s="715"/>
      <c r="L4" s="714" t="s">
        <v>2272</v>
      </c>
      <c r="M4" s="715"/>
    </row>
    <row r="5" spans="1:13" ht="52.5" customHeight="1">
      <c r="A5" s="701"/>
      <c r="B5" s="701"/>
      <c r="C5" s="702"/>
      <c r="D5" s="711" t="s">
        <v>2269</v>
      </c>
      <c r="E5" s="713"/>
      <c r="F5" s="711" t="s">
        <v>2270</v>
      </c>
      <c r="G5" s="713"/>
      <c r="H5" s="716"/>
      <c r="I5" s="717"/>
      <c r="J5" s="716"/>
      <c r="K5" s="717"/>
      <c r="L5" s="716"/>
      <c r="M5" s="717"/>
    </row>
    <row r="6" spans="1:13">
      <c r="A6" s="701"/>
      <c r="B6" s="701"/>
      <c r="C6" s="702"/>
      <c r="D6" s="227" t="s">
        <v>2082</v>
      </c>
      <c r="E6" s="227" t="s">
        <v>2083</v>
      </c>
      <c r="F6" s="227" t="s">
        <v>2109</v>
      </c>
      <c r="G6" s="227" t="s">
        <v>2084</v>
      </c>
      <c r="H6" s="227" t="s">
        <v>2085</v>
      </c>
      <c r="I6" s="227" t="s">
        <v>2086</v>
      </c>
      <c r="J6" s="227" t="s">
        <v>2087</v>
      </c>
      <c r="K6" s="227" t="s">
        <v>2088</v>
      </c>
      <c r="L6" s="227" t="s">
        <v>975</v>
      </c>
      <c r="M6" s="227" t="s">
        <v>976</v>
      </c>
    </row>
    <row r="7" spans="1:13">
      <c r="A7" s="703"/>
      <c r="B7" s="703"/>
      <c r="C7" s="704"/>
      <c r="D7" s="228" t="s">
        <v>2089</v>
      </c>
      <c r="E7" s="228" t="s">
        <v>982</v>
      </c>
      <c r="F7" s="228" t="s">
        <v>2089</v>
      </c>
      <c r="G7" s="228" t="s">
        <v>982</v>
      </c>
      <c r="H7" s="228" t="s">
        <v>2089</v>
      </c>
      <c r="I7" s="228" t="s">
        <v>982</v>
      </c>
      <c r="J7" s="228" t="s">
        <v>2089</v>
      </c>
      <c r="K7" s="228" t="s">
        <v>982</v>
      </c>
      <c r="L7" s="228" t="s">
        <v>2089</v>
      </c>
      <c r="M7" s="228" t="s">
        <v>982</v>
      </c>
    </row>
    <row r="8" spans="1:13" ht="59.25" customHeight="1">
      <c r="A8" s="266">
        <v>1</v>
      </c>
      <c r="B8" s="266" t="s">
        <v>335</v>
      </c>
      <c r="C8" s="303" t="s">
        <v>2683</v>
      </c>
      <c r="D8" s="266">
        <v>0</v>
      </c>
      <c r="E8" s="266">
        <v>0</v>
      </c>
      <c r="F8" s="266">
        <v>0</v>
      </c>
      <c r="G8" s="266">
        <v>0</v>
      </c>
      <c r="H8" s="266">
        <v>0</v>
      </c>
      <c r="I8" s="266">
        <v>2741</v>
      </c>
      <c r="J8" s="266">
        <v>0</v>
      </c>
      <c r="K8" s="266">
        <v>0</v>
      </c>
      <c r="L8" s="266">
        <v>0</v>
      </c>
      <c r="M8" s="314">
        <v>1007</v>
      </c>
    </row>
    <row r="9" spans="1:13" ht="55.5" customHeight="1">
      <c r="A9" s="266">
        <v>2</v>
      </c>
      <c r="B9" s="266" t="s">
        <v>335</v>
      </c>
      <c r="C9" s="260" t="s">
        <v>2684</v>
      </c>
      <c r="D9" s="295">
        <v>194</v>
      </c>
      <c r="E9" s="295">
        <v>4424</v>
      </c>
      <c r="F9" s="295">
        <v>0</v>
      </c>
      <c r="G9" s="295">
        <v>396</v>
      </c>
      <c r="H9" s="295">
        <v>80</v>
      </c>
      <c r="I9" s="295">
        <v>2232</v>
      </c>
      <c r="J9" s="295">
        <v>0</v>
      </c>
      <c r="K9" s="295">
        <v>7</v>
      </c>
      <c r="L9" s="295">
        <v>22</v>
      </c>
      <c r="M9" s="295">
        <v>1227</v>
      </c>
    </row>
    <row r="10" spans="1:13" ht="46.5" customHeight="1">
      <c r="A10" s="266">
        <v>3</v>
      </c>
      <c r="B10" s="304" t="s">
        <v>130</v>
      </c>
      <c r="C10" s="305" t="s">
        <v>2685</v>
      </c>
      <c r="D10" s="296">
        <v>18</v>
      </c>
      <c r="E10" s="296">
        <v>129</v>
      </c>
      <c r="F10" s="296">
        <v>3</v>
      </c>
      <c r="G10" s="296">
        <v>18</v>
      </c>
      <c r="H10" s="296">
        <v>511</v>
      </c>
      <c r="I10" s="296">
        <v>3500</v>
      </c>
      <c r="J10" s="296">
        <v>0</v>
      </c>
      <c r="K10" s="296">
        <v>5</v>
      </c>
      <c r="L10" s="296">
        <v>20</v>
      </c>
      <c r="M10" s="296">
        <v>633</v>
      </c>
    </row>
    <row r="11" spans="1:13" ht="46.5" customHeight="1">
      <c r="A11" s="266">
        <v>4</v>
      </c>
      <c r="B11" s="266" t="s">
        <v>130</v>
      </c>
      <c r="C11" s="260" t="s">
        <v>2686</v>
      </c>
      <c r="D11" s="300">
        <v>259</v>
      </c>
      <c r="E11" s="300">
        <v>4951</v>
      </c>
      <c r="F11" s="300">
        <v>0</v>
      </c>
      <c r="G11" s="300">
        <v>334</v>
      </c>
      <c r="H11" s="300">
        <v>0</v>
      </c>
      <c r="I11" s="300">
        <v>4617</v>
      </c>
      <c r="J11" s="300">
        <v>0</v>
      </c>
      <c r="K11" s="300">
        <v>10</v>
      </c>
      <c r="L11" s="300">
        <v>17</v>
      </c>
      <c r="M11" s="300">
        <v>1565</v>
      </c>
    </row>
    <row r="12" spans="1:13" ht="49.5" customHeight="1">
      <c r="A12" s="266">
        <v>5</v>
      </c>
      <c r="B12" s="266" t="s">
        <v>788</v>
      </c>
      <c r="C12" s="260" t="s">
        <v>2687</v>
      </c>
      <c r="D12" s="286">
        <v>410</v>
      </c>
      <c r="E12" s="286">
        <v>2374</v>
      </c>
      <c r="F12" s="286">
        <v>24</v>
      </c>
      <c r="G12" s="286">
        <v>335</v>
      </c>
      <c r="H12" s="286">
        <v>383</v>
      </c>
      <c r="I12" s="286">
        <v>1842</v>
      </c>
      <c r="J12" s="286">
        <v>0</v>
      </c>
      <c r="K12" s="286">
        <v>6</v>
      </c>
      <c r="L12" s="286">
        <v>61</v>
      </c>
      <c r="M12" s="286">
        <v>1337</v>
      </c>
    </row>
    <row r="13" spans="1:13" ht="32.25" customHeight="1">
      <c r="A13" s="266">
        <v>6</v>
      </c>
      <c r="B13" s="304" t="s">
        <v>842</v>
      </c>
      <c r="C13" s="305" t="s">
        <v>2688</v>
      </c>
      <c r="D13" s="275">
        <v>683</v>
      </c>
      <c r="E13" s="275">
        <v>3182</v>
      </c>
      <c r="F13" s="275">
        <v>136</v>
      </c>
      <c r="G13" s="275">
        <v>766</v>
      </c>
      <c r="H13" s="275">
        <v>2</v>
      </c>
      <c r="I13" s="275">
        <v>489</v>
      </c>
      <c r="J13" s="275">
        <v>0</v>
      </c>
      <c r="K13" s="275">
        <v>3</v>
      </c>
      <c r="L13" s="275">
        <v>2</v>
      </c>
      <c r="M13" s="275">
        <v>840</v>
      </c>
    </row>
    <row r="14" spans="1:13" ht="32.25" customHeight="1">
      <c r="A14" s="266">
        <v>7</v>
      </c>
      <c r="B14" s="266" t="s">
        <v>2689</v>
      </c>
      <c r="C14" s="305" t="s">
        <v>2902</v>
      </c>
      <c r="D14" s="315">
        <v>315</v>
      </c>
      <c r="E14" s="315">
        <v>676</v>
      </c>
      <c r="F14" s="315">
        <v>0</v>
      </c>
      <c r="G14" s="315">
        <v>0</v>
      </c>
      <c r="H14" s="315">
        <v>159</v>
      </c>
      <c r="I14" s="315">
        <v>1577</v>
      </c>
      <c r="J14" s="315">
        <v>0</v>
      </c>
      <c r="K14" s="315">
        <v>0</v>
      </c>
      <c r="L14" s="315">
        <v>0</v>
      </c>
      <c r="M14" s="315">
        <v>2</v>
      </c>
    </row>
    <row r="15" spans="1:13" ht="32.25" customHeight="1">
      <c r="A15" s="266">
        <v>8</v>
      </c>
      <c r="B15" s="266" t="s">
        <v>2690</v>
      </c>
      <c r="C15" s="260" t="s">
        <v>2691</v>
      </c>
      <c r="D15" s="297">
        <v>39</v>
      </c>
      <c r="E15" s="297">
        <v>8613</v>
      </c>
      <c r="F15" s="297">
        <v>5</v>
      </c>
      <c r="G15" s="297">
        <v>221</v>
      </c>
      <c r="H15" s="297">
        <v>6</v>
      </c>
      <c r="I15" s="297">
        <v>1383</v>
      </c>
      <c r="J15" s="297">
        <v>0</v>
      </c>
      <c r="K15" s="297">
        <v>0</v>
      </c>
      <c r="L15" s="297">
        <v>1</v>
      </c>
      <c r="M15" s="297">
        <v>610</v>
      </c>
    </row>
    <row r="16" spans="1:13" s="268" customFormat="1" ht="32.25" customHeight="1">
      <c r="A16" s="260">
        <v>9</v>
      </c>
      <c r="B16" s="260" t="s">
        <v>2692</v>
      </c>
      <c r="C16" s="305" t="s">
        <v>2693</v>
      </c>
      <c r="D16" s="316">
        <v>3</v>
      </c>
      <c r="E16" s="316">
        <v>1753</v>
      </c>
      <c r="F16" s="316">
        <v>0</v>
      </c>
      <c r="G16" s="316">
        <v>5</v>
      </c>
      <c r="H16" s="316">
        <v>0</v>
      </c>
      <c r="I16" s="316">
        <v>0</v>
      </c>
      <c r="J16" s="316">
        <v>0</v>
      </c>
      <c r="K16" s="316">
        <v>1</v>
      </c>
      <c r="L16" s="316">
        <v>0</v>
      </c>
      <c r="M16" s="316">
        <v>1</v>
      </c>
    </row>
    <row r="17" spans="1:13" ht="32.25" customHeight="1">
      <c r="A17" s="266">
        <v>10</v>
      </c>
      <c r="B17" s="260" t="s">
        <v>2692</v>
      </c>
      <c r="C17" s="260" t="s">
        <v>2694</v>
      </c>
      <c r="D17" s="293">
        <v>0</v>
      </c>
      <c r="E17" s="293">
        <v>943</v>
      </c>
      <c r="F17" s="293">
        <v>0</v>
      </c>
      <c r="G17" s="293">
        <v>892</v>
      </c>
      <c r="H17" s="293">
        <v>0</v>
      </c>
      <c r="I17" s="293">
        <v>2337</v>
      </c>
      <c r="J17" s="293">
        <v>0</v>
      </c>
      <c r="K17" s="293">
        <v>0</v>
      </c>
      <c r="L17" s="293">
        <v>0</v>
      </c>
      <c r="M17" s="293">
        <v>123</v>
      </c>
    </row>
    <row r="18" spans="1:13" ht="32.25" customHeight="1">
      <c r="A18" s="266">
        <v>11</v>
      </c>
      <c r="B18" s="266" t="s">
        <v>2692</v>
      </c>
      <c r="C18" s="260" t="s">
        <v>2695</v>
      </c>
      <c r="D18" s="295">
        <v>17</v>
      </c>
      <c r="E18" s="295">
        <v>2122</v>
      </c>
      <c r="F18" s="295">
        <v>0</v>
      </c>
      <c r="G18" s="295">
        <v>0</v>
      </c>
      <c r="H18" s="295">
        <v>0</v>
      </c>
      <c r="I18" s="295">
        <v>0</v>
      </c>
      <c r="J18" s="295">
        <v>0</v>
      </c>
      <c r="K18" s="295">
        <v>0</v>
      </c>
      <c r="L18" s="295">
        <v>0</v>
      </c>
      <c r="M18" s="295">
        <v>32</v>
      </c>
    </row>
    <row r="19" spans="1:13" ht="32.25" customHeight="1">
      <c r="A19" s="266">
        <v>12</v>
      </c>
      <c r="B19" s="266" t="s">
        <v>2692</v>
      </c>
      <c r="C19" s="307" t="s">
        <v>2696</v>
      </c>
      <c r="D19" s="286">
        <v>4</v>
      </c>
      <c r="E19" s="286">
        <v>492</v>
      </c>
      <c r="F19" s="286">
        <v>0</v>
      </c>
      <c r="G19" s="286">
        <v>0</v>
      </c>
      <c r="H19" s="286">
        <v>63</v>
      </c>
      <c r="I19" s="286">
        <v>8944</v>
      </c>
      <c r="J19" s="286">
        <v>0</v>
      </c>
      <c r="K19" s="286">
        <v>0</v>
      </c>
      <c r="L19" s="286">
        <v>0</v>
      </c>
      <c r="M19" s="286">
        <v>131</v>
      </c>
    </row>
    <row r="20" spans="1:13" ht="32.25" customHeight="1">
      <c r="A20" s="266">
        <v>13</v>
      </c>
      <c r="B20" s="266" t="s">
        <v>2692</v>
      </c>
      <c r="C20" s="260" t="s">
        <v>2697</v>
      </c>
      <c r="D20" s="298">
        <v>7414</v>
      </c>
      <c r="E20" s="298">
        <v>51</v>
      </c>
      <c r="F20" s="298">
        <v>1325</v>
      </c>
      <c r="G20" s="298">
        <v>3</v>
      </c>
      <c r="H20" s="298">
        <v>22395</v>
      </c>
      <c r="I20" s="298">
        <v>396</v>
      </c>
      <c r="J20" s="298">
        <v>2</v>
      </c>
      <c r="K20" s="298">
        <v>0</v>
      </c>
      <c r="L20" s="298">
        <v>410</v>
      </c>
      <c r="M20" s="298">
        <v>0</v>
      </c>
    </row>
    <row r="21" spans="1:13" s="229" customFormat="1" ht="32.25" customHeight="1">
      <c r="A21" s="308">
        <v>14</v>
      </c>
      <c r="B21" s="308" t="s">
        <v>2692</v>
      </c>
      <c r="C21" s="309" t="s">
        <v>2699</v>
      </c>
      <c r="D21" s="317">
        <v>0</v>
      </c>
      <c r="E21" s="317">
        <v>2538</v>
      </c>
      <c r="F21" s="317">
        <v>0</v>
      </c>
      <c r="G21" s="317">
        <v>840</v>
      </c>
      <c r="H21" s="317">
        <v>0</v>
      </c>
      <c r="I21" s="317">
        <v>16150</v>
      </c>
      <c r="J21" s="317">
        <v>0</v>
      </c>
      <c r="K21" s="317">
        <v>27</v>
      </c>
      <c r="L21" s="317">
        <v>0</v>
      </c>
      <c r="M21" s="317">
        <v>1099</v>
      </c>
    </row>
    <row r="22" spans="1:13" ht="32.25" customHeight="1">
      <c r="A22" s="266">
        <v>15</v>
      </c>
      <c r="B22" s="266" t="s">
        <v>2692</v>
      </c>
      <c r="C22" s="260" t="s">
        <v>2700</v>
      </c>
      <c r="D22" s="276">
        <v>0</v>
      </c>
      <c r="E22" s="276">
        <v>4833</v>
      </c>
      <c r="F22" s="276">
        <v>0</v>
      </c>
      <c r="G22" s="276">
        <v>0</v>
      </c>
      <c r="H22" s="276">
        <v>0</v>
      </c>
      <c r="I22" s="276">
        <v>0</v>
      </c>
      <c r="J22" s="276">
        <v>0</v>
      </c>
      <c r="K22" s="276">
        <v>0</v>
      </c>
      <c r="L22" s="276">
        <v>0</v>
      </c>
      <c r="M22" s="276">
        <v>0</v>
      </c>
    </row>
    <row r="23" spans="1:13" ht="32.25" customHeight="1">
      <c r="A23" s="266">
        <v>16</v>
      </c>
      <c r="B23" s="266" t="s">
        <v>2692</v>
      </c>
      <c r="C23" s="305" t="s">
        <v>2701</v>
      </c>
      <c r="D23" s="275">
        <v>0</v>
      </c>
      <c r="E23" s="275">
        <v>2005</v>
      </c>
      <c r="F23" s="275">
        <v>0</v>
      </c>
      <c r="G23" s="275">
        <v>0</v>
      </c>
      <c r="H23" s="275">
        <v>0</v>
      </c>
      <c r="I23" s="275">
        <v>0</v>
      </c>
      <c r="J23" s="275">
        <v>0</v>
      </c>
      <c r="K23" s="275">
        <v>1</v>
      </c>
      <c r="L23" s="275">
        <v>0</v>
      </c>
      <c r="M23" s="275">
        <v>921</v>
      </c>
    </row>
    <row r="24" spans="1:13" ht="32.25" customHeight="1">
      <c r="A24" s="266">
        <v>18</v>
      </c>
      <c r="B24" s="266" t="s">
        <v>2692</v>
      </c>
      <c r="C24" s="305" t="s">
        <v>2702</v>
      </c>
      <c r="D24" s="214">
        <v>2975</v>
      </c>
      <c r="E24" s="214">
        <v>12580</v>
      </c>
      <c r="F24" s="214">
        <v>0</v>
      </c>
      <c r="G24" s="214">
        <v>5</v>
      </c>
      <c r="H24" s="214">
        <v>207</v>
      </c>
      <c r="I24" s="214">
        <v>1986</v>
      </c>
      <c r="J24" s="214">
        <v>0</v>
      </c>
      <c r="K24" s="214">
        <v>1</v>
      </c>
      <c r="L24" s="214">
        <v>1691</v>
      </c>
      <c r="M24" s="214">
        <v>9644</v>
      </c>
    </row>
    <row r="25" spans="1:13" ht="32.25" customHeight="1">
      <c r="A25" s="266">
        <v>19</v>
      </c>
      <c r="B25" s="266" t="s">
        <v>2692</v>
      </c>
      <c r="C25" s="305" t="s">
        <v>2703</v>
      </c>
      <c r="D25" s="318">
        <v>17</v>
      </c>
      <c r="E25" s="318">
        <v>10735</v>
      </c>
      <c r="F25" s="276">
        <v>0</v>
      </c>
      <c r="G25" s="276">
        <v>0</v>
      </c>
      <c r="H25" s="276">
        <v>0</v>
      </c>
      <c r="I25" s="276">
        <v>0</v>
      </c>
      <c r="J25" s="276">
        <v>0</v>
      </c>
      <c r="K25" s="276">
        <v>0</v>
      </c>
      <c r="L25" s="276">
        <v>0</v>
      </c>
      <c r="M25" s="276">
        <v>25</v>
      </c>
    </row>
    <row r="26" spans="1:13" ht="32.25" customHeight="1">
      <c r="A26" s="266">
        <v>20</v>
      </c>
      <c r="B26" s="266" t="s">
        <v>2692</v>
      </c>
      <c r="C26" s="260" t="s">
        <v>2704</v>
      </c>
      <c r="D26" s="285">
        <v>8882</v>
      </c>
      <c r="E26" s="285">
        <v>15</v>
      </c>
      <c r="F26" s="285">
        <v>8523</v>
      </c>
      <c r="G26" s="285">
        <v>0</v>
      </c>
      <c r="H26" s="285">
        <v>5123</v>
      </c>
      <c r="I26" s="285">
        <v>0</v>
      </c>
      <c r="J26" s="285">
        <v>0</v>
      </c>
      <c r="K26" s="285">
        <v>0</v>
      </c>
      <c r="L26" s="285">
        <v>536</v>
      </c>
      <c r="M26" s="285">
        <v>0</v>
      </c>
    </row>
    <row r="27" spans="1:13" ht="32.25" customHeight="1">
      <c r="A27" s="308">
        <v>21</v>
      </c>
      <c r="B27" s="308" t="s">
        <v>2692</v>
      </c>
      <c r="C27" s="338" t="s">
        <v>2705</v>
      </c>
      <c r="D27" s="319">
        <v>59</v>
      </c>
      <c r="E27" s="319">
        <v>3129</v>
      </c>
      <c r="F27" s="319">
        <v>0</v>
      </c>
      <c r="G27" s="319">
        <v>0</v>
      </c>
      <c r="H27" s="319">
        <v>126</v>
      </c>
      <c r="I27" s="319">
        <v>18942</v>
      </c>
      <c r="J27" s="319">
        <v>0</v>
      </c>
      <c r="K27" s="319">
        <v>0</v>
      </c>
      <c r="L27" s="319">
        <v>79</v>
      </c>
      <c r="M27" s="319">
        <v>21</v>
      </c>
    </row>
    <row r="28" spans="1:13" ht="32.25" customHeight="1">
      <c r="A28" s="266">
        <v>22</v>
      </c>
      <c r="B28" s="304" t="s">
        <v>2692</v>
      </c>
      <c r="C28" s="305" t="s">
        <v>2706</v>
      </c>
      <c r="D28" s="286">
        <v>56</v>
      </c>
      <c r="E28" s="286">
        <v>14854</v>
      </c>
      <c r="F28" s="286">
        <v>0</v>
      </c>
      <c r="G28" s="286">
        <v>315</v>
      </c>
      <c r="H28" s="286">
        <v>634</v>
      </c>
      <c r="I28" s="286">
        <v>18999</v>
      </c>
      <c r="J28" s="286">
        <v>0</v>
      </c>
      <c r="K28" s="286">
        <v>31</v>
      </c>
      <c r="L28" s="286">
        <v>14</v>
      </c>
      <c r="M28" s="286">
        <v>4517</v>
      </c>
    </row>
    <row r="29" spans="1:13" ht="32.25" customHeight="1">
      <c r="A29" s="266">
        <v>23</v>
      </c>
      <c r="B29" s="266" t="s">
        <v>2692</v>
      </c>
      <c r="C29" s="260" t="s">
        <v>2903</v>
      </c>
      <c r="D29" s="276">
        <v>44</v>
      </c>
      <c r="E29" s="276">
        <v>10255</v>
      </c>
      <c r="F29" s="276">
        <v>11</v>
      </c>
      <c r="G29" s="276">
        <v>1351</v>
      </c>
      <c r="H29" s="276">
        <v>0</v>
      </c>
      <c r="I29" s="276">
        <v>2</v>
      </c>
      <c r="J29" s="276">
        <v>0</v>
      </c>
      <c r="K29" s="276">
        <v>25</v>
      </c>
      <c r="L29" s="276">
        <v>9</v>
      </c>
      <c r="M29" s="276">
        <v>3223</v>
      </c>
    </row>
    <row r="30" spans="1:13" ht="32.25" customHeight="1">
      <c r="A30" s="266">
        <v>24</v>
      </c>
      <c r="B30" s="266" t="s">
        <v>2692</v>
      </c>
      <c r="C30" s="260" t="s">
        <v>2707</v>
      </c>
      <c r="D30" s="212">
        <v>23</v>
      </c>
      <c r="E30" s="212">
        <v>4294</v>
      </c>
      <c r="F30" s="212">
        <v>2</v>
      </c>
      <c r="G30" s="212">
        <v>1038</v>
      </c>
      <c r="H30" s="212">
        <v>21</v>
      </c>
      <c r="I30" s="212">
        <v>3256</v>
      </c>
      <c r="J30" s="212">
        <v>0</v>
      </c>
      <c r="K30" s="212">
        <v>0</v>
      </c>
      <c r="L30" s="212">
        <v>0</v>
      </c>
      <c r="M30" s="212">
        <v>1</v>
      </c>
    </row>
    <row r="31" spans="1:13" ht="32.25" customHeight="1">
      <c r="A31" s="266">
        <v>25</v>
      </c>
      <c r="B31" s="266" t="s">
        <v>2692</v>
      </c>
      <c r="C31" s="260" t="s">
        <v>2904</v>
      </c>
      <c r="D31" s="266">
        <v>981</v>
      </c>
      <c r="E31" s="266">
        <v>15572</v>
      </c>
      <c r="F31" s="266">
        <v>0</v>
      </c>
      <c r="G31" s="266">
        <v>0</v>
      </c>
      <c r="H31" s="266">
        <v>32</v>
      </c>
      <c r="I31" s="266">
        <v>5883</v>
      </c>
      <c r="J31" s="266">
        <v>0</v>
      </c>
      <c r="K31" s="266">
        <v>0</v>
      </c>
      <c r="L31" s="266">
        <v>53</v>
      </c>
      <c r="M31" s="266">
        <v>64</v>
      </c>
    </row>
    <row r="32" spans="1:13" ht="32.25" customHeight="1">
      <c r="A32" s="266">
        <v>26</v>
      </c>
      <c r="B32" s="266" t="s">
        <v>2692</v>
      </c>
      <c r="C32" s="260" t="s">
        <v>2708</v>
      </c>
      <c r="D32" s="320">
        <v>1203</v>
      </c>
      <c r="E32" s="320">
        <v>2518</v>
      </c>
      <c r="F32" s="320">
        <v>224</v>
      </c>
      <c r="G32" s="320">
        <v>46</v>
      </c>
      <c r="H32" s="320">
        <v>7</v>
      </c>
      <c r="I32" s="320">
        <v>39</v>
      </c>
      <c r="J32" s="320">
        <v>1</v>
      </c>
      <c r="K32" s="320">
        <v>0</v>
      </c>
      <c r="L32" s="320">
        <v>5</v>
      </c>
      <c r="M32" s="320">
        <v>0</v>
      </c>
    </row>
    <row r="33" spans="1:13" ht="42.75" customHeight="1">
      <c r="A33" s="266">
        <v>27</v>
      </c>
      <c r="B33" s="266" t="s">
        <v>2692</v>
      </c>
      <c r="C33" s="311" t="s">
        <v>2905</v>
      </c>
      <c r="D33" s="321">
        <v>31</v>
      </c>
      <c r="E33" s="321">
        <v>3865</v>
      </c>
      <c r="F33" s="321">
        <v>0</v>
      </c>
      <c r="G33" s="321">
        <v>0</v>
      </c>
      <c r="H33" s="321">
        <v>0</v>
      </c>
      <c r="I33" s="321">
        <v>116</v>
      </c>
      <c r="J33" s="321">
        <v>0</v>
      </c>
      <c r="K33" s="321">
        <v>0</v>
      </c>
      <c r="L33" s="321">
        <v>6</v>
      </c>
      <c r="M33" s="321">
        <v>178</v>
      </c>
    </row>
    <row r="34" spans="1:13" ht="32.25" customHeight="1">
      <c r="A34" s="266">
        <v>28</v>
      </c>
      <c r="B34" s="266" t="s">
        <v>2692</v>
      </c>
      <c r="C34" s="311" t="s">
        <v>2906</v>
      </c>
      <c r="D34" s="287">
        <v>1</v>
      </c>
      <c r="E34" s="287">
        <v>3646</v>
      </c>
      <c r="F34" s="287">
        <v>0</v>
      </c>
      <c r="G34" s="287">
        <v>14</v>
      </c>
      <c r="H34" s="287">
        <v>0</v>
      </c>
      <c r="I34" s="287">
        <v>289</v>
      </c>
      <c r="J34" s="287">
        <v>0</v>
      </c>
      <c r="K34" s="287">
        <v>0</v>
      </c>
      <c r="L34" s="287">
        <v>0</v>
      </c>
      <c r="M34" s="287">
        <v>1202</v>
      </c>
    </row>
    <row r="35" spans="1:13" ht="32.25" customHeight="1">
      <c r="A35" s="266">
        <v>29</v>
      </c>
      <c r="B35" s="266" t="s">
        <v>2692</v>
      </c>
      <c r="C35" s="312" t="s">
        <v>2907</v>
      </c>
      <c r="D35" s="322">
        <v>0</v>
      </c>
      <c r="E35" s="322">
        <v>1289</v>
      </c>
      <c r="F35" s="322">
        <v>0</v>
      </c>
      <c r="G35" s="322">
        <v>0</v>
      </c>
      <c r="H35" s="322">
        <v>35</v>
      </c>
      <c r="I35" s="322">
        <v>47047</v>
      </c>
      <c r="J35" s="322">
        <v>0</v>
      </c>
      <c r="K35" s="322">
        <v>0</v>
      </c>
      <c r="L35" s="322">
        <v>0</v>
      </c>
      <c r="M35" s="322">
        <v>0</v>
      </c>
    </row>
    <row r="36" spans="1:13" ht="32.25" customHeight="1">
      <c r="A36" s="266">
        <v>30</v>
      </c>
      <c r="B36" s="266" t="s">
        <v>2692</v>
      </c>
      <c r="C36" s="266" t="s">
        <v>2709</v>
      </c>
      <c r="D36" s="299">
        <v>0</v>
      </c>
      <c r="E36" s="299">
        <v>8660</v>
      </c>
      <c r="F36" s="299">
        <v>0</v>
      </c>
      <c r="G36" s="299">
        <v>635</v>
      </c>
      <c r="H36" s="299">
        <v>0</v>
      </c>
      <c r="I36" s="299">
        <v>0</v>
      </c>
      <c r="J36" s="214">
        <v>0</v>
      </c>
      <c r="K36" s="214">
        <v>17</v>
      </c>
      <c r="L36" s="214">
        <v>0</v>
      </c>
      <c r="M36" s="214">
        <v>5463</v>
      </c>
    </row>
    <row r="37" spans="1:13" ht="32.25" customHeight="1">
      <c r="A37" s="266">
        <v>31</v>
      </c>
      <c r="B37" s="304" t="s">
        <v>860</v>
      </c>
      <c r="C37" s="305" t="s">
        <v>2710</v>
      </c>
      <c r="D37" s="323">
        <v>0</v>
      </c>
      <c r="E37" s="323">
        <v>319</v>
      </c>
      <c r="F37" s="323">
        <v>0</v>
      </c>
      <c r="G37" s="323">
        <v>0</v>
      </c>
      <c r="H37" s="323">
        <v>5</v>
      </c>
      <c r="I37" s="323">
        <v>1591</v>
      </c>
      <c r="J37" s="323">
        <v>0</v>
      </c>
      <c r="K37" s="323">
        <v>0</v>
      </c>
      <c r="L37" s="323">
        <v>0</v>
      </c>
      <c r="M37" s="323">
        <v>2</v>
      </c>
    </row>
    <row r="38" spans="1:13" ht="32.25" customHeight="1">
      <c r="A38" s="266">
        <v>32</v>
      </c>
      <c r="B38" s="266" t="s">
        <v>1461</v>
      </c>
      <c r="C38" s="260" t="s">
        <v>2711</v>
      </c>
      <c r="D38" s="298">
        <v>51</v>
      </c>
      <c r="E38" s="298">
        <v>267</v>
      </c>
      <c r="F38" s="298">
        <v>1</v>
      </c>
      <c r="G38" s="298">
        <v>23</v>
      </c>
      <c r="H38" s="298">
        <v>400</v>
      </c>
      <c r="I38" s="298">
        <v>4837</v>
      </c>
      <c r="J38" s="298">
        <v>0</v>
      </c>
      <c r="K38" s="298">
        <v>1</v>
      </c>
      <c r="L38" s="298">
        <v>0</v>
      </c>
      <c r="M38" s="298">
        <v>4</v>
      </c>
    </row>
    <row r="39" spans="1:13" ht="32.25" customHeight="1">
      <c r="A39" s="266">
        <v>33</v>
      </c>
      <c r="B39" s="266" t="s">
        <v>1461</v>
      </c>
      <c r="C39" s="260" t="s">
        <v>2712</v>
      </c>
      <c r="D39" s="318">
        <v>3142</v>
      </c>
      <c r="E39" s="318">
        <v>8848</v>
      </c>
      <c r="F39" s="318">
        <v>2792</v>
      </c>
      <c r="G39" s="318">
        <v>6508</v>
      </c>
      <c r="H39" s="318">
        <v>0</v>
      </c>
      <c r="I39" s="318">
        <v>0</v>
      </c>
      <c r="J39" s="318">
        <v>0</v>
      </c>
      <c r="K39" s="318">
        <v>3</v>
      </c>
      <c r="L39" s="318">
        <v>31</v>
      </c>
      <c r="M39" s="318">
        <v>203</v>
      </c>
    </row>
    <row r="40" spans="1:13" ht="32.25" customHeight="1">
      <c r="A40" s="266">
        <v>34</v>
      </c>
      <c r="B40" s="266" t="s">
        <v>1461</v>
      </c>
      <c r="C40" s="260" t="s">
        <v>2713</v>
      </c>
      <c r="D40" s="300">
        <v>1336</v>
      </c>
      <c r="E40" s="300">
        <v>0</v>
      </c>
      <c r="F40" s="300">
        <v>0</v>
      </c>
      <c r="G40" s="300">
        <v>0</v>
      </c>
      <c r="H40" s="300">
        <v>67</v>
      </c>
      <c r="I40" s="300">
        <v>0</v>
      </c>
      <c r="J40" s="300">
        <v>0</v>
      </c>
      <c r="K40" s="300">
        <v>0</v>
      </c>
      <c r="L40" s="300">
        <v>371</v>
      </c>
      <c r="M40" s="300">
        <v>0</v>
      </c>
    </row>
    <row r="41" spans="1:13" ht="32.25" customHeight="1">
      <c r="A41" s="266">
        <v>35</v>
      </c>
      <c r="B41" s="266" t="s">
        <v>1461</v>
      </c>
      <c r="C41" s="305" t="s">
        <v>2714</v>
      </c>
      <c r="D41" s="324">
        <v>341</v>
      </c>
      <c r="E41" s="324">
        <v>9498</v>
      </c>
      <c r="F41" s="324">
        <v>45</v>
      </c>
      <c r="G41" s="324">
        <v>1140</v>
      </c>
      <c r="H41" s="324">
        <v>296</v>
      </c>
      <c r="I41" s="324">
        <v>0</v>
      </c>
      <c r="J41" s="324">
        <v>0</v>
      </c>
      <c r="K41" s="324">
        <v>45</v>
      </c>
      <c r="L41" s="324">
        <v>32</v>
      </c>
      <c r="M41" s="324">
        <v>2870</v>
      </c>
    </row>
    <row r="42" spans="1:13" ht="32.25" customHeight="1">
      <c r="A42" s="266">
        <v>36</v>
      </c>
      <c r="B42" s="304" t="s">
        <v>767</v>
      </c>
      <c r="C42" s="305" t="s">
        <v>2715</v>
      </c>
      <c r="D42" s="298">
        <v>20</v>
      </c>
      <c r="E42" s="298">
        <v>1288</v>
      </c>
      <c r="F42" s="298">
        <v>20</v>
      </c>
      <c r="G42" s="298">
        <v>1288</v>
      </c>
      <c r="H42" s="298">
        <v>194</v>
      </c>
      <c r="I42" s="298">
        <v>7841</v>
      </c>
      <c r="J42" s="298">
        <v>0</v>
      </c>
      <c r="K42" s="298">
        <v>0</v>
      </c>
      <c r="L42" s="298">
        <v>0</v>
      </c>
      <c r="M42" s="298">
        <v>26</v>
      </c>
    </row>
    <row r="43" spans="1:13" ht="32.25" customHeight="1">
      <c r="A43" s="266">
        <v>37</v>
      </c>
      <c r="B43" s="304" t="s">
        <v>767</v>
      </c>
      <c r="C43" s="305" t="s">
        <v>2716</v>
      </c>
      <c r="D43" s="276">
        <v>395</v>
      </c>
      <c r="E43" s="276">
        <v>8647</v>
      </c>
      <c r="F43" s="276">
        <v>38</v>
      </c>
      <c r="G43" s="276">
        <v>1613</v>
      </c>
      <c r="H43" s="276">
        <v>0</v>
      </c>
      <c r="I43" s="276">
        <v>23</v>
      </c>
      <c r="J43" s="276">
        <v>0</v>
      </c>
      <c r="K43" s="276">
        <v>93</v>
      </c>
      <c r="L43" s="276">
        <v>17</v>
      </c>
      <c r="M43" s="276">
        <v>2191</v>
      </c>
    </row>
    <row r="44" spans="1:13" ht="32.25" customHeight="1">
      <c r="A44" s="266">
        <v>38</v>
      </c>
      <c r="B44" s="266" t="s">
        <v>959</v>
      </c>
      <c r="C44" s="305" t="s">
        <v>2717</v>
      </c>
      <c r="D44" s="276">
        <v>0</v>
      </c>
      <c r="E44" s="276">
        <v>1523</v>
      </c>
      <c r="F44" s="276">
        <v>0</v>
      </c>
      <c r="G44" s="276">
        <v>0</v>
      </c>
      <c r="H44" s="276">
        <v>0</v>
      </c>
      <c r="I44" s="276">
        <v>8802</v>
      </c>
      <c r="J44" s="276">
        <v>0</v>
      </c>
      <c r="K44" s="276">
        <v>22</v>
      </c>
      <c r="L44" s="276">
        <v>0</v>
      </c>
      <c r="M44" s="276">
        <v>4356</v>
      </c>
    </row>
    <row r="45" spans="1:13" ht="32.25" customHeight="1">
      <c r="A45" s="266">
        <v>39</v>
      </c>
      <c r="B45" s="266" t="s">
        <v>959</v>
      </c>
      <c r="C45" s="260" t="s">
        <v>2718</v>
      </c>
      <c r="D45" s="300">
        <v>0</v>
      </c>
      <c r="E45" s="300">
        <v>1545</v>
      </c>
      <c r="F45" s="300">
        <v>0</v>
      </c>
      <c r="G45" s="300">
        <v>623</v>
      </c>
      <c r="H45" s="300">
        <v>0</v>
      </c>
      <c r="I45" s="300">
        <v>6012</v>
      </c>
      <c r="J45" s="300">
        <v>0</v>
      </c>
      <c r="K45" s="300">
        <v>15</v>
      </c>
      <c r="L45" s="300">
        <v>0</v>
      </c>
      <c r="M45" s="300">
        <v>1931</v>
      </c>
    </row>
    <row r="46" spans="1:13" ht="32.25" customHeight="1">
      <c r="A46" s="266">
        <v>40</v>
      </c>
      <c r="B46" s="304" t="s">
        <v>959</v>
      </c>
      <c r="C46" s="305" t="s">
        <v>2719</v>
      </c>
      <c r="D46" s="266">
        <v>97</v>
      </c>
      <c r="E46" s="266">
        <v>8308</v>
      </c>
      <c r="F46" s="266">
        <v>0</v>
      </c>
      <c r="G46" s="266">
        <v>0</v>
      </c>
      <c r="H46" s="266">
        <v>3</v>
      </c>
      <c r="I46" s="266">
        <v>835</v>
      </c>
      <c r="J46" s="266">
        <v>0</v>
      </c>
      <c r="K46" s="266">
        <v>0</v>
      </c>
      <c r="L46" s="266">
        <v>1</v>
      </c>
      <c r="M46" s="266">
        <v>984</v>
      </c>
    </row>
    <row r="47" spans="1:13" ht="32.25" customHeight="1">
      <c r="A47" s="266">
        <v>41</v>
      </c>
      <c r="B47" s="266" t="s">
        <v>798</v>
      </c>
      <c r="C47" s="260" t="s">
        <v>2720</v>
      </c>
      <c r="D47" s="295">
        <v>0</v>
      </c>
      <c r="E47" s="295">
        <v>175</v>
      </c>
      <c r="F47" s="295">
        <v>0</v>
      </c>
      <c r="G47" s="295">
        <v>7</v>
      </c>
      <c r="H47" s="295">
        <v>5</v>
      </c>
      <c r="I47" s="295">
        <v>1970</v>
      </c>
      <c r="J47" s="295">
        <v>0</v>
      </c>
      <c r="K47" s="295">
        <v>3</v>
      </c>
      <c r="L47" s="295">
        <v>1</v>
      </c>
      <c r="M47" s="295">
        <v>374</v>
      </c>
    </row>
    <row r="48" spans="1:13" ht="32.25" customHeight="1">
      <c r="A48" s="266">
        <v>42</v>
      </c>
      <c r="B48" s="266" t="s">
        <v>929</v>
      </c>
      <c r="C48" s="260" t="s">
        <v>2721</v>
      </c>
      <c r="D48" s="287">
        <v>250</v>
      </c>
      <c r="E48" s="287">
        <v>1666</v>
      </c>
      <c r="F48" s="287">
        <v>28</v>
      </c>
      <c r="G48" s="287">
        <v>354</v>
      </c>
      <c r="H48" s="287">
        <v>47</v>
      </c>
      <c r="I48" s="287">
        <v>449</v>
      </c>
      <c r="J48" s="287">
        <v>0</v>
      </c>
      <c r="K48" s="287">
        <v>8</v>
      </c>
      <c r="L48" s="287">
        <v>12</v>
      </c>
      <c r="M48" s="287">
        <v>411</v>
      </c>
    </row>
    <row r="49" spans="1:13" s="229" customFormat="1" ht="32.25" customHeight="1">
      <c r="A49" s="308">
        <v>43</v>
      </c>
      <c r="B49" s="308" t="s">
        <v>1694</v>
      </c>
      <c r="C49" s="308" t="s">
        <v>2722</v>
      </c>
      <c r="D49" s="317">
        <v>220</v>
      </c>
      <c r="E49" s="317">
        <v>2032</v>
      </c>
      <c r="F49" s="317">
        <v>181</v>
      </c>
      <c r="G49" s="317">
        <v>1173</v>
      </c>
      <c r="H49" s="317">
        <v>0</v>
      </c>
      <c r="I49" s="317">
        <v>0</v>
      </c>
      <c r="J49" s="317">
        <v>0</v>
      </c>
      <c r="K49" s="317">
        <v>0</v>
      </c>
      <c r="L49" s="317">
        <v>1</v>
      </c>
      <c r="M49" s="317">
        <v>84</v>
      </c>
    </row>
    <row r="50" spans="1:13" ht="32.25" customHeight="1">
      <c r="A50" s="308">
        <v>44</v>
      </c>
      <c r="B50" s="308" t="s">
        <v>1694</v>
      </c>
      <c r="C50" s="308" t="s">
        <v>2908</v>
      </c>
      <c r="D50" s="325">
        <v>679</v>
      </c>
      <c r="E50" s="325">
        <v>3144</v>
      </c>
      <c r="F50" s="325">
        <v>156</v>
      </c>
      <c r="G50" s="325">
        <v>708</v>
      </c>
      <c r="H50" s="325">
        <v>507</v>
      </c>
      <c r="I50" s="325">
        <v>1404</v>
      </c>
      <c r="J50" s="325">
        <v>0</v>
      </c>
      <c r="K50" s="325">
        <v>5</v>
      </c>
      <c r="L50" s="325">
        <v>1</v>
      </c>
      <c r="M50" s="325">
        <v>30</v>
      </c>
    </row>
    <row r="51" spans="1:13" ht="32.25" customHeight="1">
      <c r="A51" s="266">
        <v>45</v>
      </c>
      <c r="B51" s="266" t="s">
        <v>516</v>
      </c>
      <c r="C51" s="260" t="s">
        <v>2723</v>
      </c>
      <c r="D51" s="300">
        <v>399</v>
      </c>
      <c r="E51" s="300">
        <v>5140</v>
      </c>
      <c r="F51" s="300">
        <v>1</v>
      </c>
      <c r="G51" s="300">
        <v>549</v>
      </c>
      <c r="H51" s="300">
        <v>13</v>
      </c>
      <c r="I51" s="300">
        <v>482</v>
      </c>
      <c r="J51" s="300">
        <v>0</v>
      </c>
      <c r="K51" s="300">
        <v>7</v>
      </c>
      <c r="L51" s="300">
        <v>27</v>
      </c>
      <c r="M51" s="300">
        <v>726</v>
      </c>
    </row>
    <row r="52" spans="1:13" ht="32.25" customHeight="1">
      <c r="A52" s="266">
        <v>46</v>
      </c>
      <c r="B52" s="266" t="s">
        <v>851</v>
      </c>
      <c r="C52" s="260" t="s">
        <v>2724</v>
      </c>
      <c r="D52" s="276">
        <v>646</v>
      </c>
      <c r="E52" s="276">
        <v>2075</v>
      </c>
      <c r="F52" s="276">
        <v>558</v>
      </c>
      <c r="G52" s="276">
        <v>1533</v>
      </c>
      <c r="H52" s="276">
        <v>354</v>
      </c>
      <c r="I52" s="276">
        <v>2357</v>
      </c>
      <c r="J52" s="276">
        <v>0</v>
      </c>
      <c r="K52" s="276">
        <v>5</v>
      </c>
      <c r="L52" s="276">
        <v>18</v>
      </c>
      <c r="M52" s="276">
        <v>420</v>
      </c>
    </row>
    <row r="53" spans="1:13" ht="32.25" customHeight="1">
      <c r="A53" s="266">
        <v>47</v>
      </c>
      <c r="B53" s="266" t="s">
        <v>654</v>
      </c>
      <c r="C53" s="305" t="s">
        <v>2725</v>
      </c>
      <c r="D53" s="212">
        <v>7499</v>
      </c>
      <c r="E53" s="212">
        <v>100</v>
      </c>
      <c r="F53" s="212">
        <v>3432</v>
      </c>
      <c r="G53" s="212">
        <v>10</v>
      </c>
      <c r="H53" s="212">
        <v>29</v>
      </c>
      <c r="I53" s="212">
        <v>0</v>
      </c>
      <c r="J53" s="212">
        <v>0</v>
      </c>
      <c r="K53" s="212">
        <v>0</v>
      </c>
      <c r="L53" s="212">
        <v>148</v>
      </c>
      <c r="M53" s="212">
        <v>0</v>
      </c>
    </row>
    <row r="54" spans="1:13" ht="32.25" customHeight="1">
      <c r="A54" s="266">
        <v>48</v>
      </c>
      <c r="B54" s="266" t="s">
        <v>877</v>
      </c>
      <c r="C54" s="260" t="s">
        <v>2726</v>
      </c>
      <c r="D54" s="300">
        <v>973</v>
      </c>
      <c r="E54" s="300">
        <v>7185</v>
      </c>
      <c r="F54" s="300">
        <v>413</v>
      </c>
      <c r="G54" s="300">
        <v>1663</v>
      </c>
      <c r="H54" s="300">
        <v>58</v>
      </c>
      <c r="I54" s="300">
        <v>462</v>
      </c>
      <c r="J54" s="300">
        <v>0</v>
      </c>
      <c r="K54" s="300">
        <v>13</v>
      </c>
      <c r="L54" s="300">
        <v>16</v>
      </c>
      <c r="M54" s="300">
        <v>549</v>
      </c>
    </row>
    <row r="55" spans="1:13" ht="32.25" customHeight="1">
      <c r="A55" s="266">
        <v>49</v>
      </c>
      <c r="B55" s="304" t="s">
        <v>2727</v>
      </c>
      <c r="C55" s="305" t="s">
        <v>2909</v>
      </c>
      <c r="D55" s="300">
        <v>4</v>
      </c>
      <c r="E55" s="300">
        <v>1207</v>
      </c>
      <c r="F55" s="300">
        <v>0</v>
      </c>
      <c r="G55" s="300">
        <v>3</v>
      </c>
      <c r="H55" s="300">
        <v>0</v>
      </c>
      <c r="I55" s="300">
        <v>36</v>
      </c>
      <c r="J55" s="300">
        <v>0</v>
      </c>
      <c r="K55" s="300">
        <v>1</v>
      </c>
      <c r="L55" s="300">
        <v>0</v>
      </c>
      <c r="M55" s="300">
        <v>244</v>
      </c>
    </row>
    <row r="56" spans="1:13" ht="32.25" customHeight="1">
      <c r="A56" s="266">
        <v>50</v>
      </c>
      <c r="B56" s="266" t="s">
        <v>817</v>
      </c>
      <c r="C56" s="260" t="s">
        <v>2729</v>
      </c>
      <c r="D56" s="236">
        <v>1</v>
      </c>
      <c r="E56" s="236">
        <v>787</v>
      </c>
      <c r="F56" s="236">
        <v>0</v>
      </c>
      <c r="G56" s="236">
        <v>2</v>
      </c>
      <c r="H56" s="236">
        <v>0</v>
      </c>
      <c r="I56" s="236">
        <v>810</v>
      </c>
      <c r="J56" s="236">
        <v>0</v>
      </c>
      <c r="K56" s="236">
        <v>5</v>
      </c>
      <c r="L56" s="236">
        <v>0</v>
      </c>
      <c r="M56" s="236">
        <v>255</v>
      </c>
    </row>
    <row r="57" spans="1:13" ht="32.25" customHeight="1">
      <c r="A57" s="266">
        <v>51</v>
      </c>
      <c r="B57" s="266" t="s">
        <v>517</v>
      </c>
      <c r="C57" s="260" t="s">
        <v>2730</v>
      </c>
      <c r="D57" s="323">
        <v>0</v>
      </c>
      <c r="E57" s="323">
        <v>181</v>
      </c>
      <c r="F57" s="323">
        <v>1</v>
      </c>
      <c r="G57" s="323">
        <v>40</v>
      </c>
      <c r="H57" s="323">
        <v>31</v>
      </c>
      <c r="I57" s="323">
        <v>689</v>
      </c>
      <c r="J57" s="323">
        <v>0</v>
      </c>
      <c r="K57" s="323">
        <v>3</v>
      </c>
      <c r="L57" s="323">
        <v>6</v>
      </c>
      <c r="M57" s="323">
        <v>344</v>
      </c>
    </row>
    <row r="58" spans="1:13" s="229" customFormat="1" ht="32.25" customHeight="1">
      <c r="A58" s="308">
        <v>52</v>
      </c>
      <c r="B58" s="313" t="s">
        <v>519</v>
      </c>
      <c r="C58" s="313" t="s">
        <v>2910</v>
      </c>
      <c r="D58" s="326">
        <v>675</v>
      </c>
      <c r="E58" s="326">
        <v>4407</v>
      </c>
      <c r="F58" s="326">
        <v>523</v>
      </c>
      <c r="G58" s="326">
        <v>1954</v>
      </c>
      <c r="H58" s="326">
        <v>40</v>
      </c>
      <c r="I58" s="326">
        <v>546</v>
      </c>
      <c r="J58" s="326">
        <v>0</v>
      </c>
      <c r="K58" s="326">
        <v>22</v>
      </c>
      <c r="L58" s="326" t="s">
        <v>2698</v>
      </c>
      <c r="M58" s="326" t="s">
        <v>2698</v>
      </c>
    </row>
    <row r="59" spans="1:13" ht="32.25" customHeight="1">
      <c r="A59" s="705" t="s">
        <v>1581</v>
      </c>
      <c r="B59" s="706"/>
      <c r="C59" s="706"/>
      <c r="D59" s="706"/>
      <c r="E59" s="706"/>
      <c r="F59" s="706"/>
      <c r="G59" s="706"/>
      <c r="H59" s="706"/>
      <c r="I59" s="706"/>
      <c r="J59" s="706"/>
      <c r="K59" s="706"/>
      <c r="L59" s="706"/>
      <c r="M59" s="707"/>
    </row>
    <row r="60" spans="1:13" ht="82.5" customHeight="1">
      <c r="A60" s="266">
        <v>1</v>
      </c>
      <c r="B60" s="266" t="s">
        <v>2645</v>
      </c>
      <c r="C60" s="260" t="s">
        <v>2731</v>
      </c>
      <c r="D60" s="262">
        <v>0</v>
      </c>
      <c r="E60" s="262">
        <v>970</v>
      </c>
      <c r="F60" s="262">
        <v>0</v>
      </c>
      <c r="G60" s="262">
        <v>0</v>
      </c>
      <c r="H60" s="262">
        <v>0</v>
      </c>
      <c r="I60" s="262">
        <v>0</v>
      </c>
      <c r="J60" s="262">
        <v>0</v>
      </c>
      <c r="K60" s="262">
        <v>0</v>
      </c>
      <c r="L60" s="262">
        <v>0</v>
      </c>
      <c r="M60" s="262">
        <v>455</v>
      </c>
    </row>
    <row r="61" spans="1:13" ht="72" customHeight="1">
      <c r="A61" s="304">
        <v>2</v>
      </c>
      <c r="B61" s="266" t="s">
        <v>2692</v>
      </c>
      <c r="C61" s="260" t="s">
        <v>2732</v>
      </c>
      <c r="D61" s="235">
        <v>501</v>
      </c>
      <c r="E61" s="235">
        <v>8915</v>
      </c>
      <c r="F61" s="235">
        <v>0</v>
      </c>
      <c r="G61" s="235">
        <v>0</v>
      </c>
      <c r="H61" s="235">
        <v>98</v>
      </c>
      <c r="I61" s="235">
        <v>3524</v>
      </c>
      <c r="J61" s="235">
        <v>0</v>
      </c>
      <c r="K61" s="235">
        <v>1</v>
      </c>
      <c r="L61" s="235">
        <v>146</v>
      </c>
      <c r="M61" s="235">
        <v>2284</v>
      </c>
    </row>
    <row r="62" spans="1:13" ht="93" customHeight="1">
      <c r="A62" s="266">
        <v>3</v>
      </c>
      <c r="B62" s="266" t="s">
        <v>2692</v>
      </c>
      <c r="C62" s="305" t="s">
        <v>2733</v>
      </c>
      <c r="D62" s="271">
        <v>8</v>
      </c>
      <c r="E62" s="271">
        <v>1015</v>
      </c>
      <c r="F62" s="271">
        <v>0</v>
      </c>
      <c r="G62" s="271">
        <v>0</v>
      </c>
      <c r="H62" s="271">
        <v>0</v>
      </c>
      <c r="I62" s="271">
        <v>25</v>
      </c>
      <c r="J62" s="271">
        <v>0</v>
      </c>
      <c r="K62" s="271">
        <v>0</v>
      </c>
      <c r="L62" s="271">
        <v>8</v>
      </c>
      <c r="M62" s="271">
        <v>586</v>
      </c>
    </row>
    <row r="63" spans="1:13" ht="59.25" customHeight="1">
      <c r="A63" s="304">
        <v>4</v>
      </c>
      <c r="B63" s="266" t="s">
        <v>2692</v>
      </c>
      <c r="C63" s="260" t="s">
        <v>2734</v>
      </c>
      <c r="D63" s="329">
        <v>0</v>
      </c>
      <c r="E63" s="329">
        <v>1218</v>
      </c>
      <c r="F63" s="329">
        <v>0</v>
      </c>
      <c r="G63" s="329">
        <v>0</v>
      </c>
      <c r="H63" s="329">
        <v>0</v>
      </c>
      <c r="I63" s="329">
        <v>1897</v>
      </c>
      <c r="J63" s="329">
        <v>0</v>
      </c>
      <c r="K63" s="329">
        <v>1</v>
      </c>
      <c r="L63" s="329">
        <v>0</v>
      </c>
      <c r="M63" s="329">
        <v>644</v>
      </c>
    </row>
    <row r="64" spans="1:13" ht="62.25" customHeight="1">
      <c r="A64" s="266">
        <v>5</v>
      </c>
      <c r="B64" s="304" t="s">
        <v>334</v>
      </c>
      <c r="C64" s="305" t="s">
        <v>2735</v>
      </c>
      <c r="D64" s="277">
        <v>0</v>
      </c>
      <c r="E64" s="277">
        <v>402</v>
      </c>
      <c r="F64" s="277">
        <v>0</v>
      </c>
      <c r="G64" s="277">
        <v>0</v>
      </c>
      <c r="H64" s="277">
        <v>0</v>
      </c>
      <c r="I64" s="277">
        <v>295</v>
      </c>
      <c r="J64" s="277">
        <v>0</v>
      </c>
      <c r="K64" s="277">
        <v>0</v>
      </c>
      <c r="L64" s="277">
        <v>0</v>
      </c>
      <c r="M64" s="277">
        <v>207</v>
      </c>
    </row>
    <row r="65" spans="1:13" ht="57.75" customHeight="1">
      <c r="A65" s="304">
        <v>6</v>
      </c>
      <c r="B65" s="327" t="s">
        <v>2625</v>
      </c>
      <c r="C65" s="328" t="s">
        <v>2911</v>
      </c>
      <c r="D65" s="306">
        <v>1</v>
      </c>
      <c r="E65" s="306">
        <v>441</v>
      </c>
      <c r="F65" s="306">
        <v>0</v>
      </c>
      <c r="G65" s="306">
        <v>0</v>
      </c>
      <c r="H65" s="306">
        <v>4</v>
      </c>
      <c r="I65" s="306">
        <v>371</v>
      </c>
      <c r="J65" s="306">
        <v>0</v>
      </c>
      <c r="K65" s="306">
        <v>0</v>
      </c>
      <c r="L65" s="306">
        <v>0</v>
      </c>
      <c r="M65" s="306">
        <v>164</v>
      </c>
    </row>
    <row r="66" spans="1:13" ht="42.75" customHeight="1">
      <c r="A66" s="266">
        <v>7</v>
      </c>
      <c r="B66" s="304" t="s">
        <v>745</v>
      </c>
      <c r="C66" s="305" t="s">
        <v>2728</v>
      </c>
      <c r="D66" s="272">
        <v>0</v>
      </c>
      <c r="E66" s="272">
        <v>2813</v>
      </c>
      <c r="F66" s="272">
        <v>0</v>
      </c>
      <c r="G66" s="272">
        <v>0</v>
      </c>
      <c r="H66" s="272">
        <v>0</v>
      </c>
      <c r="I66" s="272">
        <v>1800</v>
      </c>
      <c r="J66" s="272">
        <v>0</v>
      </c>
      <c r="K66" s="272">
        <v>0</v>
      </c>
      <c r="L66" s="272">
        <v>0</v>
      </c>
      <c r="M66" s="272">
        <v>562</v>
      </c>
    </row>
    <row r="67" spans="1:13">
      <c r="A67" s="230"/>
      <c r="B67" s="230"/>
      <c r="C67" s="302"/>
    </row>
    <row r="68" spans="1:13" ht="89.25" customHeight="1"/>
    <row r="69" spans="1:13" ht="89.25" customHeight="1"/>
    <row r="70" spans="1:13" ht="89.25" customHeight="1"/>
    <row r="71" spans="1:13" ht="89.25" customHeight="1"/>
    <row r="72" spans="1:13" ht="89.25" customHeight="1"/>
    <row r="73" spans="1:13" ht="89.25" customHeight="1"/>
    <row r="74" spans="1:13" ht="89.25" customHeight="1"/>
    <row r="75" spans="1:13" ht="89.25" customHeight="1"/>
  </sheetData>
  <autoFilter ref="A7:M7" xr:uid="{00000000-0009-0000-0000-00000C000000}"/>
  <mergeCells count="19">
    <mergeCell ref="A59:M59"/>
    <mergeCell ref="A1:M1"/>
    <mergeCell ref="D4:G4"/>
    <mergeCell ref="H4:I5"/>
    <mergeCell ref="J3:K3"/>
    <mergeCell ref="L3:M3"/>
    <mergeCell ref="J4:K5"/>
    <mergeCell ref="D2:M2"/>
    <mergeCell ref="D3:G3"/>
    <mergeCell ref="H3:I3"/>
    <mergeCell ref="L4:M5"/>
    <mergeCell ref="D5:E5"/>
    <mergeCell ref="F5:G5"/>
    <mergeCell ref="A2:A3"/>
    <mergeCell ref="B2:B3"/>
    <mergeCell ref="C2:C3"/>
    <mergeCell ref="A4:A7"/>
    <mergeCell ref="B4:B7"/>
    <mergeCell ref="C4:C7"/>
  </mergeCells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H6"/>
  <sheetViews>
    <sheetView workbookViewId="0">
      <selection activeCell="E6" sqref="E6"/>
    </sheetView>
  </sheetViews>
  <sheetFormatPr defaultRowHeight="11.25"/>
  <cols>
    <col min="1" max="1" width="4.85546875" style="52" customWidth="1"/>
    <col min="2" max="2" width="25.28515625" style="52" customWidth="1"/>
    <col min="3" max="3" width="18.28515625" style="52" customWidth="1"/>
    <col min="4" max="8" width="12.28515625" style="52" customWidth="1"/>
    <col min="9" max="16384" width="9.140625" style="52"/>
  </cols>
  <sheetData>
    <row r="1" spans="1:8" ht="12.75" customHeight="1">
      <c r="A1" s="721" t="s">
        <v>3320</v>
      </c>
      <c r="B1" s="721"/>
      <c r="C1" s="721"/>
      <c r="D1" s="721"/>
      <c r="E1" s="721"/>
      <c r="F1" s="721"/>
      <c r="G1" s="721"/>
      <c r="H1" s="721"/>
    </row>
    <row r="2" spans="1:8" ht="15" customHeight="1">
      <c r="A2" s="53">
        <v>1</v>
      </c>
      <c r="B2" s="722">
        <v>2</v>
      </c>
      <c r="C2" s="722"/>
      <c r="D2" s="722">
        <v>3</v>
      </c>
      <c r="E2" s="722"/>
      <c r="F2" s="53">
        <v>4</v>
      </c>
      <c r="G2" s="53">
        <v>5</v>
      </c>
      <c r="H2" s="53">
        <v>6</v>
      </c>
    </row>
    <row r="3" spans="1:8" ht="45" customHeight="1">
      <c r="A3" s="718" t="s">
        <v>256</v>
      </c>
      <c r="B3" s="722" t="s">
        <v>169</v>
      </c>
      <c r="C3" s="722"/>
      <c r="D3" s="723" t="s">
        <v>2475</v>
      </c>
      <c r="E3" s="722"/>
      <c r="F3" s="723" t="s">
        <v>2476</v>
      </c>
      <c r="G3" s="723" t="s">
        <v>2477</v>
      </c>
      <c r="H3" s="718" t="s">
        <v>984</v>
      </c>
    </row>
    <row r="4" spans="1:8" ht="15" customHeight="1">
      <c r="A4" s="719"/>
      <c r="B4" s="53" t="s">
        <v>2103</v>
      </c>
      <c r="C4" s="53" t="s">
        <v>2104</v>
      </c>
      <c r="D4" s="53" t="s">
        <v>971</v>
      </c>
      <c r="E4" s="53" t="s">
        <v>972</v>
      </c>
      <c r="F4" s="722"/>
      <c r="G4" s="722"/>
      <c r="H4" s="719"/>
    </row>
    <row r="5" spans="1:8" ht="45">
      <c r="A5" s="720"/>
      <c r="B5" s="53" t="s">
        <v>2107</v>
      </c>
      <c r="C5" s="53" t="s">
        <v>2108</v>
      </c>
      <c r="D5" s="54" t="s">
        <v>2274</v>
      </c>
      <c r="E5" s="54" t="s">
        <v>2275</v>
      </c>
      <c r="F5" s="722"/>
      <c r="G5" s="722"/>
      <c r="H5" s="720"/>
    </row>
    <row r="6" spans="1:8" ht="114.75" customHeight="1">
      <c r="A6" s="223">
        <v>1</v>
      </c>
      <c r="B6" s="294" t="s">
        <v>3311</v>
      </c>
      <c r="C6" s="294" t="s">
        <v>3312</v>
      </c>
      <c r="D6" s="223">
        <v>92</v>
      </c>
      <c r="E6" s="223">
        <v>593</v>
      </c>
      <c r="F6" s="223">
        <v>12</v>
      </c>
      <c r="G6" s="223">
        <v>109</v>
      </c>
      <c r="H6" s="223">
        <v>34</v>
      </c>
    </row>
  </sheetData>
  <mergeCells count="9">
    <mergeCell ref="H3:H5"/>
    <mergeCell ref="A3:A5"/>
    <mergeCell ref="A1:H1"/>
    <mergeCell ref="B2:C2"/>
    <mergeCell ref="D2:E2"/>
    <mergeCell ref="B3:C3"/>
    <mergeCell ref="D3:E3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H7"/>
  <sheetViews>
    <sheetView workbookViewId="0">
      <selection activeCell="D7" sqref="D7"/>
    </sheetView>
  </sheetViews>
  <sheetFormatPr defaultRowHeight="12"/>
  <cols>
    <col min="1" max="1" width="4.5703125" style="55" customWidth="1"/>
    <col min="2" max="3" width="17" style="55" customWidth="1"/>
    <col min="4" max="8" width="14" style="55" customWidth="1"/>
    <col min="9" max="16384" width="9.140625" style="55"/>
  </cols>
  <sheetData>
    <row r="1" spans="1:8" ht="17.25" customHeight="1">
      <c r="A1" s="727" t="s">
        <v>3319</v>
      </c>
      <c r="B1" s="727"/>
      <c r="C1" s="727"/>
      <c r="D1" s="727"/>
      <c r="E1" s="727"/>
      <c r="F1" s="727"/>
      <c r="G1" s="727"/>
      <c r="H1" s="727"/>
    </row>
    <row r="2" spans="1:8" ht="15" customHeight="1">
      <c r="A2" s="56">
        <v>1</v>
      </c>
      <c r="B2" s="728">
        <v>2</v>
      </c>
      <c r="C2" s="728"/>
      <c r="D2" s="728">
        <v>3</v>
      </c>
      <c r="E2" s="728"/>
      <c r="F2" s="56">
        <v>4</v>
      </c>
      <c r="G2" s="56">
        <v>5</v>
      </c>
      <c r="H2" s="56">
        <v>6</v>
      </c>
    </row>
    <row r="3" spans="1:8" ht="45" customHeight="1">
      <c r="A3" s="729" t="s">
        <v>256</v>
      </c>
      <c r="B3" s="730" t="s">
        <v>2472</v>
      </c>
      <c r="C3" s="728"/>
      <c r="D3" s="730" t="s">
        <v>2473</v>
      </c>
      <c r="E3" s="728"/>
      <c r="F3" s="730" t="s">
        <v>2478</v>
      </c>
      <c r="G3" s="730" t="s">
        <v>2479</v>
      </c>
      <c r="H3" s="724" t="s">
        <v>2474</v>
      </c>
    </row>
    <row r="4" spans="1:8" ht="15" customHeight="1">
      <c r="A4" s="725"/>
      <c r="B4" s="56" t="s">
        <v>2103</v>
      </c>
      <c r="C4" s="56" t="s">
        <v>2104</v>
      </c>
      <c r="D4" s="56" t="s">
        <v>971</v>
      </c>
      <c r="E4" s="56" t="s">
        <v>972</v>
      </c>
      <c r="F4" s="728"/>
      <c r="G4" s="728"/>
      <c r="H4" s="725"/>
    </row>
    <row r="5" spans="1:8" ht="48">
      <c r="A5" s="726"/>
      <c r="B5" s="56" t="s">
        <v>2107</v>
      </c>
      <c r="C5" s="56" t="s">
        <v>2108</v>
      </c>
      <c r="D5" s="57" t="s">
        <v>2274</v>
      </c>
      <c r="E5" s="57" t="s">
        <v>2275</v>
      </c>
      <c r="F5" s="728"/>
      <c r="G5" s="728"/>
      <c r="H5" s="726"/>
    </row>
    <row r="6" spans="1:8">
      <c r="A6" s="58"/>
      <c r="B6" s="56"/>
      <c r="C6" s="56"/>
      <c r="D6" s="59"/>
      <c r="E6" s="56"/>
      <c r="F6" s="56"/>
      <c r="G6" s="56"/>
      <c r="H6" s="60"/>
    </row>
    <row r="7" spans="1:8" ht="67.5" customHeight="1">
      <c r="A7" s="218">
        <v>1</v>
      </c>
      <c r="B7" s="217" t="s">
        <v>3313</v>
      </c>
      <c r="C7" s="217" t="s">
        <v>3314</v>
      </c>
      <c r="D7" s="218" t="s">
        <v>2698</v>
      </c>
      <c r="E7" s="218">
        <v>5</v>
      </c>
      <c r="F7" s="218">
        <v>22</v>
      </c>
      <c r="G7" s="218">
        <v>78</v>
      </c>
      <c r="H7" s="218">
        <v>1</v>
      </c>
    </row>
  </sheetData>
  <mergeCells count="9">
    <mergeCell ref="H3:H5"/>
    <mergeCell ref="A1:H1"/>
    <mergeCell ref="B2:C2"/>
    <mergeCell ref="D2:E2"/>
    <mergeCell ref="A3:A5"/>
    <mergeCell ref="B3:C3"/>
    <mergeCell ref="D3:E3"/>
    <mergeCell ref="F3:F5"/>
    <mergeCell ref="G3:G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3"/>
  <sheetViews>
    <sheetView workbookViewId="0">
      <selection activeCell="F22" sqref="F22:F23"/>
    </sheetView>
  </sheetViews>
  <sheetFormatPr defaultRowHeight="12.75"/>
  <cols>
    <col min="1" max="1" width="18.140625" style="82" customWidth="1"/>
    <col min="2" max="3" width="10.28515625" style="82" customWidth="1"/>
    <col min="4" max="4" width="17.7109375" style="82" customWidth="1"/>
    <col min="5" max="6" width="43.42578125" style="82" customWidth="1"/>
    <col min="7" max="16384" width="9.140625" style="82"/>
  </cols>
  <sheetData>
    <row r="1" spans="1:6" s="2" customFormat="1" ht="27.75" customHeight="1">
      <c r="A1" s="732" t="s">
        <v>3998</v>
      </c>
      <c r="B1" s="733"/>
      <c r="C1" s="733"/>
      <c r="D1" s="733"/>
      <c r="E1" s="733"/>
      <c r="F1" s="733"/>
    </row>
    <row r="2" spans="1:6" s="2" customFormat="1">
      <c r="A2" s="78">
        <v>1</v>
      </c>
      <c r="B2" s="734">
        <v>2</v>
      </c>
      <c r="C2" s="735"/>
      <c r="D2" s="78">
        <v>3</v>
      </c>
      <c r="E2" s="736">
        <v>4</v>
      </c>
      <c r="F2" s="736"/>
    </row>
    <row r="3" spans="1:6" s="2" customFormat="1" ht="114" customHeight="1">
      <c r="A3" s="736" t="s">
        <v>2469</v>
      </c>
      <c r="B3" s="734" t="s">
        <v>2280</v>
      </c>
      <c r="C3" s="735"/>
      <c r="D3" s="736" t="s">
        <v>2281</v>
      </c>
      <c r="E3" s="736" t="s">
        <v>237</v>
      </c>
      <c r="F3" s="736"/>
    </row>
    <row r="4" spans="1:6" s="2" customFormat="1">
      <c r="A4" s="736"/>
      <c r="B4" s="78" t="s">
        <v>2103</v>
      </c>
      <c r="C4" s="78" t="s">
        <v>2104</v>
      </c>
      <c r="D4" s="736"/>
      <c r="E4" s="78" t="s">
        <v>2082</v>
      </c>
      <c r="F4" s="78" t="s">
        <v>2083</v>
      </c>
    </row>
    <row r="5" spans="1:6" s="2" customFormat="1" ht="51">
      <c r="A5" s="737"/>
      <c r="B5" s="78" t="s">
        <v>2470</v>
      </c>
      <c r="C5" s="78" t="s">
        <v>2471</v>
      </c>
      <c r="D5" s="736"/>
      <c r="E5" s="78" t="s">
        <v>2282</v>
      </c>
      <c r="F5" s="78" t="s">
        <v>2283</v>
      </c>
    </row>
    <row r="6" spans="1:6" s="2" customFormat="1" ht="25.35" customHeight="1">
      <c r="A6" s="354" t="s">
        <v>3347</v>
      </c>
      <c r="B6" s="355" t="s">
        <v>3348</v>
      </c>
      <c r="C6" s="356" t="s">
        <v>3349</v>
      </c>
      <c r="D6" s="357">
        <v>15</v>
      </c>
      <c r="E6" s="358">
        <v>76</v>
      </c>
      <c r="F6" s="358">
        <v>2</v>
      </c>
    </row>
    <row r="7" spans="1:6" s="2" customFormat="1" ht="25.35" customHeight="1">
      <c r="A7" s="354" t="s">
        <v>3350</v>
      </c>
      <c r="B7" s="355" t="s">
        <v>3348</v>
      </c>
      <c r="C7" s="356" t="s">
        <v>3349</v>
      </c>
      <c r="D7" s="357">
        <v>5</v>
      </c>
      <c r="E7" s="358">
        <v>28</v>
      </c>
      <c r="F7" s="358">
        <v>0</v>
      </c>
    </row>
    <row r="8" spans="1:6" s="2" customFormat="1" ht="25.35" customHeight="1">
      <c r="A8" s="354" t="s">
        <v>3351</v>
      </c>
      <c r="B8" s="355" t="s">
        <v>3348</v>
      </c>
      <c r="C8" s="356" t="s">
        <v>3349</v>
      </c>
      <c r="D8" s="357">
        <v>6</v>
      </c>
      <c r="E8" s="358">
        <v>27</v>
      </c>
      <c r="F8" s="358">
        <v>4</v>
      </c>
    </row>
    <row r="9" spans="1:6" s="2" customFormat="1" ht="25.35" customHeight="1">
      <c r="A9" s="354" t="s">
        <v>3352</v>
      </c>
      <c r="B9" s="355" t="s">
        <v>3348</v>
      </c>
      <c r="C9" s="356" t="s">
        <v>3349</v>
      </c>
      <c r="D9" s="357">
        <v>4</v>
      </c>
      <c r="E9" s="358">
        <v>22</v>
      </c>
      <c r="F9" s="358">
        <v>0</v>
      </c>
    </row>
    <row r="10" spans="1:6" s="2" customFormat="1" ht="25.35" customHeight="1">
      <c r="A10" s="354" t="s">
        <v>3100</v>
      </c>
      <c r="B10" s="355" t="s">
        <v>3348</v>
      </c>
      <c r="C10" s="356" t="s">
        <v>3349</v>
      </c>
      <c r="D10" s="357">
        <v>4</v>
      </c>
      <c r="E10" s="358">
        <v>20</v>
      </c>
      <c r="F10" s="358">
        <v>0</v>
      </c>
    </row>
    <row r="11" spans="1:6" s="2" customFormat="1">
      <c r="A11" s="269"/>
      <c r="B11" s="269"/>
      <c r="C11" s="269"/>
      <c r="D11" s="269"/>
      <c r="E11" s="269"/>
      <c r="F11" s="269"/>
    </row>
    <row r="12" spans="1:6">
      <c r="A12" s="731" t="s">
        <v>2284</v>
      </c>
      <c r="B12" s="731"/>
      <c r="C12" s="731"/>
      <c r="D12" s="731"/>
      <c r="E12" s="731"/>
      <c r="F12" s="731"/>
    </row>
    <row r="13" spans="1:6" s="359" customFormat="1">
      <c r="D13" s="359">
        <f>SUM(D6:D10)</f>
        <v>34</v>
      </c>
      <c r="E13" s="359">
        <f>SUM(E6:E10)</f>
        <v>173</v>
      </c>
      <c r="F13" s="359">
        <f>SUM(F6:F10)</f>
        <v>6</v>
      </c>
    </row>
  </sheetData>
  <mergeCells count="8">
    <mergeCell ref="A12:F12"/>
    <mergeCell ref="A1:F1"/>
    <mergeCell ref="B2:C2"/>
    <mergeCell ref="E2:F2"/>
    <mergeCell ref="A3:A5"/>
    <mergeCell ref="B3:C3"/>
    <mergeCell ref="D3:D5"/>
    <mergeCell ref="E3:F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92"/>
  <sheetViews>
    <sheetView topLeftCell="A28" zoomScale="80" zoomScaleNormal="80" workbookViewId="0">
      <selection activeCell="F96" sqref="F96"/>
    </sheetView>
  </sheetViews>
  <sheetFormatPr defaultRowHeight="12.75"/>
  <cols>
    <col min="1" max="1" width="18.28515625" style="34" customWidth="1"/>
    <col min="2" max="15" width="15.7109375" style="34" customWidth="1"/>
    <col min="16" max="16" width="15.7109375" style="65" customWidth="1"/>
    <col min="17" max="16384" width="9.140625" style="34"/>
  </cols>
  <sheetData>
    <row r="1" spans="1:16" s="33" customFormat="1" ht="38.25" customHeight="1">
      <c r="A1" s="750" t="s">
        <v>2918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  <c r="N1" s="750"/>
      <c r="O1" s="750"/>
      <c r="P1" s="750"/>
    </row>
    <row r="2" spans="1:16" s="33" customFormat="1" ht="57" customHeight="1">
      <c r="A2" s="751" t="s">
        <v>2285</v>
      </c>
      <c r="B2" s="751" t="s">
        <v>2286</v>
      </c>
      <c r="C2" s="751"/>
      <c r="D2" s="751"/>
      <c r="E2" s="751" t="s">
        <v>2287</v>
      </c>
      <c r="F2" s="751"/>
      <c r="G2" s="751"/>
      <c r="H2" s="751" t="s">
        <v>2288</v>
      </c>
      <c r="I2" s="751"/>
      <c r="J2" s="751"/>
      <c r="K2" s="751" t="s">
        <v>2289</v>
      </c>
      <c r="L2" s="751"/>
      <c r="M2" s="751"/>
      <c r="N2" s="751" t="s">
        <v>2290</v>
      </c>
      <c r="O2" s="751"/>
      <c r="P2" s="751"/>
    </row>
    <row r="3" spans="1:16" s="33" customFormat="1" ht="18" customHeight="1">
      <c r="A3" s="752"/>
      <c r="B3" s="61" t="s">
        <v>2291</v>
      </c>
      <c r="C3" s="61" t="s">
        <v>2292</v>
      </c>
      <c r="D3" s="61" t="s">
        <v>2293</v>
      </c>
      <c r="E3" s="61" t="s">
        <v>2291</v>
      </c>
      <c r="F3" s="61" t="s">
        <v>2292</v>
      </c>
      <c r="G3" s="61" t="s">
        <v>2293</v>
      </c>
      <c r="H3" s="61" t="s">
        <v>2291</v>
      </c>
      <c r="I3" s="61" t="s">
        <v>2292</v>
      </c>
      <c r="J3" s="61" t="s">
        <v>2293</v>
      </c>
      <c r="K3" s="61" t="s">
        <v>2291</v>
      </c>
      <c r="L3" s="61" t="s">
        <v>2292</v>
      </c>
      <c r="M3" s="61" t="s">
        <v>2293</v>
      </c>
      <c r="N3" s="61" t="s">
        <v>2291</v>
      </c>
      <c r="O3" s="61" t="s">
        <v>2292</v>
      </c>
      <c r="P3" s="62" t="s">
        <v>2293</v>
      </c>
    </row>
    <row r="4" spans="1:16" s="33" customFormat="1" ht="18" customHeight="1">
      <c r="A4" s="63" t="s">
        <v>2294</v>
      </c>
      <c r="B4" s="388">
        <v>17614</v>
      </c>
      <c r="C4" s="388">
        <v>16580</v>
      </c>
      <c r="D4" s="388">
        <v>34194</v>
      </c>
      <c r="E4" s="388">
        <v>1523</v>
      </c>
      <c r="F4" s="388">
        <v>3310</v>
      </c>
      <c r="G4" s="388">
        <v>4833</v>
      </c>
      <c r="H4" s="389">
        <v>8.1018518518518516E-5</v>
      </c>
      <c r="I4" s="389">
        <v>6.9444444444444444E-5</v>
      </c>
      <c r="J4" s="389">
        <v>1.5046296296296297E-4</v>
      </c>
      <c r="K4" s="389">
        <v>1.5856481481481479E-3</v>
      </c>
      <c r="L4" s="389">
        <v>1.3194444444444443E-3</v>
      </c>
      <c r="M4" s="389">
        <v>2.9050925925925928E-3</v>
      </c>
      <c r="N4" s="389">
        <v>1.6666666666666668E-3</v>
      </c>
      <c r="O4" s="389">
        <v>1.3888888888888889E-3</v>
      </c>
      <c r="P4" s="389">
        <v>3.0555555555555557E-3</v>
      </c>
    </row>
    <row r="5" spans="1:16" s="33" customFormat="1" ht="18" customHeight="1">
      <c r="A5" s="63" t="s">
        <v>2295</v>
      </c>
      <c r="B5" s="388">
        <v>17630</v>
      </c>
      <c r="C5" s="388">
        <v>16422</v>
      </c>
      <c r="D5" s="388">
        <v>34052</v>
      </c>
      <c r="E5" s="388">
        <v>1697</v>
      </c>
      <c r="F5" s="388">
        <v>3431</v>
      </c>
      <c r="G5" s="388">
        <v>5128</v>
      </c>
      <c r="H5" s="389">
        <v>9.2592592592592588E-5</v>
      </c>
      <c r="I5" s="389">
        <v>6.9444444444444444E-5</v>
      </c>
      <c r="J5" s="389">
        <v>1.6203703703703703E-4</v>
      </c>
      <c r="K5" s="389">
        <v>1.5740740740740741E-3</v>
      </c>
      <c r="L5" s="389">
        <v>1.2962962962962963E-3</v>
      </c>
      <c r="M5" s="389">
        <v>2.8703703703703708E-3</v>
      </c>
      <c r="N5" s="389">
        <v>1.6666666666666668E-3</v>
      </c>
      <c r="O5" s="389">
        <v>1.3657407407407409E-3</v>
      </c>
      <c r="P5" s="389">
        <v>3.0324074074074073E-3</v>
      </c>
    </row>
    <row r="6" spans="1:16" s="66" customFormat="1" ht="18" customHeight="1">
      <c r="A6" s="63" t="s">
        <v>2296</v>
      </c>
      <c r="B6" s="388">
        <v>20478</v>
      </c>
      <c r="C6" s="388">
        <v>16932</v>
      </c>
      <c r="D6" s="388">
        <v>37410</v>
      </c>
      <c r="E6" s="388">
        <v>3357</v>
      </c>
      <c r="F6" s="388">
        <v>4954</v>
      </c>
      <c r="G6" s="388">
        <v>8311</v>
      </c>
      <c r="H6" s="389">
        <v>1.0416666666666667E-4</v>
      </c>
      <c r="I6" s="389">
        <v>8.1018518518518516E-5</v>
      </c>
      <c r="J6" s="389">
        <v>1.8518518518518518E-4</v>
      </c>
      <c r="K6" s="389">
        <v>1.7245370370370372E-3</v>
      </c>
      <c r="L6" s="389">
        <v>1.3773148148148147E-3</v>
      </c>
      <c r="M6" s="389">
        <v>3.1018518518518522E-3</v>
      </c>
      <c r="N6" s="389">
        <v>1.8287037037037037E-3</v>
      </c>
      <c r="O6" s="389">
        <v>1.4583333333333334E-3</v>
      </c>
      <c r="P6" s="389">
        <v>3.2870370370370367E-3</v>
      </c>
    </row>
    <row r="7" spans="1:16" s="66" customFormat="1" ht="18" customHeight="1">
      <c r="A7" s="63" t="s">
        <v>2297</v>
      </c>
      <c r="B7" s="388">
        <v>16981</v>
      </c>
      <c r="C7" s="388">
        <v>14046</v>
      </c>
      <c r="D7" s="388">
        <v>31027</v>
      </c>
      <c r="E7" s="388">
        <v>2902</v>
      </c>
      <c r="F7" s="388">
        <v>4013</v>
      </c>
      <c r="G7" s="388">
        <v>6915</v>
      </c>
      <c r="H7" s="389">
        <v>1.0416666666666667E-4</v>
      </c>
      <c r="I7" s="389">
        <v>8.1018518518518516E-5</v>
      </c>
      <c r="J7" s="389">
        <v>1.8518518518518518E-4</v>
      </c>
      <c r="K7" s="389">
        <v>1.8865740740740742E-3</v>
      </c>
      <c r="L7" s="389">
        <v>1.4699074074074074E-3</v>
      </c>
      <c r="M7" s="389">
        <v>3.3564814814814811E-3</v>
      </c>
      <c r="N7" s="389">
        <v>1.9907407407407408E-3</v>
      </c>
      <c r="O7" s="389">
        <v>1.5509259259259261E-3</v>
      </c>
      <c r="P7" s="389">
        <v>3.5416666666666665E-3</v>
      </c>
    </row>
    <row r="8" spans="1:16" s="66" customFormat="1" ht="18" customHeight="1">
      <c r="A8" s="63" t="s">
        <v>2298</v>
      </c>
      <c r="B8" s="388">
        <v>17236</v>
      </c>
      <c r="C8" s="388">
        <v>14462</v>
      </c>
      <c r="D8" s="388">
        <v>31698</v>
      </c>
      <c r="E8" s="388">
        <v>2188</v>
      </c>
      <c r="F8" s="388">
        <v>3426</v>
      </c>
      <c r="G8" s="388">
        <v>5614</v>
      </c>
      <c r="H8" s="389">
        <v>8.1018518518518516E-5</v>
      </c>
      <c r="I8" s="389">
        <v>6.9444444444444444E-5</v>
      </c>
      <c r="J8" s="389">
        <v>1.5046296296296297E-4</v>
      </c>
      <c r="K8" s="389">
        <v>1.7708333333333332E-3</v>
      </c>
      <c r="L8" s="389">
        <v>1.3888888888888889E-3</v>
      </c>
      <c r="M8" s="389">
        <v>3.1597222222222222E-3</v>
      </c>
      <c r="N8" s="389">
        <v>1.8518518518518517E-3</v>
      </c>
      <c r="O8" s="389">
        <v>1.4583333333333334E-3</v>
      </c>
      <c r="P8" s="389">
        <v>3.3101851851851851E-3</v>
      </c>
    </row>
    <row r="9" spans="1:16" s="66" customFormat="1" ht="18" customHeight="1">
      <c r="A9" s="63" t="s">
        <v>2299</v>
      </c>
      <c r="B9" s="388">
        <v>17927</v>
      </c>
      <c r="C9" s="388">
        <v>15763</v>
      </c>
      <c r="D9" s="388">
        <v>33690</v>
      </c>
      <c r="E9" s="388">
        <v>2771</v>
      </c>
      <c r="F9" s="388">
        <v>4666</v>
      </c>
      <c r="G9" s="388">
        <v>7437</v>
      </c>
      <c r="H9" s="389">
        <v>1.0416666666666667E-4</v>
      </c>
      <c r="I9" s="389">
        <v>8.1018518518518516E-5</v>
      </c>
      <c r="J9" s="389">
        <v>1.8518518518518518E-4</v>
      </c>
      <c r="K9" s="389">
        <v>1.6435185185185183E-3</v>
      </c>
      <c r="L9" s="389">
        <v>1.2962962962962963E-3</v>
      </c>
      <c r="M9" s="389">
        <v>2.9398148148148148E-3</v>
      </c>
      <c r="N9" s="389">
        <v>1.7476851851851852E-3</v>
      </c>
      <c r="O9" s="389">
        <v>1.3773148148148147E-3</v>
      </c>
      <c r="P9" s="389">
        <v>3.1249999999999997E-3</v>
      </c>
    </row>
    <row r="10" spans="1:16" s="66" customFormat="1" ht="18" customHeight="1">
      <c r="A10" s="63" t="s">
        <v>2300</v>
      </c>
      <c r="B10" s="388">
        <v>18101</v>
      </c>
      <c r="C10" s="388">
        <v>15694</v>
      </c>
      <c r="D10" s="388">
        <v>33795</v>
      </c>
      <c r="E10" s="388">
        <v>3254</v>
      </c>
      <c r="F10" s="388">
        <v>5069</v>
      </c>
      <c r="G10" s="388">
        <v>8323</v>
      </c>
      <c r="H10" s="389">
        <v>1.1574074074074073E-4</v>
      </c>
      <c r="I10" s="389">
        <v>9.2592592592592588E-5</v>
      </c>
      <c r="J10" s="389">
        <v>2.0833333333333335E-4</v>
      </c>
      <c r="K10" s="389">
        <v>1.5972222222222221E-3</v>
      </c>
      <c r="L10" s="389">
        <v>1.2731481481481483E-3</v>
      </c>
      <c r="M10" s="389">
        <v>2.8703703703703708E-3</v>
      </c>
      <c r="N10" s="389">
        <v>1.712962962962963E-3</v>
      </c>
      <c r="O10" s="389">
        <v>1.3657407407407409E-3</v>
      </c>
      <c r="P10" s="389">
        <v>3.0787037037037037E-3</v>
      </c>
    </row>
    <row r="11" spans="1:16" s="66" customFormat="1" ht="18" customHeight="1">
      <c r="A11" s="63" t="s">
        <v>2301</v>
      </c>
      <c r="B11" s="388">
        <v>18083</v>
      </c>
      <c r="C11" s="388">
        <v>15215</v>
      </c>
      <c r="D11" s="388">
        <v>33298</v>
      </c>
      <c r="E11" s="388">
        <v>4238</v>
      </c>
      <c r="F11" s="388">
        <v>6138</v>
      </c>
      <c r="G11" s="388">
        <v>10376</v>
      </c>
      <c r="H11" s="389">
        <v>1.3888888888888889E-4</v>
      </c>
      <c r="I11" s="389">
        <v>1.0416666666666667E-4</v>
      </c>
      <c r="J11" s="389">
        <v>2.4305555555555552E-4</v>
      </c>
      <c r="K11" s="389">
        <v>1.6666666666666668E-3</v>
      </c>
      <c r="L11" s="389">
        <v>1.3078703703703705E-3</v>
      </c>
      <c r="M11" s="389">
        <v>2.9745370370370373E-3</v>
      </c>
      <c r="N11" s="389">
        <v>1.8055555555555557E-3</v>
      </c>
      <c r="O11" s="389">
        <v>1.4120370370370369E-3</v>
      </c>
      <c r="P11" s="389">
        <v>3.2175925925925926E-3</v>
      </c>
    </row>
    <row r="12" spans="1:16" s="66" customFormat="1" ht="18" customHeight="1">
      <c r="A12" s="63" t="s">
        <v>2302</v>
      </c>
      <c r="B12" s="388">
        <v>17127</v>
      </c>
      <c r="C12" s="388">
        <v>14970</v>
      </c>
      <c r="D12" s="388">
        <v>32097</v>
      </c>
      <c r="E12" s="388">
        <v>3513</v>
      </c>
      <c r="F12" s="388">
        <v>5579</v>
      </c>
      <c r="G12" s="388">
        <v>9092</v>
      </c>
      <c r="H12" s="389">
        <v>1.273148148148148E-4</v>
      </c>
      <c r="I12" s="389">
        <v>9.2592592592592588E-5</v>
      </c>
      <c r="J12" s="389">
        <v>2.199074074074074E-4</v>
      </c>
      <c r="K12" s="389">
        <v>1.6435185185185183E-3</v>
      </c>
      <c r="L12" s="389">
        <v>1.3425925925925925E-3</v>
      </c>
      <c r="M12" s="389">
        <v>2.9861111111111113E-3</v>
      </c>
      <c r="N12" s="389">
        <v>1.7708333333333332E-3</v>
      </c>
      <c r="O12" s="389">
        <v>1.4351851851851854E-3</v>
      </c>
      <c r="P12" s="389">
        <v>3.2060185185185191E-3</v>
      </c>
    </row>
    <row r="13" spans="1:16" s="66" customFormat="1" ht="18" customHeight="1">
      <c r="A13" s="63" t="s">
        <v>2303</v>
      </c>
      <c r="B13" s="388">
        <v>18493</v>
      </c>
      <c r="C13" s="388">
        <v>15931</v>
      </c>
      <c r="D13" s="388">
        <v>34424</v>
      </c>
      <c r="E13" s="388">
        <v>7798</v>
      </c>
      <c r="F13" s="388">
        <v>10760</v>
      </c>
      <c r="G13" s="388">
        <v>18558</v>
      </c>
      <c r="H13" s="389">
        <v>1.7361111111111112E-4</v>
      </c>
      <c r="I13" s="389">
        <v>1.5046296296296297E-4</v>
      </c>
      <c r="J13" s="389">
        <v>3.2407407407407406E-4</v>
      </c>
      <c r="K13" s="389">
        <v>1.8055555555555557E-3</v>
      </c>
      <c r="L13" s="389">
        <v>1.4583333333333334E-3</v>
      </c>
      <c r="M13" s="389">
        <v>3.2638888888888891E-3</v>
      </c>
      <c r="N13" s="389">
        <v>1.9791666666666668E-3</v>
      </c>
      <c r="O13" s="389">
        <v>1.6087962962962963E-3</v>
      </c>
      <c r="P13" s="389">
        <v>3.5879629629629629E-3</v>
      </c>
    </row>
    <row r="14" spans="1:16" s="66" customFormat="1" ht="18" customHeight="1">
      <c r="A14" s="63" t="s">
        <v>4119</v>
      </c>
      <c r="B14" s="388">
        <v>14453</v>
      </c>
      <c r="C14" s="388">
        <v>22754</v>
      </c>
      <c r="D14" s="388">
        <v>37207</v>
      </c>
      <c r="E14" s="388">
        <v>6078</v>
      </c>
      <c r="F14" s="388">
        <v>9609</v>
      </c>
      <c r="G14" s="388">
        <v>15687</v>
      </c>
      <c r="H14" s="389">
        <v>1.3888888888888889E-4</v>
      </c>
      <c r="I14" s="389">
        <v>9.2592592592592588E-5</v>
      </c>
      <c r="J14" s="389">
        <v>2.2569444444444446E-4</v>
      </c>
      <c r="K14" s="389">
        <v>1.9386574074074072E-3</v>
      </c>
      <c r="L14" s="389">
        <v>1.5162037037037036E-3</v>
      </c>
      <c r="M14" s="389">
        <v>3.460648148148148E-3</v>
      </c>
      <c r="N14" s="389">
        <v>2.0775462962962961E-3</v>
      </c>
      <c r="O14" s="389">
        <v>1.6087962962962963E-3</v>
      </c>
      <c r="P14" s="389">
        <v>3.6805555555555554E-3</v>
      </c>
    </row>
    <row r="15" spans="1:16" s="66" customFormat="1" ht="18" customHeight="1">
      <c r="A15" s="63" t="s">
        <v>2304</v>
      </c>
      <c r="B15" s="390">
        <v>15415</v>
      </c>
      <c r="C15" s="390">
        <v>15209</v>
      </c>
      <c r="D15" s="63">
        <v>30624</v>
      </c>
      <c r="E15" s="390">
        <v>236</v>
      </c>
      <c r="F15" s="390">
        <v>3226</v>
      </c>
      <c r="G15" s="390">
        <v>3462</v>
      </c>
      <c r="H15" s="391">
        <v>5.7870370370370366E-5</v>
      </c>
      <c r="I15" s="391">
        <v>5.7870370370370366E-5</v>
      </c>
      <c r="J15" s="391">
        <v>1.273148148148148E-4</v>
      </c>
      <c r="K15" s="391">
        <v>1.9097222222222222E-3</v>
      </c>
      <c r="L15" s="391">
        <v>1.5046296296296294E-3</v>
      </c>
      <c r="M15" s="391">
        <v>3.414351851851852E-3</v>
      </c>
      <c r="N15" s="391">
        <v>1.9791666666666668E-3</v>
      </c>
      <c r="O15" s="391">
        <v>1.5624999999999999E-3</v>
      </c>
      <c r="P15" s="391">
        <v>3.5416666666666665E-3</v>
      </c>
    </row>
    <row r="16" spans="1:16" s="66" customFormat="1" ht="18" customHeight="1">
      <c r="A16" s="63" t="s">
        <v>2305</v>
      </c>
      <c r="B16" s="390">
        <f t="shared" ref="B16:G16" si="0">SUM(B4:B15)</f>
        <v>209538</v>
      </c>
      <c r="C16" s="390">
        <f t="shared" si="0"/>
        <v>193978</v>
      </c>
      <c r="D16" s="390">
        <f t="shared" si="0"/>
        <v>403516</v>
      </c>
      <c r="E16" s="390">
        <f t="shared" si="0"/>
        <v>39555</v>
      </c>
      <c r="F16" s="390">
        <f t="shared" si="0"/>
        <v>64181</v>
      </c>
      <c r="G16" s="390">
        <f t="shared" si="0"/>
        <v>103736</v>
      </c>
      <c r="H16" s="754"/>
      <c r="I16" s="754"/>
      <c r="J16" s="754"/>
      <c r="K16" s="754"/>
      <c r="L16" s="754"/>
      <c r="M16" s="754"/>
      <c r="N16" s="754"/>
      <c r="O16" s="754"/>
      <c r="P16" s="754"/>
    </row>
    <row r="17" spans="1:16" s="66" customFormat="1" ht="18" customHeight="1">
      <c r="A17" s="63" t="s">
        <v>2306</v>
      </c>
      <c r="B17" s="755"/>
      <c r="C17" s="755"/>
      <c r="D17" s="755"/>
      <c r="E17" s="755"/>
      <c r="F17" s="755"/>
      <c r="G17" s="755"/>
      <c r="H17" s="391">
        <f>AVERAGE(H4:H15)</f>
        <v>1.099537037037037E-4</v>
      </c>
      <c r="I17" s="391">
        <f t="shared" ref="I17:P17" si="1">AVERAGE(I4:I15)</f>
        <v>8.6805555555555572E-5</v>
      </c>
      <c r="J17" s="391">
        <f t="shared" si="1"/>
        <v>1.9724151234567903E-4</v>
      </c>
      <c r="K17" s="391">
        <f t="shared" si="1"/>
        <v>1.7288773148148148E-3</v>
      </c>
      <c r="L17" s="391">
        <f t="shared" si="1"/>
        <v>1.379243827160494E-3</v>
      </c>
      <c r="M17" s="391">
        <f t="shared" si="1"/>
        <v>3.1086033950617278E-3</v>
      </c>
      <c r="N17" s="391">
        <f t="shared" si="1"/>
        <v>1.839795524691358E-3</v>
      </c>
      <c r="O17" s="391">
        <f t="shared" si="1"/>
        <v>1.4660493827160495E-3</v>
      </c>
      <c r="P17" s="391">
        <f t="shared" si="1"/>
        <v>3.3053626543209872E-3</v>
      </c>
    </row>
    <row r="18" spans="1:16" s="66" customFormat="1" ht="18" customHeight="1">
      <c r="P18" s="67"/>
    </row>
    <row r="19" spans="1:16" ht="30.75" customHeight="1">
      <c r="A19" s="750" t="s">
        <v>2919</v>
      </c>
      <c r="B19" s="750"/>
      <c r="C19" s="750"/>
      <c r="D19" s="750"/>
      <c r="E19" s="750"/>
      <c r="F19" s="750"/>
      <c r="G19" s="750"/>
      <c r="H19" s="750"/>
      <c r="I19" s="750"/>
      <c r="J19" s="750"/>
      <c r="K19" s="750"/>
      <c r="L19" s="750"/>
      <c r="M19" s="750"/>
      <c r="N19" s="750"/>
      <c r="O19" s="750"/>
      <c r="P19" s="750"/>
    </row>
    <row r="20" spans="1:16" ht="59.25" customHeight="1">
      <c r="A20" s="751" t="s">
        <v>2285</v>
      </c>
      <c r="B20" s="751" t="s">
        <v>2286</v>
      </c>
      <c r="C20" s="751"/>
      <c r="D20" s="751"/>
      <c r="E20" s="751" t="s">
        <v>2287</v>
      </c>
      <c r="F20" s="751"/>
      <c r="G20" s="751"/>
      <c r="H20" s="751" t="s">
        <v>2288</v>
      </c>
      <c r="I20" s="751"/>
      <c r="J20" s="751"/>
      <c r="K20" s="751" t="s">
        <v>2289</v>
      </c>
      <c r="L20" s="751"/>
      <c r="M20" s="751"/>
      <c r="N20" s="751" t="s">
        <v>2290</v>
      </c>
      <c r="O20" s="751"/>
      <c r="P20" s="751"/>
    </row>
    <row r="21" spans="1:16" s="66" customFormat="1" ht="18" customHeight="1">
      <c r="A21" s="752"/>
      <c r="B21" s="61" t="s">
        <v>2291</v>
      </c>
      <c r="C21" s="61" t="s">
        <v>2292</v>
      </c>
      <c r="D21" s="61" t="s">
        <v>2293</v>
      </c>
      <c r="E21" s="61" t="s">
        <v>2291</v>
      </c>
      <c r="F21" s="61" t="s">
        <v>2292</v>
      </c>
      <c r="G21" s="61" t="s">
        <v>2293</v>
      </c>
      <c r="H21" s="61" t="s">
        <v>2291</v>
      </c>
      <c r="I21" s="61" t="s">
        <v>2292</v>
      </c>
      <c r="J21" s="61" t="s">
        <v>2293</v>
      </c>
      <c r="K21" s="61" t="s">
        <v>2291</v>
      </c>
      <c r="L21" s="61" t="s">
        <v>2292</v>
      </c>
      <c r="M21" s="61" t="s">
        <v>2293</v>
      </c>
      <c r="N21" s="61" t="s">
        <v>2291</v>
      </c>
      <c r="O21" s="61" t="s">
        <v>2292</v>
      </c>
      <c r="P21" s="62" t="s">
        <v>2293</v>
      </c>
    </row>
    <row r="22" spans="1:16" s="66" customFormat="1" ht="18" customHeight="1">
      <c r="A22" s="392" t="s">
        <v>2294</v>
      </c>
      <c r="B22" s="393">
        <v>4161</v>
      </c>
      <c r="C22" s="393">
        <v>4710</v>
      </c>
      <c r="D22" s="393">
        <v>8871</v>
      </c>
      <c r="E22" s="393">
        <v>901</v>
      </c>
      <c r="F22" s="393">
        <v>814</v>
      </c>
      <c r="G22" s="393">
        <v>1715</v>
      </c>
      <c r="H22" s="394">
        <v>1.1574074074074073E-4</v>
      </c>
      <c r="I22" s="394">
        <v>6.9444444444444444E-5</v>
      </c>
      <c r="J22" s="394">
        <v>1.8518518518518518E-4</v>
      </c>
      <c r="K22" s="394">
        <v>1.1689814814814816E-3</v>
      </c>
      <c r="L22" s="394">
        <v>1.1574074074074073E-3</v>
      </c>
      <c r="M22" s="394">
        <v>2.3263888888888887E-3</v>
      </c>
      <c r="N22" s="394">
        <v>1.2847222222222223E-3</v>
      </c>
      <c r="O22" s="394">
        <v>1.2268518518518518E-3</v>
      </c>
      <c r="P22" s="394">
        <v>2.5115740740740741E-3</v>
      </c>
    </row>
    <row r="23" spans="1:16" s="66" customFormat="1" ht="18" customHeight="1">
      <c r="A23" s="392" t="s">
        <v>2295</v>
      </c>
      <c r="B23" s="393">
        <v>4076</v>
      </c>
      <c r="C23" s="393">
        <v>4543</v>
      </c>
      <c r="D23" s="393">
        <v>8619</v>
      </c>
      <c r="E23" s="393">
        <v>959</v>
      </c>
      <c r="F23" s="393">
        <v>924</v>
      </c>
      <c r="G23" s="393">
        <v>1883</v>
      </c>
      <c r="H23" s="394">
        <v>1.1574074074074073E-4</v>
      </c>
      <c r="I23" s="394">
        <v>6.9444444444444444E-5</v>
      </c>
      <c r="J23" s="394">
        <v>1.8518518518518518E-4</v>
      </c>
      <c r="K23" s="394">
        <v>1.1921296296296296E-3</v>
      </c>
      <c r="L23" s="394">
        <v>1.1574074074074073E-3</v>
      </c>
      <c r="M23" s="394">
        <v>2.3495370370370371E-3</v>
      </c>
      <c r="N23" s="394">
        <v>1.3078703703703705E-3</v>
      </c>
      <c r="O23" s="394">
        <v>1.2268518518518518E-3</v>
      </c>
      <c r="P23" s="394">
        <v>2.5347222222222221E-3</v>
      </c>
    </row>
    <row r="24" spans="1:16" s="66" customFormat="1" ht="18" customHeight="1">
      <c r="A24" s="392" t="s">
        <v>2296</v>
      </c>
      <c r="B24" s="393">
        <v>4704</v>
      </c>
      <c r="C24" s="393">
        <v>4860</v>
      </c>
      <c r="D24" s="393">
        <v>9564</v>
      </c>
      <c r="E24" s="393">
        <v>2007</v>
      </c>
      <c r="F24" s="393">
        <v>1174</v>
      </c>
      <c r="G24" s="393">
        <v>3181</v>
      </c>
      <c r="H24" s="394">
        <v>1.1574074074074073E-4</v>
      </c>
      <c r="I24" s="394">
        <v>6.9444444444444444E-5</v>
      </c>
      <c r="J24" s="394">
        <v>1.8518518518518518E-4</v>
      </c>
      <c r="K24" s="394">
        <v>1.3888888888888889E-3</v>
      </c>
      <c r="L24" s="394">
        <v>1.25E-3</v>
      </c>
      <c r="M24" s="394">
        <v>2.6388888888888885E-3</v>
      </c>
      <c r="N24" s="394">
        <v>1.5046296296296294E-3</v>
      </c>
      <c r="O24" s="394">
        <v>1.3194444444444443E-3</v>
      </c>
      <c r="P24" s="394">
        <v>2.8240740740740739E-3</v>
      </c>
    </row>
    <row r="25" spans="1:16" s="66" customFormat="1" ht="18" customHeight="1">
      <c r="A25" s="392" t="s">
        <v>2297</v>
      </c>
      <c r="B25" s="393">
        <v>4150</v>
      </c>
      <c r="C25" s="393">
        <v>4206</v>
      </c>
      <c r="D25" s="393">
        <v>8356</v>
      </c>
      <c r="E25" s="393">
        <v>1991</v>
      </c>
      <c r="F25" s="393">
        <v>1063</v>
      </c>
      <c r="G25" s="393">
        <v>3054</v>
      </c>
      <c r="H25" s="394">
        <v>1.273148148148148E-4</v>
      </c>
      <c r="I25" s="394">
        <v>8.1018518518518516E-5</v>
      </c>
      <c r="J25" s="394">
        <v>2.0833333333333335E-4</v>
      </c>
      <c r="K25" s="394">
        <v>1.736111111111111E-3</v>
      </c>
      <c r="L25" s="394">
        <v>1.4699074074074074E-3</v>
      </c>
      <c r="M25" s="394">
        <v>3.2060185185185191E-3</v>
      </c>
      <c r="N25" s="394">
        <v>1.8634259259259261E-3</v>
      </c>
      <c r="O25" s="394">
        <v>1.5509259259259261E-3</v>
      </c>
      <c r="P25" s="394">
        <v>3.414351851851852E-3</v>
      </c>
    </row>
    <row r="26" spans="1:16" s="66" customFormat="1" ht="18" customHeight="1">
      <c r="A26" s="392" t="s">
        <v>2298</v>
      </c>
      <c r="B26" s="393">
        <v>4102</v>
      </c>
      <c r="C26" s="393">
        <v>4289</v>
      </c>
      <c r="D26" s="393">
        <v>8391</v>
      </c>
      <c r="E26" s="393">
        <v>1780</v>
      </c>
      <c r="F26" s="393">
        <v>856</v>
      </c>
      <c r="G26" s="393">
        <v>2636</v>
      </c>
      <c r="H26" s="394">
        <v>1.273148148148148E-4</v>
      </c>
      <c r="I26" s="394">
        <v>6.9444444444444444E-5</v>
      </c>
      <c r="J26" s="394">
        <v>1.9675925925925926E-4</v>
      </c>
      <c r="K26" s="394">
        <v>1.6550925925925926E-3</v>
      </c>
      <c r="L26" s="394">
        <v>1.4004629629629629E-3</v>
      </c>
      <c r="M26" s="394">
        <v>3.0555555555555557E-3</v>
      </c>
      <c r="N26" s="394">
        <v>1.7824074074074072E-3</v>
      </c>
      <c r="O26" s="394">
        <v>1.4699074074074074E-3</v>
      </c>
      <c r="P26" s="394">
        <v>3.2523148148148151E-3</v>
      </c>
    </row>
    <row r="27" spans="1:16" s="66" customFormat="1" ht="18" customHeight="1">
      <c r="A27" s="392" t="s">
        <v>2299</v>
      </c>
      <c r="B27" s="393">
        <v>4250</v>
      </c>
      <c r="C27" s="393">
        <v>4493</v>
      </c>
      <c r="D27" s="393">
        <v>8743</v>
      </c>
      <c r="E27" s="393">
        <v>2410</v>
      </c>
      <c r="F27" s="393">
        <v>1046</v>
      </c>
      <c r="G27" s="393">
        <v>3456</v>
      </c>
      <c r="H27" s="394">
        <v>1.273148148148148E-4</v>
      </c>
      <c r="I27" s="394">
        <v>8.1018518518518516E-5</v>
      </c>
      <c r="J27" s="394">
        <v>2.0833333333333335E-4</v>
      </c>
      <c r="K27" s="394">
        <v>1.5393518518518519E-3</v>
      </c>
      <c r="L27" s="394">
        <v>1.3773148148148147E-3</v>
      </c>
      <c r="M27" s="394">
        <v>2.9166666666666668E-3</v>
      </c>
      <c r="N27" s="394">
        <v>1.6666666666666668E-3</v>
      </c>
      <c r="O27" s="394">
        <v>1.4583333333333334E-3</v>
      </c>
      <c r="P27" s="394">
        <v>3.1249999999999997E-3</v>
      </c>
    </row>
    <row r="28" spans="1:16" s="66" customFormat="1" ht="18" customHeight="1">
      <c r="A28" s="392" t="s">
        <v>2300</v>
      </c>
      <c r="B28" s="393">
        <v>4374</v>
      </c>
      <c r="C28" s="393">
        <v>4285</v>
      </c>
      <c r="D28" s="393">
        <v>8659</v>
      </c>
      <c r="E28" s="393">
        <v>2531</v>
      </c>
      <c r="F28" s="393">
        <v>1174</v>
      </c>
      <c r="G28" s="393">
        <v>3705</v>
      </c>
      <c r="H28" s="394">
        <v>1.3888888888888889E-4</v>
      </c>
      <c r="I28" s="394">
        <v>8.1018518518518516E-5</v>
      </c>
      <c r="J28" s="394">
        <v>2.199074074074074E-4</v>
      </c>
      <c r="K28" s="394">
        <v>1.5277777777777779E-3</v>
      </c>
      <c r="L28" s="394">
        <v>1.2962962962962963E-3</v>
      </c>
      <c r="M28" s="394">
        <v>2.8240740740740739E-3</v>
      </c>
      <c r="N28" s="394">
        <v>1.6666666666666668E-3</v>
      </c>
      <c r="O28" s="394">
        <v>1.3773148148148147E-3</v>
      </c>
      <c r="P28" s="394">
        <v>3.0439814814814821E-3</v>
      </c>
    </row>
    <row r="29" spans="1:16" s="66" customFormat="1" ht="18" customHeight="1">
      <c r="A29" s="392" t="s">
        <v>2301</v>
      </c>
      <c r="B29" s="393">
        <v>4699</v>
      </c>
      <c r="C29" s="393">
        <v>4483</v>
      </c>
      <c r="D29" s="393">
        <v>9182</v>
      </c>
      <c r="E29" s="393">
        <v>2712</v>
      </c>
      <c r="F29" s="393">
        <v>1003</v>
      </c>
      <c r="G29" s="393">
        <v>3715</v>
      </c>
      <c r="H29" s="394">
        <v>1.273148148148148E-4</v>
      </c>
      <c r="I29" s="394">
        <v>8.1018518518518516E-5</v>
      </c>
      <c r="J29" s="394">
        <v>2.0833333333333335E-4</v>
      </c>
      <c r="K29" s="394">
        <v>1.423611111111111E-3</v>
      </c>
      <c r="L29" s="394">
        <v>1.3194444444444443E-3</v>
      </c>
      <c r="M29" s="394">
        <v>2.7430555555555559E-3</v>
      </c>
      <c r="N29" s="394">
        <v>1.5509259259259261E-3</v>
      </c>
      <c r="O29" s="394">
        <v>1.4004629629629629E-3</v>
      </c>
      <c r="P29" s="394">
        <v>2.9513888888888888E-3</v>
      </c>
    </row>
    <row r="30" spans="1:16" s="66" customFormat="1" ht="18" customHeight="1">
      <c r="A30" s="392" t="s">
        <v>2302</v>
      </c>
      <c r="B30" s="393">
        <v>4123</v>
      </c>
      <c r="C30" s="393">
        <v>4096</v>
      </c>
      <c r="D30" s="393">
        <v>8219</v>
      </c>
      <c r="E30" s="393">
        <v>2370</v>
      </c>
      <c r="F30" s="393">
        <v>993</v>
      </c>
      <c r="G30" s="393">
        <v>3363</v>
      </c>
      <c r="H30" s="394">
        <v>1.3888888888888889E-4</v>
      </c>
      <c r="I30" s="394">
        <v>8.1018518518518516E-5</v>
      </c>
      <c r="J30" s="390" t="s">
        <v>2915</v>
      </c>
      <c r="K30" s="394">
        <v>1.423611111111111E-3</v>
      </c>
      <c r="L30" s="394">
        <v>1.2847222222222223E-3</v>
      </c>
      <c r="M30" s="394">
        <v>2.7083333333333334E-3</v>
      </c>
      <c r="N30" s="394">
        <v>1.5624999999999999E-3</v>
      </c>
      <c r="O30" s="394">
        <v>1.3657407407407409E-3</v>
      </c>
      <c r="P30" s="394">
        <v>2.9282407407407412E-3</v>
      </c>
    </row>
    <row r="31" spans="1:16" s="66" customFormat="1" ht="18" customHeight="1">
      <c r="A31" s="392" t="s">
        <v>2303</v>
      </c>
      <c r="B31" s="393">
        <v>4977</v>
      </c>
      <c r="C31" s="393">
        <v>4810</v>
      </c>
      <c r="D31" s="393">
        <v>9787</v>
      </c>
      <c r="E31" s="393">
        <v>7525</v>
      </c>
      <c r="F31" s="393">
        <v>1716</v>
      </c>
      <c r="G31" s="393">
        <v>9241</v>
      </c>
      <c r="H31" s="394">
        <v>1.5046296296296297E-4</v>
      </c>
      <c r="I31" s="394">
        <v>1.0416666666666667E-4</v>
      </c>
      <c r="J31" s="394">
        <v>2.5462962962962961E-4</v>
      </c>
      <c r="K31" s="394">
        <v>1.5740740740740741E-3</v>
      </c>
      <c r="L31" s="394">
        <v>1.423611111111111E-3</v>
      </c>
      <c r="M31" s="394">
        <v>2.9976851851851848E-3</v>
      </c>
      <c r="N31" s="394">
        <v>1.7245370370370372E-3</v>
      </c>
      <c r="O31" s="394">
        <v>1.5277777777777779E-3</v>
      </c>
      <c r="P31" s="394">
        <v>3.2523148148148151E-3</v>
      </c>
    </row>
    <row r="32" spans="1:16" s="66" customFormat="1" ht="18" customHeight="1">
      <c r="A32" s="392" t="s">
        <v>4119</v>
      </c>
      <c r="B32" s="393">
        <v>4829</v>
      </c>
      <c r="C32" s="393">
        <v>7855</v>
      </c>
      <c r="D32" s="393">
        <v>12684</v>
      </c>
      <c r="E32" s="393">
        <v>7068</v>
      </c>
      <c r="F32" s="393">
        <v>1655</v>
      </c>
      <c r="G32" s="393">
        <v>8723</v>
      </c>
      <c r="H32" s="394">
        <v>1.1574074074074075E-4</v>
      </c>
      <c r="I32" s="394">
        <v>7.5231481481481487E-5</v>
      </c>
      <c r="J32" s="394">
        <v>1.9097222222222221E-4</v>
      </c>
      <c r="K32" s="394">
        <v>1.689814814814815E-3</v>
      </c>
      <c r="L32" s="394">
        <v>1.4641203703703704E-3</v>
      </c>
      <c r="M32" s="394">
        <v>3.1539351851851858E-3</v>
      </c>
      <c r="N32" s="394">
        <v>1.7997685185185185E-3</v>
      </c>
      <c r="O32" s="394">
        <v>1.5393518518518521E-3</v>
      </c>
      <c r="P32" s="394">
        <v>3.3391203703703708E-3</v>
      </c>
    </row>
    <row r="33" spans="1:16" s="66" customFormat="1" ht="18" customHeight="1">
      <c r="A33" s="392" t="s">
        <v>2304</v>
      </c>
      <c r="B33" s="390">
        <v>4307</v>
      </c>
      <c r="C33" s="390">
        <v>4806</v>
      </c>
      <c r="D33" s="63">
        <v>9113</v>
      </c>
      <c r="E33" s="390">
        <v>138</v>
      </c>
      <c r="F33" s="390">
        <v>1233</v>
      </c>
      <c r="G33" s="390">
        <v>1371</v>
      </c>
      <c r="H33" s="391">
        <v>6.9444444444444444E-5</v>
      </c>
      <c r="I33" s="391">
        <v>6.9444444444444444E-5</v>
      </c>
      <c r="J33" s="391">
        <v>1.3888888888888889E-4</v>
      </c>
      <c r="K33" s="391">
        <v>1.712962962962963E-3</v>
      </c>
      <c r="L33" s="391">
        <v>1.3773148148148147E-3</v>
      </c>
      <c r="M33" s="391">
        <v>3.0902777777777782E-3</v>
      </c>
      <c r="N33" s="391">
        <v>1.7824074074074072E-3</v>
      </c>
      <c r="O33" s="391">
        <v>1.4467592592592594E-3</v>
      </c>
      <c r="P33" s="391">
        <v>3.2291666666666666E-3</v>
      </c>
    </row>
    <row r="34" spans="1:16" s="66" customFormat="1" ht="18" customHeight="1">
      <c r="A34" s="63" t="s">
        <v>2305</v>
      </c>
      <c r="B34" s="395">
        <f t="shared" ref="B34:G34" si="2">SUM(B22:B33)</f>
        <v>52752</v>
      </c>
      <c r="C34" s="395">
        <f t="shared" si="2"/>
        <v>57436</v>
      </c>
      <c r="D34" s="395">
        <f t="shared" si="2"/>
        <v>110188</v>
      </c>
      <c r="E34" s="395">
        <f t="shared" si="2"/>
        <v>32392</v>
      </c>
      <c r="F34" s="395">
        <f t="shared" si="2"/>
        <v>13651</v>
      </c>
      <c r="G34" s="395">
        <f t="shared" si="2"/>
        <v>46043</v>
      </c>
      <c r="H34" s="741"/>
      <c r="I34" s="742"/>
      <c r="J34" s="742"/>
      <c r="K34" s="742"/>
      <c r="L34" s="742"/>
      <c r="M34" s="742"/>
      <c r="N34" s="742"/>
      <c r="O34" s="742"/>
      <c r="P34" s="743"/>
    </row>
    <row r="35" spans="1:16" s="66" customFormat="1" ht="18" customHeight="1">
      <c r="A35" s="63" t="s">
        <v>2306</v>
      </c>
      <c r="B35" s="744"/>
      <c r="C35" s="745"/>
      <c r="D35" s="745"/>
      <c r="E35" s="745"/>
      <c r="F35" s="745"/>
      <c r="G35" s="746"/>
      <c r="H35" s="391">
        <f t="shared" ref="H35:P35" si="3">AVERAGE(H22:H33)</f>
        <v>1.2249228395061728E-4</v>
      </c>
      <c r="I35" s="391">
        <f t="shared" si="3"/>
        <v>7.7642746913580247E-5</v>
      </c>
      <c r="J35" s="391">
        <f t="shared" si="3"/>
        <v>1.983375420875421E-4</v>
      </c>
      <c r="K35" s="391">
        <f t="shared" si="3"/>
        <v>1.5027006172839506E-3</v>
      </c>
      <c r="L35" s="391">
        <f t="shared" si="3"/>
        <v>1.3315007716049381E-3</v>
      </c>
      <c r="M35" s="391">
        <f t="shared" si="3"/>
        <v>2.8342013888888891E-3</v>
      </c>
      <c r="N35" s="391">
        <f t="shared" si="3"/>
        <v>1.6247106481481483E-3</v>
      </c>
      <c r="O35" s="391">
        <f t="shared" si="3"/>
        <v>1.4091435185185186E-3</v>
      </c>
      <c r="P35" s="391">
        <f t="shared" si="3"/>
        <v>3.0338541666666669E-3</v>
      </c>
    </row>
    <row r="36" spans="1:16" s="66" customFormat="1" ht="18" customHeight="1">
      <c r="P36" s="67"/>
    </row>
    <row r="37" spans="1:16" ht="35.25" customHeight="1">
      <c r="A37" s="750" t="s">
        <v>2920</v>
      </c>
      <c r="B37" s="750"/>
      <c r="C37" s="750"/>
      <c r="D37" s="750"/>
      <c r="E37" s="750"/>
      <c r="F37" s="750"/>
      <c r="G37" s="750"/>
      <c r="H37" s="750"/>
      <c r="I37" s="750"/>
      <c r="J37" s="750"/>
      <c r="K37" s="750"/>
      <c r="L37" s="750"/>
      <c r="M37" s="750"/>
      <c r="N37" s="750"/>
      <c r="O37" s="750"/>
      <c r="P37" s="750"/>
    </row>
    <row r="38" spans="1:16" ht="65.25" customHeight="1">
      <c r="A38" s="751" t="s">
        <v>2285</v>
      </c>
      <c r="B38" s="751" t="s">
        <v>2286</v>
      </c>
      <c r="C38" s="751"/>
      <c r="D38" s="751"/>
      <c r="E38" s="751" t="s">
        <v>2287</v>
      </c>
      <c r="F38" s="751"/>
      <c r="G38" s="751"/>
      <c r="H38" s="751" t="s">
        <v>2288</v>
      </c>
      <c r="I38" s="751"/>
      <c r="J38" s="751"/>
      <c r="K38" s="751" t="s">
        <v>2289</v>
      </c>
      <c r="L38" s="751"/>
      <c r="M38" s="751"/>
      <c r="N38" s="751" t="s">
        <v>2290</v>
      </c>
      <c r="O38" s="751"/>
      <c r="P38" s="751"/>
    </row>
    <row r="39" spans="1:16" s="66" customFormat="1" ht="18" customHeight="1">
      <c r="A39" s="752"/>
      <c r="B39" s="61" t="s">
        <v>2291</v>
      </c>
      <c r="C39" s="61" t="s">
        <v>2292</v>
      </c>
      <c r="D39" s="61" t="s">
        <v>2293</v>
      </c>
      <c r="E39" s="61" t="s">
        <v>2291</v>
      </c>
      <c r="F39" s="61" t="s">
        <v>2292</v>
      </c>
      <c r="G39" s="61" t="s">
        <v>2293</v>
      </c>
      <c r="H39" s="61" t="s">
        <v>2291</v>
      </c>
      <c r="I39" s="61" t="s">
        <v>2292</v>
      </c>
      <c r="J39" s="61" t="s">
        <v>2293</v>
      </c>
      <c r="K39" s="61" t="s">
        <v>2291</v>
      </c>
      <c r="L39" s="61" t="s">
        <v>2292</v>
      </c>
      <c r="M39" s="61" t="s">
        <v>2293</v>
      </c>
      <c r="N39" s="61" t="s">
        <v>2291</v>
      </c>
      <c r="O39" s="61" t="s">
        <v>2292</v>
      </c>
      <c r="P39" s="62" t="s">
        <v>2293</v>
      </c>
    </row>
    <row r="40" spans="1:16" s="66" customFormat="1" ht="18" customHeight="1">
      <c r="A40" s="63" t="s">
        <v>2294</v>
      </c>
      <c r="B40" s="396">
        <v>5429</v>
      </c>
      <c r="C40" s="393">
        <v>6490</v>
      </c>
      <c r="D40" s="388">
        <v>11919</v>
      </c>
      <c r="E40" s="388">
        <v>292</v>
      </c>
      <c r="F40" s="388">
        <v>987</v>
      </c>
      <c r="G40" s="388">
        <v>1279</v>
      </c>
      <c r="H40" s="397">
        <v>1.7361111111111112E-4</v>
      </c>
      <c r="I40" s="397">
        <v>6.9444444444444444E-5</v>
      </c>
      <c r="J40" s="397">
        <v>2.4305555555555552E-4</v>
      </c>
      <c r="K40" s="397">
        <v>1.7361111111111112E-4</v>
      </c>
      <c r="L40" s="397">
        <v>6.9444444444444444E-5</v>
      </c>
      <c r="M40" s="397">
        <v>2.4305555555555552E-4</v>
      </c>
      <c r="N40" s="397">
        <v>1.1805555555555556E-3</v>
      </c>
      <c r="O40" s="397">
        <v>1.0995370370370371E-3</v>
      </c>
      <c r="P40" s="398">
        <v>2.2800925925925927E-3</v>
      </c>
    </row>
    <row r="41" spans="1:16" s="66" customFormat="1" ht="18" customHeight="1">
      <c r="A41" s="63" t="s">
        <v>2295</v>
      </c>
      <c r="B41" s="393">
        <v>5142</v>
      </c>
      <c r="C41" s="393">
        <v>5856</v>
      </c>
      <c r="D41" s="388">
        <v>10998</v>
      </c>
      <c r="E41" s="388">
        <v>287</v>
      </c>
      <c r="F41" s="388">
        <v>902</v>
      </c>
      <c r="G41" s="388">
        <v>1189</v>
      </c>
      <c r="H41" s="397">
        <v>1.8518518518518518E-4</v>
      </c>
      <c r="I41" s="397">
        <v>6.9444444444444444E-5</v>
      </c>
      <c r="J41" s="397">
        <v>2.5462962962962961E-4</v>
      </c>
      <c r="K41" s="397">
        <v>1.8518518518518518E-4</v>
      </c>
      <c r="L41" s="397">
        <v>6.9444444444444444E-5</v>
      </c>
      <c r="M41" s="397">
        <v>2.5462962962962961E-4</v>
      </c>
      <c r="N41" s="397">
        <v>1.2037037037037038E-3</v>
      </c>
      <c r="O41" s="397">
        <v>1.1226851851851851E-3</v>
      </c>
      <c r="P41" s="394">
        <v>2.3263888888888887E-3</v>
      </c>
    </row>
    <row r="42" spans="1:16" s="66" customFormat="1" ht="18" customHeight="1">
      <c r="A42" s="63" t="s">
        <v>2296</v>
      </c>
      <c r="B42" s="393">
        <v>6157</v>
      </c>
      <c r="C42" s="393">
        <v>6885</v>
      </c>
      <c r="D42" s="388">
        <v>13042</v>
      </c>
      <c r="E42" s="388">
        <v>635</v>
      </c>
      <c r="F42" s="388">
        <v>1483</v>
      </c>
      <c r="G42" s="388">
        <v>2118</v>
      </c>
      <c r="H42" s="397">
        <v>1.8518518518518518E-4</v>
      </c>
      <c r="I42" s="397">
        <v>8.1018518518518516E-5</v>
      </c>
      <c r="J42" s="397">
        <v>2.6620370370370372E-4</v>
      </c>
      <c r="K42" s="397">
        <v>1.8518518518518518E-4</v>
      </c>
      <c r="L42" s="397">
        <v>8.1018518518518516E-5</v>
      </c>
      <c r="M42" s="397">
        <v>2.6620370370370372E-4</v>
      </c>
      <c r="N42" s="397">
        <v>1.3888888888888889E-3</v>
      </c>
      <c r="O42" s="397">
        <v>1.2037037037037038E-3</v>
      </c>
      <c r="P42" s="394">
        <v>2.5925925925925925E-3</v>
      </c>
    </row>
    <row r="43" spans="1:16" s="66" customFormat="1" ht="18" customHeight="1">
      <c r="A43" s="63" t="s">
        <v>2297</v>
      </c>
      <c r="B43" s="393">
        <v>5306</v>
      </c>
      <c r="C43" s="393">
        <v>5994</v>
      </c>
      <c r="D43" s="388">
        <v>11300</v>
      </c>
      <c r="E43" s="388">
        <v>566</v>
      </c>
      <c r="F43" s="388">
        <v>1332</v>
      </c>
      <c r="G43" s="388">
        <v>1898</v>
      </c>
      <c r="H43" s="397">
        <v>1.8518518518518518E-4</v>
      </c>
      <c r="I43" s="397">
        <v>8.1018518518518516E-5</v>
      </c>
      <c r="J43" s="397">
        <v>2.6620370370370372E-4</v>
      </c>
      <c r="K43" s="397">
        <v>1.8518518518518518E-4</v>
      </c>
      <c r="L43" s="397">
        <v>8.1018518518518516E-5</v>
      </c>
      <c r="M43" s="397">
        <v>2.6620370370370372E-4</v>
      </c>
      <c r="N43" s="397">
        <v>1.6666666666666668E-3</v>
      </c>
      <c r="O43" s="397">
        <v>1.3310185185185185E-3</v>
      </c>
      <c r="P43" s="394">
        <v>2.9976851851851848E-3</v>
      </c>
    </row>
    <row r="44" spans="1:16" s="66" customFormat="1" ht="18" customHeight="1">
      <c r="A44" s="63" t="s">
        <v>2298</v>
      </c>
      <c r="B44" s="393">
        <v>5295</v>
      </c>
      <c r="C44" s="393">
        <v>6064</v>
      </c>
      <c r="D44" s="388">
        <v>11359</v>
      </c>
      <c r="E44" s="388">
        <v>523</v>
      </c>
      <c r="F44" s="388">
        <v>1123</v>
      </c>
      <c r="G44" s="388">
        <v>1646</v>
      </c>
      <c r="H44" s="397">
        <v>1.9675925925925926E-4</v>
      </c>
      <c r="I44" s="397">
        <v>8.1018518518518516E-5</v>
      </c>
      <c r="J44" s="397">
        <v>2.7777777777777778E-4</v>
      </c>
      <c r="K44" s="397">
        <v>1.9675925925925926E-4</v>
      </c>
      <c r="L44" s="397">
        <v>8.1018518518518516E-5</v>
      </c>
      <c r="M44" s="397">
        <v>2.7777777777777778E-4</v>
      </c>
      <c r="N44" s="397">
        <v>1.6203703703703703E-3</v>
      </c>
      <c r="O44" s="397">
        <v>1.3310185185185185E-3</v>
      </c>
      <c r="P44" s="394">
        <v>2.9513888888888888E-3</v>
      </c>
    </row>
    <row r="45" spans="1:16" s="66" customFormat="1" ht="18" customHeight="1">
      <c r="A45" s="63" t="s">
        <v>2299</v>
      </c>
      <c r="B45" s="393">
        <v>5628</v>
      </c>
      <c r="C45" s="393">
        <v>6574</v>
      </c>
      <c r="D45" s="388">
        <v>12202</v>
      </c>
      <c r="E45" s="388">
        <v>705</v>
      </c>
      <c r="F45" s="388">
        <v>1489</v>
      </c>
      <c r="G45" s="388">
        <v>2194</v>
      </c>
      <c r="H45" s="397">
        <v>2.0833333333333335E-4</v>
      </c>
      <c r="I45" s="397">
        <v>9.2592592592592588E-5</v>
      </c>
      <c r="J45" s="397">
        <v>3.0092592592592595E-4</v>
      </c>
      <c r="K45" s="397">
        <v>2.0833333333333335E-4</v>
      </c>
      <c r="L45" s="397">
        <v>9.2592592592592588E-5</v>
      </c>
      <c r="M45" s="397">
        <v>3.0092592592592595E-4</v>
      </c>
      <c r="N45" s="397">
        <v>1.6087962962962963E-3</v>
      </c>
      <c r="O45" s="397">
        <v>1.3194444444444443E-3</v>
      </c>
      <c r="P45" s="394">
        <v>2.9282407407407412E-3</v>
      </c>
    </row>
    <row r="46" spans="1:16" s="66" customFormat="1" ht="18" customHeight="1">
      <c r="A46" s="63" t="s">
        <v>2300</v>
      </c>
      <c r="B46" s="399">
        <v>5870</v>
      </c>
      <c r="C46" s="399">
        <v>6550</v>
      </c>
      <c r="D46" s="388">
        <v>12420</v>
      </c>
      <c r="E46" s="388">
        <v>628</v>
      </c>
      <c r="F46" s="388">
        <v>1438</v>
      </c>
      <c r="G46" s="388">
        <v>2066</v>
      </c>
      <c r="H46" s="397">
        <v>2.0833333333333335E-4</v>
      </c>
      <c r="I46" s="397">
        <v>9.2592592592592588E-5</v>
      </c>
      <c r="J46" s="397">
        <v>3.0092592592592595E-4</v>
      </c>
      <c r="K46" s="397">
        <v>2.0833333333333335E-4</v>
      </c>
      <c r="L46" s="397">
        <v>9.2592592592592588E-5</v>
      </c>
      <c r="M46" s="397">
        <v>3.0092592592592595E-4</v>
      </c>
      <c r="N46" s="397">
        <v>1.5624999999999999E-3</v>
      </c>
      <c r="O46" s="397">
        <v>1.3194444444444443E-3</v>
      </c>
      <c r="P46" s="400">
        <v>2.8819444444444444E-3</v>
      </c>
    </row>
    <row r="47" spans="1:16" s="66" customFormat="1" ht="18" customHeight="1">
      <c r="A47" s="63" t="s">
        <v>2301</v>
      </c>
      <c r="B47" s="399">
        <v>5851</v>
      </c>
      <c r="C47" s="399">
        <v>6263</v>
      </c>
      <c r="D47" s="388">
        <v>12114</v>
      </c>
      <c r="E47" s="388">
        <v>683</v>
      </c>
      <c r="F47" s="388">
        <v>1400</v>
      </c>
      <c r="G47" s="388">
        <v>2083</v>
      </c>
      <c r="H47" s="397">
        <v>1.8518518518518518E-4</v>
      </c>
      <c r="I47" s="397">
        <v>8.1018518518518516E-5</v>
      </c>
      <c r="J47" s="397">
        <v>2.6620370370370372E-4</v>
      </c>
      <c r="K47" s="397">
        <v>1.8518518518518518E-4</v>
      </c>
      <c r="L47" s="397">
        <v>8.1018518518518516E-5</v>
      </c>
      <c r="M47" s="397">
        <v>2.6620370370370372E-4</v>
      </c>
      <c r="N47" s="397">
        <v>1.5972222222222221E-3</v>
      </c>
      <c r="O47" s="397">
        <v>1.3078703703703705E-3</v>
      </c>
      <c r="P47" s="400">
        <v>2.9050925925925928E-3</v>
      </c>
    </row>
    <row r="48" spans="1:16" s="66" customFormat="1" ht="18" customHeight="1">
      <c r="A48" s="63" t="s">
        <v>2302</v>
      </c>
      <c r="B48" s="393">
        <v>5450</v>
      </c>
      <c r="C48" s="393">
        <v>6067</v>
      </c>
      <c r="D48" s="388">
        <v>11517</v>
      </c>
      <c r="E48" s="393">
        <v>624</v>
      </c>
      <c r="F48" s="393">
        <v>1311</v>
      </c>
      <c r="G48" s="393">
        <v>1935</v>
      </c>
      <c r="H48" s="394">
        <v>1.8518518518518518E-4</v>
      </c>
      <c r="I48" s="394">
        <v>9.2592592592592588E-5</v>
      </c>
      <c r="J48" s="394">
        <v>2.7777777777777778E-4</v>
      </c>
      <c r="K48" s="394">
        <v>1.8518518518518518E-4</v>
      </c>
      <c r="L48" s="394">
        <v>9.2592592592592588E-5</v>
      </c>
      <c r="M48" s="394">
        <v>2.7777777777777778E-4</v>
      </c>
      <c r="N48" s="394">
        <v>1.5393518518518519E-3</v>
      </c>
      <c r="O48" s="394">
        <v>1.2731481481481483E-3</v>
      </c>
      <c r="P48" s="394">
        <v>2.8124999999999995E-3</v>
      </c>
    </row>
    <row r="49" spans="1:16" s="66" customFormat="1" ht="18" customHeight="1">
      <c r="A49" s="63" t="s">
        <v>2303</v>
      </c>
      <c r="B49" s="393">
        <v>7999</v>
      </c>
      <c r="C49" s="393">
        <v>6505</v>
      </c>
      <c r="D49" s="388">
        <v>14504</v>
      </c>
      <c r="E49" s="393">
        <v>2150</v>
      </c>
      <c r="F49" s="393">
        <v>2156</v>
      </c>
      <c r="G49" s="393">
        <v>4306</v>
      </c>
      <c r="H49" s="394">
        <v>1.5046296296296297E-4</v>
      </c>
      <c r="I49" s="394">
        <v>1.1574074074074073E-4</v>
      </c>
      <c r="J49" s="394">
        <v>2.6620370370370372E-4</v>
      </c>
      <c r="K49" s="394">
        <v>1.5046296296296297E-4</v>
      </c>
      <c r="L49" s="394">
        <v>1.1574074074074073E-4</v>
      </c>
      <c r="M49" s="394">
        <v>2.6620370370370372E-4</v>
      </c>
      <c r="N49" s="394">
        <v>1.6319444444444445E-3</v>
      </c>
      <c r="O49" s="394">
        <v>1.3657407407407409E-3</v>
      </c>
      <c r="P49" s="394">
        <v>2.9976851851851848E-3</v>
      </c>
    </row>
    <row r="50" spans="1:16" s="66" customFormat="1" ht="18" customHeight="1">
      <c r="A50" s="63" t="s">
        <v>4119</v>
      </c>
      <c r="B50" s="393">
        <v>7998</v>
      </c>
      <c r="C50" s="393">
        <v>9779</v>
      </c>
      <c r="D50" s="388">
        <v>17777</v>
      </c>
      <c r="E50" s="393">
        <v>2127</v>
      </c>
      <c r="F50" s="393">
        <v>1899</v>
      </c>
      <c r="G50" s="393">
        <v>4026</v>
      </c>
      <c r="H50" s="394">
        <v>9.8379629629629631E-5</v>
      </c>
      <c r="I50" s="394">
        <v>6.9444444444444444E-5</v>
      </c>
      <c r="J50" s="394">
        <v>1.6203703703703703E-4</v>
      </c>
      <c r="K50" s="394">
        <v>9.8379629629629631E-5</v>
      </c>
      <c r="L50" s="394">
        <v>6.9444444444444444E-5</v>
      </c>
      <c r="M50" s="394">
        <v>1.6203703703703703E-4</v>
      </c>
      <c r="N50" s="394">
        <v>1.7881944444444447E-3</v>
      </c>
      <c r="O50" s="394">
        <v>1.4699074074074072E-3</v>
      </c>
      <c r="P50" s="394">
        <v>3.2581018518518523E-3</v>
      </c>
    </row>
    <row r="51" spans="1:16" s="66" customFormat="1" ht="18" customHeight="1">
      <c r="A51" s="63" t="s">
        <v>2304</v>
      </c>
      <c r="B51" s="393">
        <v>5510</v>
      </c>
      <c r="C51" s="393">
        <v>6232</v>
      </c>
      <c r="D51" s="388">
        <v>11742</v>
      </c>
      <c r="E51" s="393">
        <v>66</v>
      </c>
      <c r="F51" s="393">
        <v>802</v>
      </c>
      <c r="G51" s="393">
        <v>868</v>
      </c>
      <c r="H51" s="394">
        <v>5.7870370370370366E-5</v>
      </c>
      <c r="I51" s="394">
        <v>5.7870370370370366E-5</v>
      </c>
      <c r="J51" s="394">
        <v>1.1574074074074073E-4</v>
      </c>
      <c r="K51" s="391">
        <v>5.7870370370370366E-5</v>
      </c>
      <c r="L51" s="391">
        <v>5.7870370370370366E-5</v>
      </c>
      <c r="M51" s="391">
        <v>1.1574074074074073E-4</v>
      </c>
      <c r="N51" s="391">
        <v>1.8634259259259261E-3</v>
      </c>
      <c r="O51" s="391">
        <v>1.4699074074074074E-3</v>
      </c>
      <c r="P51" s="391">
        <v>3.3333333333333335E-3</v>
      </c>
    </row>
    <row r="52" spans="1:16" s="66" customFormat="1" ht="18" customHeight="1">
      <c r="A52" s="63" t="s">
        <v>2305</v>
      </c>
      <c r="B52" s="390">
        <f t="shared" ref="B52:G52" si="4">SUM(B40:B51)</f>
        <v>71635</v>
      </c>
      <c r="C52" s="390">
        <f t="shared" si="4"/>
        <v>79259</v>
      </c>
      <c r="D52" s="390">
        <f t="shared" si="4"/>
        <v>150894</v>
      </c>
      <c r="E52" s="390">
        <f t="shared" si="4"/>
        <v>9286</v>
      </c>
      <c r="F52" s="390">
        <f t="shared" si="4"/>
        <v>16322</v>
      </c>
      <c r="G52" s="390">
        <f t="shared" si="4"/>
        <v>25608</v>
      </c>
      <c r="H52" s="741"/>
      <c r="I52" s="742"/>
      <c r="J52" s="742"/>
      <c r="K52" s="742"/>
      <c r="L52" s="742"/>
      <c r="M52" s="742"/>
      <c r="N52" s="742"/>
      <c r="O52" s="742"/>
      <c r="P52" s="743"/>
    </row>
    <row r="53" spans="1:16" s="66" customFormat="1" ht="18" customHeight="1">
      <c r="A53" s="63" t="s">
        <v>2306</v>
      </c>
      <c r="B53" s="744"/>
      <c r="C53" s="745"/>
      <c r="D53" s="745"/>
      <c r="E53" s="745"/>
      <c r="F53" s="745"/>
      <c r="G53" s="746"/>
      <c r="H53" s="391">
        <f t="shared" ref="H53:P53" si="5">AVERAGE(H40:H51)</f>
        <v>1.683063271604938E-4</v>
      </c>
      <c r="I53" s="391">
        <f t="shared" si="5"/>
        <v>8.1983024691358012E-5</v>
      </c>
      <c r="J53" s="391">
        <f t="shared" si="5"/>
        <v>2.4980709876543209E-4</v>
      </c>
      <c r="K53" s="391">
        <f t="shared" si="5"/>
        <v>1.683063271604938E-4</v>
      </c>
      <c r="L53" s="391">
        <f t="shared" si="5"/>
        <v>8.1983024691358012E-5</v>
      </c>
      <c r="M53" s="391">
        <f t="shared" si="5"/>
        <v>2.4980709876543209E-4</v>
      </c>
      <c r="N53" s="391">
        <f t="shared" si="5"/>
        <v>1.5543016975308641E-3</v>
      </c>
      <c r="O53" s="391">
        <f t="shared" si="5"/>
        <v>1.3011188271604939E-3</v>
      </c>
      <c r="P53" s="391">
        <f t="shared" si="5"/>
        <v>2.8554205246913576E-3</v>
      </c>
    </row>
    <row r="54" spans="1:16" s="66" customFormat="1" ht="18" customHeight="1">
      <c r="P54" s="67"/>
    </row>
    <row r="55" spans="1:16" ht="36" customHeight="1">
      <c r="A55" s="750" t="s">
        <v>2921</v>
      </c>
      <c r="B55" s="750"/>
      <c r="C55" s="750"/>
      <c r="D55" s="750"/>
      <c r="E55" s="750"/>
      <c r="F55" s="750"/>
      <c r="G55" s="750"/>
      <c r="H55" s="750"/>
      <c r="I55" s="750"/>
      <c r="J55" s="750"/>
      <c r="K55" s="750"/>
      <c r="L55" s="750"/>
      <c r="M55" s="750"/>
      <c r="N55" s="750"/>
      <c r="O55" s="750"/>
      <c r="P55" s="750"/>
    </row>
    <row r="56" spans="1:16" ht="63" customHeight="1">
      <c r="A56" s="751" t="s">
        <v>2285</v>
      </c>
      <c r="B56" s="751" t="s">
        <v>2286</v>
      </c>
      <c r="C56" s="751"/>
      <c r="D56" s="751"/>
      <c r="E56" s="751" t="s">
        <v>2287</v>
      </c>
      <c r="F56" s="751"/>
      <c r="G56" s="751"/>
      <c r="H56" s="751" t="s">
        <v>2288</v>
      </c>
      <c r="I56" s="751"/>
      <c r="J56" s="751"/>
      <c r="K56" s="751" t="s">
        <v>2289</v>
      </c>
      <c r="L56" s="751"/>
      <c r="M56" s="751"/>
      <c r="N56" s="751" t="s">
        <v>2290</v>
      </c>
      <c r="O56" s="751"/>
      <c r="P56" s="751"/>
    </row>
    <row r="57" spans="1:16" s="66" customFormat="1" ht="18" customHeight="1">
      <c r="A57" s="752"/>
      <c r="B57" s="61" t="s">
        <v>2291</v>
      </c>
      <c r="C57" s="61" t="s">
        <v>2292</v>
      </c>
      <c r="D57" s="61" t="s">
        <v>2293</v>
      </c>
      <c r="E57" s="61" t="s">
        <v>2291</v>
      </c>
      <c r="F57" s="61" t="s">
        <v>2292</v>
      </c>
      <c r="G57" s="61" t="s">
        <v>2293</v>
      </c>
      <c r="H57" s="61" t="s">
        <v>2291</v>
      </c>
      <c r="I57" s="61" t="s">
        <v>2292</v>
      </c>
      <c r="J57" s="61" t="s">
        <v>2293</v>
      </c>
      <c r="K57" s="61" t="s">
        <v>2291</v>
      </c>
      <c r="L57" s="61" t="s">
        <v>2292</v>
      </c>
      <c r="M57" s="61" t="s">
        <v>2293</v>
      </c>
      <c r="N57" s="61" t="s">
        <v>2291</v>
      </c>
      <c r="O57" s="61" t="s">
        <v>2292</v>
      </c>
      <c r="P57" s="62" t="s">
        <v>2293</v>
      </c>
    </row>
    <row r="58" spans="1:16" s="66" customFormat="1" ht="18" customHeight="1">
      <c r="A58" s="392" t="s">
        <v>2294</v>
      </c>
      <c r="B58" s="401">
        <v>2703</v>
      </c>
      <c r="C58" s="401">
        <v>2715</v>
      </c>
      <c r="D58" s="388">
        <v>5418</v>
      </c>
      <c r="E58" s="388">
        <v>467</v>
      </c>
      <c r="F58" s="388">
        <v>789</v>
      </c>
      <c r="G58" s="388">
        <v>1256</v>
      </c>
      <c r="H58" s="389">
        <v>6.9444444444444444E-5</v>
      </c>
      <c r="I58" s="389">
        <v>5.7870370370370366E-5</v>
      </c>
      <c r="J58" s="389">
        <v>1.273148148148148E-4</v>
      </c>
      <c r="K58" s="389">
        <v>1.2731481481481483E-3</v>
      </c>
      <c r="L58" s="389">
        <v>1.3425925925925925E-3</v>
      </c>
      <c r="M58" s="389">
        <v>2.615740740740741E-3</v>
      </c>
      <c r="N58" s="389">
        <v>1.3425925925925925E-3</v>
      </c>
      <c r="O58" s="389">
        <v>1.4004629629629629E-3</v>
      </c>
      <c r="P58" s="402">
        <v>2.7430555555555559E-3</v>
      </c>
    </row>
    <row r="59" spans="1:16" s="66" customFormat="1" ht="18" customHeight="1">
      <c r="A59" s="392" t="s">
        <v>2295</v>
      </c>
      <c r="B59" s="401">
        <v>2715</v>
      </c>
      <c r="C59" s="401">
        <v>2432</v>
      </c>
      <c r="D59" s="388">
        <v>5147</v>
      </c>
      <c r="E59" s="388">
        <v>496</v>
      </c>
      <c r="F59" s="388">
        <v>707</v>
      </c>
      <c r="G59" s="388">
        <v>1203</v>
      </c>
      <c r="H59" s="389">
        <v>8.1018518518518516E-5</v>
      </c>
      <c r="I59" s="389">
        <v>6.9444444444444444E-5</v>
      </c>
      <c r="J59" s="389">
        <v>1.5046296296296297E-4</v>
      </c>
      <c r="K59" s="389">
        <v>1.2268518518518518E-3</v>
      </c>
      <c r="L59" s="389">
        <v>1.3078703703703705E-3</v>
      </c>
      <c r="M59" s="389">
        <v>2.5347222222222221E-3</v>
      </c>
      <c r="N59" s="389">
        <v>1.3078703703703705E-3</v>
      </c>
      <c r="O59" s="389">
        <v>1.3773148148148147E-3</v>
      </c>
      <c r="P59" s="402">
        <v>2.685185185185185E-3</v>
      </c>
    </row>
    <row r="60" spans="1:16" s="66" customFormat="1" ht="18" customHeight="1">
      <c r="A60" s="392" t="s">
        <v>2296</v>
      </c>
      <c r="B60" s="401">
        <v>3211</v>
      </c>
      <c r="C60" s="401">
        <v>2777</v>
      </c>
      <c r="D60" s="388">
        <v>5988</v>
      </c>
      <c r="E60" s="388">
        <v>701</v>
      </c>
      <c r="F60" s="388">
        <v>895</v>
      </c>
      <c r="G60" s="388">
        <v>1596</v>
      </c>
      <c r="H60" s="389">
        <v>8.1018518518518516E-5</v>
      </c>
      <c r="I60" s="389">
        <v>6.9444444444444444E-5</v>
      </c>
      <c r="J60" s="389">
        <v>1.5046296296296297E-4</v>
      </c>
      <c r="K60" s="389">
        <v>1.5972222222222221E-3</v>
      </c>
      <c r="L60" s="389">
        <v>1.5624999999999999E-3</v>
      </c>
      <c r="M60" s="389">
        <v>3.1597222222222222E-3</v>
      </c>
      <c r="N60" s="389">
        <v>1.6782407407407406E-3</v>
      </c>
      <c r="O60" s="389">
        <v>1.6319444444444445E-3</v>
      </c>
      <c r="P60" s="402">
        <v>3.3101851851851851E-3</v>
      </c>
    </row>
    <row r="61" spans="1:16" s="66" customFormat="1" ht="18" customHeight="1">
      <c r="A61" s="392" t="s">
        <v>2297</v>
      </c>
      <c r="B61" s="401">
        <v>2859</v>
      </c>
      <c r="C61" s="401">
        <v>2815</v>
      </c>
      <c r="D61" s="388">
        <v>5674</v>
      </c>
      <c r="E61" s="388">
        <v>639</v>
      </c>
      <c r="F61" s="388">
        <v>869</v>
      </c>
      <c r="G61" s="388">
        <v>1508</v>
      </c>
      <c r="H61" s="389">
        <v>9.2592592592592588E-5</v>
      </c>
      <c r="I61" s="389">
        <v>6.9444444444444444E-5</v>
      </c>
      <c r="J61" s="389">
        <v>1.6203703703703703E-4</v>
      </c>
      <c r="K61" s="389">
        <v>1.7824074074074072E-3</v>
      </c>
      <c r="L61" s="389">
        <v>1.6319444444444445E-3</v>
      </c>
      <c r="M61" s="389">
        <v>3.414351851851852E-3</v>
      </c>
      <c r="N61" s="389">
        <v>1.8750000000000001E-3</v>
      </c>
      <c r="O61" s="389">
        <v>1.7013888888888892E-3</v>
      </c>
      <c r="P61" s="402">
        <v>3.5763888888888894E-3</v>
      </c>
    </row>
    <row r="62" spans="1:16" s="66" customFormat="1" ht="18" customHeight="1">
      <c r="A62" s="392" t="s">
        <v>2298</v>
      </c>
      <c r="B62" s="393">
        <v>2902</v>
      </c>
      <c r="C62" s="393">
        <v>2941</v>
      </c>
      <c r="D62" s="393">
        <v>5843</v>
      </c>
      <c r="E62" s="388">
        <v>617</v>
      </c>
      <c r="F62" s="388">
        <v>997</v>
      </c>
      <c r="G62" s="388">
        <v>1614</v>
      </c>
      <c r="H62" s="389">
        <v>9.2592592592592588E-5</v>
      </c>
      <c r="I62" s="389">
        <v>6.9444444444444444E-5</v>
      </c>
      <c r="J62" s="389">
        <v>1.6203703703703703E-4</v>
      </c>
      <c r="K62" s="389">
        <v>1.689814814814815E-3</v>
      </c>
      <c r="L62" s="389">
        <v>1.5162037037037036E-3</v>
      </c>
      <c r="M62" s="389">
        <v>3.2060185185185191E-3</v>
      </c>
      <c r="N62" s="389">
        <v>1.7824074074074072E-3</v>
      </c>
      <c r="O62" s="389">
        <v>1.5856481481481479E-3</v>
      </c>
      <c r="P62" s="391">
        <v>3.3680555555555551E-3</v>
      </c>
    </row>
    <row r="63" spans="1:16" s="66" customFormat="1" ht="18" customHeight="1">
      <c r="A63" s="392" t="s">
        <v>2299</v>
      </c>
      <c r="B63" s="399">
        <v>3185</v>
      </c>
      <c r="C63" s="399">
        <v>2894</v>
      </c>
      <c r="D63" s="393">
        <v>6079</v>
      </c>
      <c r="E63" s="388">
        <v>623</v>
      </c>
      <c r="F63" s="388">
        <v>917</v>
      </c>
      <c r="G63" s="388">
        <v>1540</v>
      </c>
      <c r="H63" s="389">
        <v>9.2592592592592588E-5</v>
      </c>
      <c r="I63" s="389">
        <v>6.9444444444444444E-5</v>
      </c>
      <c r="J63" s="389">
        <v>1.6203703703703703E-4</v>
      </c>
      <c r="K63" s="389">
        <v>1.5624999999999999E-3</v>
      </c>
      <c r="L63" s="389">
        <v>1.4699074074074074E-3</v>
      </c>
      <c r="M63" s="389">
        <v>3.0324074074074073E-3</v>
      </c>
      <c r="N63" s="389">
        <v>1.6550925925925926E-3</v>
      </c>
      <c r="O63" s="389">
        <v>1.5393518518518519E-3</v>
      </c>
      <c r="P63" s="391">
        <v>3.1944444444444442E-3</v>
      </c>
    </row>
    <row r="64" spans="1:16" s="66" customFormat="1" ht="18" customHeight="1">
      <c r="A64" s="392" t="s">
        <v>2300</v>
      </c>
      <c r="B64" s="399">
        <v>3370</v>
      </c>
      <c r="C64" s="399">
        <v>2829</v>
      </c>
      <c r="D64" s="393">
        <v>6199</v>
      </c>
      <c r="E64" s="388">
        <v>678</v>
      </c>
      <c r="F64" s="388">
        <v>955</v>
      </c>
      <c r="G64" s="388">
        <v>1633</v>
      </c>
      <c r="H64" s="389">
        <v>9.2592592592592588E-5</v>
      </c>
      <c r="I64" s="389">
        <v>8.1018518518518516E-5</v>
      </c>
      <c r="J64" s="389">
        <v>1.7361111111111112E-4</v>
      </c>
      <c r="K64" s="389">
        <v>1.5740740740740741E-3</v>
      </c>
      <c r="L64" s="389">
        <v>1.5393518518518519E-3</v>
      </c>
      <c r="M64" s="389">
        <v>3.1134259259259257E-3</v>
      </c>
      <c r="N64" s="389">
        <v>1.6666666666666668E-3</v>
      </c>
      <c r="O64" s="389">
        <v>1.6203703703703703E-3</v>
      </c>
      <c r="P64" s="403">
        <v>3.2870370370370367E-3</v>
      </c>
    </row>
    <row r="65" spans="1:16" s="66" customFormat="1" ht="18" customHeight="1">
      <c r="A65" s="392" t="s">
        <v>2301</v>
      </c>
      <c r="B65" s="393">
        <v>3564</v>
      </c>
      <c r="C65" s="393">
        <v>2736</v>
      </c>
      <c r="D65" s="393">
        <v>6300</v>
      </c>
      <c r="E65" s="388">
        <v>757</v>
      </c>
      <c r="F65" s="388">
        <v>949</v>
      </c>
      <c r="G65" s="388">
        <v>1706</v>
      </c>
      <c r="H65" s="389">
        <v>9.2592592592592588E-5</v>
      </c>
      <c r="I65" s="389">
        <v>8.1018518518518516E-5</v>
      </c>
      <c r="J65" s="389">
        <v>1.7361111111111112E-4</v>
      </c>
      <c r="K65" s="389">
        <v>1.6319444444444445E-3</v>
      </c>
      <c r="L65" s="389">
        <v>1.5740740740740741E-3</v>
      </c>
      <c r="M65" s="389">
        <v>3.2060185185185191E-3</v>
      </c>
      <c r="N65" s="389">
        <v>1.7245370370370372E-3</v>
      </c>
      <c r="O65" s="389">
        <v>1.6550925925925926E-3</v>
      </c>
      <c r="P65" s="403">
        <v>3.37962962962963E-3</v>
      </c>
    </row>
    <row r="66" spans="1:16" s="66" customFormat="1" ht="18" customHeight="1">
      <c r="A66" s="392" t="s">
        <v>2302</v>
      </c>
      <c r="B66" s="393">
        <v>3163</v>
      </c>
      <c r="C66" s="393">
        <v>2395</v>
      </c>
      <c r="D66" s="393">
        <v>5558</v>
      </c>
      <c r="E66" s="393">
        <v>614</v>
      </c>
      <c r="F66" s="393">
        <v>813</v>
      </c>
      <c r="G66" s="393">
        <v>1427</v>
      </c>
      <c r="H66" s="391">
        <v>9.2592592592592588E-5</v>
      </c>
      <c r="I66" s="391">
        <v>6.9444444444444444E-5</v>
      </c>
      <c r="J66" s="391">
        <v>1.6203703703703703E-4</v>
      </c>
      <c r="K66" s="391">
        <v>1.5856481481481479E-3</v>
      </c>
      <c r="L66" s="391">
        <v>1.5393518518518519E-3</v>
      </c>
      <c r="M66" s="391">
        <v>3.1249999999999997E-3</v>
      </c>
      <c r="N66" s="391">
        <v>1.6782407407407406E-3</v>
      </c>
      <c r="O66" s="391">
        <v>1.6087962962962963E-3</v>
      </c>
      <c r="P66" s="391">
        <v>3.2870370370370367E-3</v>
      </c>
    </row>
    <row r="67" spans="1:16" s="66" customFormat="1" ht="18" customHeight="1">
      <c r="A67" s="392" t="s">
        <v>2303</v>
      </c>
      <c r="B67" s="393">
        <v>5124</v>
      </c>
      <c r="C67" s="393">
        <v>3098</v>
      </c>
      <c r="D67" s="393">
        <v>8222</v>
      </c>
      <c r="E67" s="393">
        <v>2747</v>
      </c>
      <c r="F67" s="393">
        <v>1625</v>
      </c>
      <c r="G67" s="393">
        <v>4372</v>
      </c>
      <c r="H67" s="391">
        <v>1.273148148148148E-4</v>
      </c>
      <c r="I67" s="391">
        <v>1.1574074074074073E-4</v>
      </c>
      <c r="J67" s="391">
        <v>2.4305555555555552E-4</v>
      </c>
      <c r="K67" s="391">
        <v>1.7824074074074072E-3</v>
      </c>
      <c r="L67" s="391">
        <v>1.8518518518518517E-3</v>
      </c>
      <c r="M67" s="391">
        <v>3.6342592592592594E-3</v>
      </c>
      <c r="N67" s="391">
        <v>1.9097222222222222E-3</v>
      </c>
      <c r="O67" s="391">
        <v>1.9675925925925928E-3</v>
      </c>
      <c r="P67" s="391">
        <v>3.8773148148148143E-3</v>
      </c>
    </row>
    <row r="68" spans="1:16" s="66" customFormat="1" ht="18" customHeight="1">
      <c r="A68" s="392" t="s">
        <v>4119</v>
      </c>
      <c r="B68" s="393">
        <v>4283</v>
      </c>
      <c r="C68" s="393">
        <v>4780</v>
      </c>
      <c r="D68" s="393">
        <v>9063</v>
      </c>
      <c r="E68" s="393">
        <v>4244</v>
      </c>
      <c r="F68" s="393">
        <v>1351</v>
      </c>
      <c r="G68" s="393">
        <v>5595</v>
      </c>
      <c r="H68" s="391">
        <v>5.7870370370370366E-5</v>
      </c>
      <c r="I68" s="391">
        <v>4.6296296296296294E-5</v>
      </c>
      <c r="J68" s="391">
        <v>1.0416666666666667E-4</v>
      </c>
      <c r="K68" s="391">
        <v>2.0023148148148148E-3</v>
      </c>
      <c r="L68" s="391">
        <v>1.7245370370370372E-3</v>
      </c>
      <c r="M68" s="391">
        <v>3.7268518518518514E-3</v>
      </c>
      <c r="N68" s="391">
        <v>2.0601851851851853E-3</v>
      </c>
      <c r="O68" s="391">
        <v>1.7708333333333332E-3</v>
      </c>
      <c r="P68" s="391">
        <v>3.8310185185185183E-3</v>
      </c>
    </row>
    <row r="69" spans="1:16" s="66" customFormat="1" ht="18" customHeight="1">
      <c r="A69" s="392" t="s">
        <v>2304</v>
      </c>
      <c r="B69" s="390">
        <v>2707</v>
      </c>
      <c r="C69" s="390">
        <v>3031</v>
      </c>
      <c r="D69" s="390">
        <v>5738</v>
      </c>
      <c r="E69" s="390">
        <v>20</v>
      </c>
      <c r="F69" s="390">
        <v>368</v>
      </c>
      <c r="G69" s="390">
        <v>388</v>
      </c>
      <c r="H69" s="391">
        <v>4.6296296296296294E-5</v>
      </c>
      <c r="I69" s="391">
        <v>4.6296296296296294E-5</v>
      </c>
      <c r="J69" s="391">
        <v>1.0416666666666667E-4</v>
      </c>
      <c r="K69" s="391">
        <v>2.0949074074074073E-3</v>
      </c>
      <c r="L69" s="391">
        <v>1.8171296296296297E-3</v>
      </c>
      <c r="M69" s="391">
        <v>3.9120370370370368E-3</v>
      </c>
      <c r="N69" s="391">
        <v>2.1527777777777778E-3</v>
      </c>
      <c r="O69" s="391">
        <v>1.8750000000000001E-3</v>
      </c>
      <c r="P69" s="391">
        <v>4.0162037037037033E-3</v>
      </c>
    </row>
    <row r="70" spans="1:16" s="66" customFormat="1" ht="18" customHeight="1">
      <c r="A70" s="63" t="s">
        <v>2305</v>
      </c>
      <c r="B70" s="395">
        <f t="shared" ref="B70:G70" si="6">SUM(B58:B69)</f>
        <v>39786</v>
      </c>
      <c r="C70" s="395">
        <f t="shared" si="6"/>
        <v>35443</v>
      </c>
      <c r="D70" s="395">
        <f t="shared" si="6"/>
        <v>75229</v>
      </c>
      <c r="E70" s="395">
        <f t="shared" si="6"/>
        <v>12603</v>
      </c>
      <c r="F70" s="395">
        <f t="shared" si="6"/>
        <v>11235</v>
      </c>
      <c r="G70" s="395">
        <f t="shared" si="6"/>
        <v>23838</v>
      </c>
      <c r="H70" s="747"/>
      <c r="I70" s="748"/>
      <c r="J70" s="748"/>
      <c r="K70" s="748"/>
      <c r="L70" s="748"/>
      <c r="M70" s="748"/>
      <c r="N70" s="748"/>
      <c r="O70" s="748"/>
      <c r="P70" s="749"/>
    </row>
    <row r="71" spans="1:16" s="66" customFormat="1" ht="18" customHeight="1">
      <c r="A71" s="63" t="s">
        <v>2306</v>
      </c>
      <c r="B71" s="744"/>
      <c r="C71" s="745"/>
      <c r="D71" s="745"/>
      <c r="E71" s="745"/>
      <c r="F71" s="745"/>
      <c r="G71" s="746"/>
      <c r="H71" s="391">
        <f t="shared" ref="H71:P71" si="7">AVERAGE(H58:H69)</f>
        <v>8.487654320987654E-5</v>
      </c>
      <c r="I71" s="391">
        <f t="shared" si="7"/>
        <v>7.0408950617283954E-5</v>
      </c>
      <c r="J71" s="391">
        <f t="shared" si="7"/>
        <v>1.5625E-4</v>
      </c>
      <c r="K71" s="391">
        <f t="shared" si="7"/>
        <v>1.6502700617283949E-3</v>
      </c>
      <c r="L71" s="391">
        <f t="shared" si="7"/>
        <v>1.5731095679012346E-3</v>
      </c>
      <c r="M71" s="391">
        <f t="shared" si="7"/>
        <v>3.2233796296296294E-3</v>
      </c>
      <c r="N71" s="391">
        <f t="shared" si="7"/>
        <v>1.736111111111111E-3</v>
      </c>
      <c r="O71" s="391">
        <f t="shared" si="7"/>
        <v>1.6444830246913581E-3</v>
      </c>
      <c r="P71" s="391">
        <f t="shared" si="7"/>
        <v>3.3796296296296296E-3</v>
      </c>
    </row>
    <row r="72" spans="1:16" s="66" customFormat="1" ht="18" customHeight="1">
      <c r="A72" s="753"/>
      <c r="B72" s="753"/>
      <c r="C72" s="753"/>
      <c r="D72" s="753"/>
      <c r="E72" s="753"/>
      <c r="F72" s="753"/>
      <c r="G72" s="753"/>
      <c r="H72" s="753"/>
      <c r="I72" s="753"/>
      <c r="J72" s="753"/>
      <c r="K72" s="753"/>
      <c r="L72" s="753"/>
      <c r="M72" s="753"/>
      <c r="N72" s="753"/>
      <c r="O72" s="753"/>
      <c r="P72" s="753"/>
    </row>
    <row r="73" spans="1:16" ht="38.25" customHeight="1">
      <c r="A73" s="750" t="s">
        <v>2922</v>
      </c>
      <c r="B73" s="750"/>
      <c r="C73" s="750"/>
      <c r="D73" s="750"/>
      <c r="E73" s="750"/>
      <c r="F73" s="750"/>
      <c r="G73" s="750"/>
      <c r="H73" s="750"/>
      <c r="I73" s="750"/>
      <c r="J73" s="750"/>
      <c r="K73" s="750"/>
      <c r="L73" s="750"/>
      <c r="M73" s="750"/>
      <c r="N73" s="750"/>
      <c r="O73" s="750"/>
      <c r="P73" s="750"/>
    </row>
    <row r="74" spans="1:16" ht="52.5" customHeight="1">
      <c r="A74" s="751" t="s">
        <v>2285</v>
      </c>
      <c r="B74" s="751" t="s">
        <v>2286</v>
      </c>
      <c r="C74" s="751"/>
      <c r="D74" s="751"/>
      <c r="E74" s="751" t="s">
        <v>2287</v>
      </c>
      <c r="F74" s="751"/>
      <c r="G74" s="751"/>
      <c r="H74" s="751" t="s">
        <v>2288</v>
      </c>
      <c r="I74" s="751"/>
      <c r="J74" s="751"/>
      <c r="K74" s="751" t="s">
        <v>2289</v>
      </c>
      <c r="L74" s="751"/>
      <c r="M74" s="751"/>
      <c r="N74" s="751" t="s">
        <v>2290</v>
      </c>
      <c r="O74" s="751"/>
      <c r="P74" s="751"/>
    </row>
    <row r="75" spans="1:16" s="66" customFormat="1" ht="18" customHeight="1">
      <c r="A75" s="752"/>
      <c r="B75" s="61" t="s">
        <v>2291</v>
      </c>
      <c r="C75" s="61" t="s">
        <v>2292</v>
      </c>
      <c r="D75" s="61" t="s">
        <v>2293</v>
      </c>
      <c r="E75" s="61" t="s">
        <v>2291</v>
      </c>
      <c r="F75" s="61" t="s">
        <v>2292</v>
      </c>
      <c r="G75" s="61" t="s">
        <v>2293</v>
      </c>
      <c r="H75" s="61" t="s">
        <v>2291</v>
      </c>
      <c r="I75" s="61" t="s">
        <v>2292</v>
      </c>
      <c r="J75" s="61" t="s">
        <v>2293</v>
      </c>
      <c r="K75" s="61" t="s">
        <v>2291</v>
      </c>
      <c r="L75" s="61" t="s">
        <v>2292</v>
      </c>
      <c r="M75" s="61" t="s">
        <v>2293</v>
      </c>
      <c r="N75" s="61" t="s">
        <v>2291</v>
      </c>
      <c r="O75" s="61" t="s">
        <v>2292</v>
      </c>
      <c r="P75" s="62" t="s">
        <v>2293</v>
      </c>
    </row>
    <row r="76" spans="1:16" s="66" customFormat="1" ht="18" customHeight="1">
      <c r="A76" s="392" t="s">
        <v>2294</v>
      </c>
      <c r="B76" s="393">
        <v>2066</v>
      </c>
      <c r="C76" s="393">
        <v>2528</v>
      </c>
      <c r="D76" s="388">
        <v>4594</v>
      </c>
      <c r="E76" s="388">
        <v>194</v>
      </c>
      <c r="F76" s="388">
        <v>412</v>
      </c>
      <c r="G76" s="388">
        <v>606</v>
      </c>
      <c r="H76" s="389">
        <v>1.1574074074074073E-4</v>
      </c>
      <c r="I76" s="389">
        <v>6.9444444444444444E-5</v>
      </c>
      <c r="J76" s="389">
        <v>1.8518518518518518E-4</v>
      </c>
      <c r="K76" s="389">
        <v>1.3194444444444443E-3</v>
      </c>
      <c r="L76" s="389">
        <v>1.3194444444444443E-3</v>
      </c>
      <c r="M76" s="389">
        <v>2.6388888888888885E-3</v>
      </c>
      <c r="N76" s="389">
        <v>1.4351851851851854E-3</v>
      </c>
      <c r="O76" s="389">
        <v>1.3888888888888889E-3</v>
      </c>
      <c r="P76" s="389">
        <v>2.8240740740740739E-3</v>
      </c>
    </row>
    <row r="77" spans="1:16" s="66" customFormat="1" ht="18" customHeight="1">
      <c r="A77" s="392" t="s">
        <v>2295</v>
      </c>
      <c r="B77" s="393">
        <v>2089</v>
      </c>
      <c r="C77" s="393">
        <v>2276</v>
      </c>
      <c r="D77" s="388">
        <v>4365</v>
      </c>
      <c r="E77" s="388">
        <v>228</v>
      </c>
      <c r="F77" s="388">
        <v>436</v>
      </c>
      <c r="G77" s="388">
        <v>664</v>
      </c>
      <c r="H77" s="389">
        <v>1.273148148148148E-4</v>
      </c>
      <c r="I77" s="389">
        <v>6.9444444444444444E-5</v>
      </c>
      <c r="J77" s="389">
        <v>1.9675925925925926E-4</v>
      </c>
      <c r="K77" s="389">
        <v>1.4004629629629629E-3</v>
      </c>
      <c r="L77" s="389">
        <v>1.3888888888888889E-3</v>
      </c>
      <c r="M77" s="389">
        <v>2.7893518518518519E-3</v>
      </c>
      <c r="N77" s="389">
        <v>1.5277777777777779E-3</v>
      </c>
      <c r="O77" s="389">
        <v>1.4583333333333334E-3</v>
      </c>
      <c r="P77" s="389">
        <v>2.9861111111111113E-3</v>
      </c>
    </row>
    <row r="78" spans="1:16" s="66" customFormat="1" ht="18" customHeight="1">
      <c r="A78" s="392" t="s">
        <v>2296</v>
      </c>
      <c r="B78" s="393">
        <v>2673</v>
      </c>
      <c r="C78" s="393">
        <v>2429</v>
      </c>
      <c r="D78" s="388">
        <v>5102</v>
      </c>
      <c r="E78" s="388">
        <v>445</v>
      </c>
      <c r="F78" s="388">
        <v>541</v>
      </c>
      <c r="G78" s="388">
        <v>986</v>
      </c>
      <c r="H78" s="389">
        <v>1.273148148148148E-4</v>
      </c>
      <c r="I78" s="389">
        <v>8.1018518518518516E-5</v>
      </c>
      <c r="J78" s="389">
        <v>2.0833333333333335E-4</v>
      </c>
      <c r="K78" s="389">
        <v>1.712962962962963E-3</v>
      </c>
      <c r="L78" s="389">
        <v>1.6435185185185183E-3</v>
      </c>
      <c r="M78" s="389">
        <v>3.3564814814814811E-3</v>
      </c>
      <c r="N78" s="389">
        <v>1.8402777777777777E-3</v>
      </c>
      <c r="O78" s="389">
        <v>1.7245370370370372E-3</v>
      </c>
      <c r="P78" s="389">
        <v>3.5648148148148154E-3</v>
      </c>
    </row>
    <row r="79" spans="1:16" s="66" customFormat="1" ht="18" customHeight="1">
      <c r="A79" s="392" t="s">
        <v>2297</v>
      </c>
      <c r="B79" s="393">
        <v>2343</v>
      </c>
      <c r="C79" s="393">
        <v>2064</v>
      </c>
      <c r="D79" s="388">
        <v>4407</v>
      </c>
      <c r="E79" s="388">
        <v>515</v>
      </c>
      <c r="F79" s="388">
        <v>547</v>
      </c>
      <c r="G79" s="388">
        <v>1062</v>
      </c>
      <c r="H79" s="389">
        <v>1.273148148148148E-4</v>
      </c>
      <c r="I79" s="389">
        <v>8.1018518518518516E-5</v>
      </c>
      <c r="J79" s="389">
        <v>2.0833333333333335E-4</v>
      </c>
      <c r="K79" s="389">
        <v>1.9675925925925928E-3</v>
      </c>
      <c r="L79" s="389">
        <v>1.736111111111111E-3</v>
      </c>
      <c r="M79" s="389">
        <v>3.7037037037037034E-3</v>
      </c>
      <c r="N79" s="389">
        <v>2.0949074074074073E-3</v>
      </c>
      <c r="O79" s="389">
        <v>1.8171296296296297E-3</v>
      </c>
      <c r="P79" s="389">
        <v>3.9120370370370368E-3</v>
      </c>
    </row>
    <row r="80" spans="1:16" s="66" customFormat="1" ht="18" customHeight="1">
      <c r="A80" s="392" t="s">
        <v>2298</v>
      </c>
      <c r="B80" s="393">
        <v>2255</v>
      </c>
      <c r="C80" s="393">
        <v>2116</v>
      </c>
      <c r="D80" s="388">
        <v>4371</v>
      </c>
      <c r="E80" s="388">
        <v>691</v>
      </c>
      <c r="F80" s="388">
        <v>483</v>
      </c>
      <c r="G80" s="388">
        <v>1174</v>
      </c>
      <c r="H80" s="389">
        <v>1.3888888888888889E-4</v>
      </c>
      <c r="I80" s="389">
        <v>8.1018518518518516E-5</v>
      </c>
      <c r="J80" s="389">
        <v>2.199074074074074E-4</v>
      </c>
      <c r="K80" s="389">
        <v>1.5972222222222221E-3</v>
      </c>
      <c r="L80" s="389">
        <v>1.4583333333333334E-3</v>
      </c>
      <c r="M80" s="389">
        <v>3.0555555555555557E-3</v>
      </c>
      <c r="N80" s="389">
        <v>1.736111111111111E-3</v>
      </c>
      <c r="O80" s="389">
        <v>1.5393518518518519E-3</v>
      </c>
      <c r="P80" s="391">
        <v>3.2754629629629631E-3</v>
      </c>
    </row>
    <row r="81" spans="1:16" s="66" customFormat="1" ht="18" customHeight="1">
      <c r="A81" s="392" t="s">
        <v>2299</v>
      </c>
      <c r="B81" s="399">
        <v>2465</v>
      </c>
      <c r="C81" s="399">
        <v>2157</v>
      </c>
      <c r="D81" s="388">
        <v>4622</v>
      </c>
      <c r="E81" s="388">
        <v>664</v>
      </c>
      <c r="F81" s="388">
        <v>537</v>
      </c>
      <c r="G81" s="388">
        <v>1201</v>
      </c>
      <c r="H81" s="389">
        <v>1.3888888888888889E-4</v>
      </c>
      <c r="I81" s="389">
        <v>8.1018518518518516E-5</v>
      </c>
      <c r="J81" s="389">
        <v>2.199074074074074E-4</v>
      </c>
      <c r="K81" s="389">
        <v>1.6319444444444445E-3</v>
      </c>
      <c r="L81" s="389">
        <v>1.5393518518518519E-3</v>
      </c>
      <c r="M81" s="389">
        <v>3.1712962962962958E-3</v>
      </c>
      <c r="N81" s="389">
        <v>1.7708333333333332E-3</v>
      </c>
      <c r="O81" s="389">
        <v>1.6203703703703703E-3</v>
      </c>
      <c r="P81" s="391">
        <v>3.3912037037037036E-3</v>
      </c>
    </row>
    <row r="82" spans="1:16" s="66" customFormat="1" ht="18" customHeight="1">
      <c r="A82" s="392" t="s">
        <v>2300</v>
      </c>
      <c r="B82" s="399">
        <v>2599</v>
      </c>
      <c r="C82" s="399">
        <v>2218</v>
      </c>
      <c r="D82" s="388">
        <v>4817</v>
      </c>
      <c r="E82" s="388">
        <v>910</v>
      </c>
      <c r="F82" s="388">
        <v>563</v>
      </c>
      <c r="G82" s="388">
        <v>1473</v>
      </c>
      <c r="H82" s="389">
        <v>1.3888888888888889E-4</v>
      </c>
      <c r="I82" s="389">
        <v>8.1018518518518516E-5</v>
      </c>
      <c r="J82" s="389">
        <v>2.199074074074074E-4</v>
      </c>
      <c r="K82" s="389">
        <v>1.5624999999999999E-3</v>
      </c>
      <c r="L82" s="389">
        <v>1.423611111111111E-3</v>
      </c>
      <c r="M82" s="389">
        <v>2.9861111111111113E-3</v>
      </c>
      <c r="N82" s="389">
        <v>1.7013888888888892E-3</v>
      </c>
      <c r="O82" s="389">
        <v>1.5046296296296294E-3</v>
      </c>
      <c r="P82" s="403">
        <v>3.2060185185185191E-3</v>
      </c>
    </row>
    <row r="83" spans="1:16" s="66" customFormat="1" ht="18" customHeight="1">
      <c r="A83" s="392" t="s">
        <v>2301</v>
      </c>
      <c r="B83" s="393">
        <v>2437</v>
      </c>
      <c r="C83" s="393">
        <v>2269</v>
      </c>
      <c r="D83" s="388">
        <v>4706</v>
      </c>
      <c r="E83" s="388">
        <v>1634</v>
      </c>
      <c r="F83" s="388">
        <v>638</v>
      </c>
      <c r="G83" s="388">
        <v>2272</v>
      </c>
      <c r="H83" s="389">
        <v>1.5046296296296297E-4</v>
      </c>
      <c r="I83" s="389">
        <v>9.2592592592592588E-5</v>
      </c>
      <c r="J83" s="389">
        <v>2.4305555555555552E-4</v>
      </c>
      <c r="K83" s="389">
        <v>1.5046296296296294E-3</v>
      </c>
      <c r="L83" s="389">
        <v>1.4120370370370369E-3</v>
      </c>
      <c r="M83" s="389">
        <v>2.9166666666666668E-3</v>
      </c>
      <c r="N83" s="389">
        <v>1.6550925925925926E-3</v>
      </c>
      <c r="O83" s="389">
        <v>1.5046296296296294E-3</v>
      </c>
      <c r="P83" s="403">
        <v>3.1597222222222222E-3</v>
      </c>
    </row>
    <row r="84" spans="1:16" s="66" customFormat="1" ht="18" customHeight="1">
      <c r="A84" s="392" t="s">
        <v>2302</v>
      </c>
      <c r="B84" s="393">
        <v>2055</v>
      </c>
      <c r="C84" s="393">
        <v>2108</v>
      </c>
      <c r="D84" s="388">
        <v>4163</v>
      </c>
      <c r="E84" s="393">
        <v>1329</v>
      </c>
      <c r="F84" s="393">
        <v>605</v>
      </c>
      <c r="G84" s="393">
        <v>1934</v>
      </c>
      <c r="H84" s="391">
        <v>1.5046296296296297E-4</v>
      </c>
      <c r="I84" s="391">
        <v>9.2592592592592588E-5</v>
      </c>
      <c r="J84" s="391">
        <v>2.4305555555555552E-4</v>
      </c>
      <c r="K84" s="391">
        <v>1.6203703703703703E-3</v>
      </c>
      <c r="L84" s="391">
        <v>1.4699074074074074E-3</v>
      </c>
      <c r="M84" s="391">
        <v>3.0902777777777782E-3</v>
      </c>
      <c r="N84" s="391">
        <v>1.7708333333333332E-3</v>
      </c>
      <c r="O84" s="391">
        <v>1.5624999999999999E-3</v>
      </c>
      <c r="P84" s="391">
        <v>3.3333333333333335E-3</v>
      </c>
    </row>
    <row r="85" spans="1:16" s="66" customFormat="1" ht="18" customHeight="1">
      <c r="A85" s="392" t="s">
        <v>2303</v>
      </c>
      <c r="B85" s="393">
        <v>2825</v>
      </c>
      <c r="C85" s="393">
        <v>2581</v>
      </c>
      <c r="D85" s="388">
        <v>5406</v>
      </c>
      <c r="E85" s="393">
        <v>6293</v>
      </c>
      <c r="F85" s="393">
        <v>912</v>
      </c>
      <c r="G85" s="393">
        <v>7205</v>
      </c>
      <c r="H85" s="391">
        <v>1.3888888888888889E-4</v>
      </c>
      <c r="I85" s="391">
        <v>1.1574074074074073E-4</v>
      </c>
      <c r="J85" s="391">
        <v>2.5462962962962961E-4</v>
      </c>
      <c r="K85" s="391">
        <v>1.8865740740740742E-3</v>
      </c>
      <c r="L85" s="391">
        <v>1.6435185185185183E-3</v>
      </c>
      <c r="M85" s="391">
        <v>3.530092592592592E-3</v>
      </c>
      <c r="N85" s="391">
        <v>2.0254629629629629E-3</v>
      </c>
      <c r="O85" s="391">
        <v>1.7592592592592592E-3</v>
      </c>
      <c r="P85" s="391">
        <v>3.7847222222222223E-3</v>
      </c>
    </row>
    <row r="86" spans="1:16" s="66" customFormat="1" ht="18" customHeight="1">
      <c r="A86" s="392" t="s">
        <v>4119</v>
      </c>
      <c r="B86" s="393">
        <v>2511</v>
      </c>
      <c r="C86" s="393">
        <v>3983</v>
      </c>
      <c r="D86" s="388">
        <v>6494</v>
      </c>
      <c r="E86" s="393">
        <v>6951</v>
      </c>
      <c r="F86" s="393">
        <v>948</v>
      </c>
      <c r="G86" s="393">
        <v>7899</v>
      </c>
      <c r="H86" s="391">
        <v>6.9444444444444444E-5</v>
      </c>
      <c r="I86" s="391">
        <v>5.7870370370370366E-5</v>
      </c>
      <c r="J86" s="391">
        <v>1.273148148148148E-4</v>
      </c>
      <c r="K86" s="391">
        <v>1.8287037037037037E-3</v>
      </c>
      <c r="L86" s="391">
        <v>1.5046296296296294E-3</v>
      </c>
      <c r="M86" s="391">
        <v>3.3333333333333335E-3</v>
      </c>
      <c r="N86" s="391">
        <v>1.8865740740740742E-3</v>
      </c>
      <c r="O86" s="391">
        <v>1.5624999999999999E-3</v>
      </c>
      <c r="P86" s="391">
        <v>3.4490740740740745E-3</v>
      </c>
    </row>
    <row r="87" spans="1:16" s="66" customFormat="1" ht="18" customHeight="1">
      <c r="A87" s="392" t="s">
        <v>2304</v>
      </c>
      <c r="B87" s="390">
        <v>2130</v>
      </c>
      <c r="C87" s="390">
        <v>2603</v>
      </c>
      <c r="D87" s="404">
        <v>4733</v>
      </c>
      <c r="E87" s="390">
        <v>55</v>
      </c>
      <c r="F87" s="390">
        <v>420</v>
      </c>
      <c r="G87" s="390">
        <v>475</v>
      </c>
      <c r="H87" s="391">
        <v>6.9444444444444444E-5</v>
      </c>
      <c r="I87" s="391">
        <v>6.9444444444444444E-5</v>
      </c>
      <c r="J87" s="391">
        <v>1.3888888888888889E-4</v>
      </c>
      <c r="K87" s="391">
        <v>1.8402777777777777E-3</v>
      </c>
      <c r="L87" s="391">
        <v>1.423611111111111E-3</v>
      </c>
      <c r="M87" s="391">
        <v>3.2638888888888891E-3</v>
      </c>
      <c r="N87" s="391">
        <v>1.9097222222222222E-3</v>
      </c>
      <c r="O87" s="391">
        <v>1.4930555555555556E-3</v>
      </c>
      <c r="P87" s="391">
        <v>3.4027777777777784E-3</v>
      </c>
    </row>
    <row r="88" spans="1:16" s="66" customFormat="1" ht="18" customHeight="1">
      <c r="A88" s="63" t="s">
        <v>2305</v>
      </c>
      <c r="B88" s="395">
        <f t="shared" ref="B88:G88" si="8">SUM(B76:B87)</f>
        <v>28448</v>
      </c>
      <c r="C88" s="395">
        <f t="shared" si="8"/>
        <v>29332</v>
      </c>
      <c r="D88" s="395">
        <f t="shared" si="8"/>
        <v>57780</v>
      </c>
      <c r="E88" s="395">
        <f t="shared" si="8"/>
        <v>19909</v>
      </c>
      <c r="F88" s="395">
        <f t="shared" si="8"/>
        <v>7042</v>
      </c>
      <c r="G88" s="395">
        <f t="shared" si="8"/>
        <v>26951</v>
      </c>
      <c r="H88" s="741"/>
      <c r="I88" s="742"/>
      <c r="J88" s="742"/>
      <c r="K88" s="742"/>
      <c r="L88" s="742"/>
      <c r="M88" s="742"/>
      <c r="N88" s="742"/>
      <c r="O88" s="742"/>
      <c r="P88" s="743"/>
    </row>
    <row r="89" spans="1:16" s="66" customFormat="1" ht="18" customHeight="1">
      <c r="A89" s="63" t="s">
        <v>2306</v>
      </c>
      <c r="B89" s="744"/>
      <c r="C89" s="745"/>
      <c r="D89" s="745"/>
      <c r="E89" s="745"/>
      <c r="F89" s="745"/>
      <c r="G89" s="746"/>
      <c r="H89" s="391">
        <f t="shared" ref="H89:P89" si="9">AVERAGE(H76:H87)</f>
        <v>1.244212962962963E-4</v>
      </c>
      <c r="I89" s="391">
        <f t="shared" si="9"/>
        <v>8.1018518518518503E-5</v>
      </c>
      <c r="J89" s="391">
        <f t="shared" si="9"/>
        <v>2.0543981481481485E-4</v>
      </c>
      <c r="K89" s="391">
        <f t="shared" si="9"/>
        <v>1.6560570987654321E-3</v>
      </c>
      <c r="L89" s="391">
        <f t="shared" si="9"/>
        <v>1.4969135802469136E-3</v>
      </c>
      <c r="M89" s="391">
        <f t="shared" si="9"/>
        <v>3.1529706790123456E-3</v>
      </c>
      <c r="N89" s="391">
        <f t="shared" si="9"/>
        <v>1.7795138888888886E-3</v>
      </c>
      <c r="O89" s="391">
        <f t="shared" si="9"/>
        <v>1.5779320987654325E-3</v>
      </c>
      <c r="P89" s="391">
        <f t="shared" si="9"/>
        <v>3.3574459876543213E-3</v>
      </c>
    </row>
    <row r="90" spans="1:16" s="64" customFormat="1">
      <c r="A90" s="740"/>
      <c r="B90" s="740"/>
      <c r="C90" s="740"/>
      <c r="D90" s="740"/>
      <c r="E90" s="740"/>
      <c r="F90" s="740"/>
      <c r="G90" s="740"/>
      <c r="H90" s="740"/>
      <c r="I90" s="740"/>
      <c r="J90" s="740"/>
      <c r="K90" s="740"/>
      <c r="L90" s="740"/>
      <c r="M90" s="740"/>
      <c r="N90" s="740"/>
      <c r="O90" s="740"/>
      <c r="P90" s="740"/>
    </row>
    <row r="91" spans="1:16" ht="18.75" customHeight="1">
      <c r="A91" s="738" t="s">
        <v>3551</v>
      </c>
      <c r="B91" s="739"/>
      <c r="C91" s="739"/>
      <c r="D91" s="739"/>
    </row>
    <row r="92" spans="1:16" ht="27.75" customHeight="1">
      <c r="A92" s="738" t="s">
        <v>4120</v>
      </c>
      <c r="B92" s="739"/>
      <c r="C92" s="739"/>
      <c r="D92" s="739"/>
    </row>
  </sheetData>
  <mergeCells count="49">
    <mergeCell ref="A1:P1"/>
    <mergeCell ref="A2:A3"/>
    <mergeCell ref="B2:D2"/>
    <mergeCell ref="E2:G2"/>
    <mergeCell ref="H2:J2"/>
    <mergeCell ref="K2:M2"/>
    <mergeCell ref="N2:P2"/>
    <mergeCell ref="H16:P16"/>
    <mergeCell ref="B17:G17"/>
    <mergeCell ref="A19:P19"/>
    <mergeCell ref="A20:A21"/>
    <mergeCell ref="B20:D20"/>
    <mergeCell ref="E20:G20"/>
    <mergeCell ref="H20:J20"/>
    <mergeCell ref="K20:M20"/>
    <mergeCell ref="N20:P20"/>
    <mergeCell ref="H34:P34"/>
    <mergeCell ref="B35:G35"/>
    <mergeCell ref="A37:P37"/>
    <mergeCell ref="A38:A39"/>
    <mergeCell ref="B38:D38"/>
    <mergeCell ref="E38:G38"/>
    <mergeCell ref="H38:J38"/>
    <mergeCell ref="K38:M38"/>
    <mergeCell ref="N38:P38"/>
    <mergeCell ref="H52:P52"/>
    <mergeCell ref="B53:G53"/>
    <mergeCell ref="A55:P55"/>
    <mergeCell ref="A56:A57"/>
    <mergeCell ref="B56:D56"/>
    <mergeCell ref="E56:G56"/>
    <mergeCell ref="H56:J56"/>
    <mergeCell ref="K56:M56"/>
    <mergeCell ref="N56:P56"/>
    <mergeCell ref="H70:P70"/>
    <mergeCell ref="B71:G71"/>
    <mergeCell ref="A73:P73"/>
    <mergeCell ref="A74:A75"/>
    <mergeCell ref="B74:D74"/>
    <mergeCell ref="E74:G74"/>
    <mergeCell ref="H74:J74"/>
    <mergeCell ref="K74:M74"/>
    <mergeCell ref="N74:P74"/>
    <mergeCell ref="A72:P72"/>
    <mergeCell ref="A92:D92"/>
    <mergeCell ref="A91:D91"/>
    <mergeCell ref="A90:P90"/>
    <mergeCell ref="H88:P88"/>
    <mergeCell ref="B89:G8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U51"/>
  <sheetViews>
    <sheetView zoomScale="84" zoomScaleNormal="84" workbookViewId="0">
      <pane ySplit="5" topLeftCell="A39" activePane="bottomLeft" state="frozen"/>
      <selection pane="bottomLeft" activeCell="O49" sqref="O49"/>
    </sheetView>
  </sheetViews>
  <sheetFormatPr defaultRowHeight="12"/>
  <cols>
    <col min="1" max="1" width="5" style="221" customWidth="1"/>
    <col min="2" max="2" width="42.5703125" style="221" customWidth="1"/>
    <col min="3" max="3" width="25.5703125" style="221" customWidth="1"/>
    <col min="4" max="4" width="12.5703125" style="221" customWidth="1"/>
    <col min="5" max="5" width="15.7109375" style="221" customWidth="1"/>
    <col min="6" max="6" width="9.140625" style="221"/>
    <col min="7" max="11" width="9.28515625" style="221" bestFit="1" customWidth="1"/>
    <col min="12" max="16384" width="9.140625" style="221"/>
  </cols>
  <sheetData>
    <row r="1" spans="1:11" ht="38.25" customHeight="1">
      <c r="A1" s="765" t="s">
        <v>3318</v>
      </c>
      <c r="B1" s="765"/>
      <c r="C1" s="765"/>
      <c r="D1" s="765"/>
      <c r="E1" s="765"/>
      <c r="F1" s="765"/>
      <c r="G1" s="766"/>
      <c r="H1" s="766"/>
      <c r="I1" s="766"/>
      <c r="J1" s="766"/>
      <c r="K1" s="766"/>
    </row>
    <row r="2" spans="1:11">
      <c r="A2" s="378">
        <v>1</v>
      </c>
      <c r="B2" s="756">
        <v>2</v>
      </c>
      <c r="C2" s="756"/>
      <c r="D2" s="756"/>
      <c r="E2" s="756"/>
      <c r="F2" s="378">
        <v>3</v>
      </c>
      <c r="G2" s="756">
        <v>4</v>
      </c>
      <c r="H2" s="756"/>
      <c r="I2" s="756">
        <v>5</v>
      </c>
      <c r="J2" s="756"/>
      <c r="K2" s="378">
        <v>6</v>
      </c>
    </row>
    <row r="3" spans="1:11" ht="45.75" customHeight="1">
      <c r="A3" s="756" t="s">
        <v>562</v>
      </c>
      <c r="B3" s="756" t="s">
        <v>308</v>
      </c>
      <c r="C3" s="756"/>
      <c r="D3" s="756"/>
      <c r="E3" s="756"/>
      <c r="F3" s="756" t="s">
        <v>184</v>
      </c>
      <c r="G3" s="756" t="s">
        <v>1218</v>
      </c>
      <c r="H3" s="767" t="s">
        <v>2277</v>
      </c>
      <c r="I3" s="756" t="s">
        <v>1219</v>
      </c>
      <c r="J3" s="767" t="s">
        <v>2278</v>
      </c>
      <c r="K3" s="756" t="s">
        <v>1220</v>
      </c>
    </row>
    <row r="4" spans="1:11" ht="55.5" customHeight="1">
      <c r="A4" s="756"/>
      <c r="B4" s="378" t="s">
        <v>2103</v>
      </c>
      <c r="C4" s="378" t="s">
        <v>2104</v>
      </c>
      <c r="D4" s="378" t="s">
        <v>2105</v>
      </c>
      <c r="E4" s="378" t="s">
        <v>2106</v>
      </c>
      <c r="F4" s="756"/>
      <c r="G4" s="756"/>
      <c r="H4" s="756"/>
      <c r="I4" s="756"/>
      <c r="J4" s="756"/>
      <c r="K4" s="756"/>
    </row>
    <row r="5" spans="1:11" ht="91.5" customHeight="1">
      <c r="A5" s="756"/>
      <c r="B5" s="378" t="s">
        <v>2107</v>
      </c>
      <c r="C5" s="378" t="s">
        <v>2108</v>
      </c>
      <c r="D5" s="379" t="s">
        <v>2262</v>
      </c>
      <c r="E5" s="379" t="s">
        <v>2276</v>
      </c>
      <c r="F5" s="756"/>
      <c r="G5" s="378" t="s">
        <v>2082</v>
      </c>
      <c r="H5" s="378" t="s">
        <v>2083</v>
      </c>
      <c r="I5" s="378" t="s">
        <v>2085</v>
      </c>
      <c r="J5" s="378" t="s">
        <v>2086</v>
      </c>
      <c r="K5" s="756"/>
    </row>
    <row r="6" spans="1:11" ht="33.75" customHeight="1">
      <c r="A6" s="759" t="s">
        <v>1686</v>
      </c>
      <c r="B6" s="760"/>
      <c r="C6" s="760"/>
      <c r="D6" s="760"/>
      <c r="E6" s="760"/>
      <c r="F6" s="760"/>
      <c r="G6" s="760"/>
      <c r="H6" s="760"/>
      <c r="I6" s="760"/>
      <c r="J6" s="760"/>
      <c r="K6" s="761"/>
    </row>
    <row r="7" spans="1:11" ht="53.25" customHeight="1">
      <c r="A7" s="270">
        <v>1</v>
      </c>
      <c r="B7" s="270" t="s">
        <v>2736</v>
      </c>
      <c r="C7" s="270" t="s">
        <v>2737</v>
      </c>
      <c r="D7" s="270" t="s">
        <v>1758</v>
      </c>
      <c r="E7" s="270">
        <v>1465078</v>
      </c>
      <c r="F7" s="270" t="s">
        <v>185</v>
      </c>
      <c r="G7" s="276">
        <v>32</v>
      </c>
      <c r="H7" s="276">
        <v>7</v>
      </c>
      <c r="I7" s="276">
        <v>31</v>
      </c>
      <c r="J7" s="276">
        <v>26</v>
      </c>
      <c r="K7" s="276">
        <v>35</v>
      </c>
    </row>
    <row r="8" spans="1:11" ht="53.25" customHeight="1">
      <c r="A8" s="270">
        <v>2</v>
      </c>
      <c r="B8" s="270" t="s">
        <v>2738</v>
      </c>
      <c r="C8" s="270" t="s">
        <v>2739</v>
      </c>
      <c r="D8" s="270" t="s">
        <v>1354</v>
      </c>
      <c r="E8" s="270">
        <v>1464011</v>
      </c>
      <c r="F8" s="270" t="s">
        <v>185</v>
      </c>
      <c r="G8" s="212">
        <v>24</v>
      </c>
      <c r="H8" s="212">
        <v>24</v>
      </c>
      <c r="I8" s="212">
        <v>51</v>
      </c>
      <c r="J8" s="212">
        <v>21</v>
      </c>
      <c r="K8" s="212">
        <v>36</v>
      </c>
    </row>
    <row r="9" spans="1:11" ht="53.25" customHeight="1">
      <c r="A9" s="270">
        <v>3</v>
      </c>
      <c r="B9" s="270" t="s">
        <v>230</v>
      </c>
      <c r="C9" s="270" t="s">
        <v>2740</v>
      </c>
      <c r="D9" s="270" t="s">
        <v>232</v>
      </c>
      <c r="E9" s="270">
        <v>1428011</v>
      </c>
      <c r="F9" s="270" t="s">
        <v>185</v>
      </c>
      <c r="G9" s="285">
        <v>10</v>
      </c>
      <c r="H9" s="285">
        <v>3</v>
      </c>
      <c r="I9" s="285">
        <v>14</v>
      </c>
      <c r="J9" s="285">
        <v>11</v>
      </c>
      <c r="K9" s="285">
        <v>15</v>
      </c>
    </row>
    <row r="10" spans="1:11" ht="53.25" customHeight="1">
      <c r="A10" s="270">
        <v>4</v>
      </c>
      <c r="B10" s="270" t="s">
        <v>2741</v>
      </c>
      <c r="C10" s="270" t="s">
        <v>2742</v>
      </c>
      <c r="D10" s="270" t="s">
        <v>2232</v>
      </c>
      <c r="E10" s="270">
        <v>1411011</v>
      </c>
      <c r="F10" s="270" t="s">
        <v>185</v>
      </c>
      <c r="G10" s="286">
        <v>6</v>
      </c>
      <c r="H10" s="286">
        <v>6</v>
      </c>
      <c r="I10" s="286">
        <v>5</v>
      </c>
      <c r="J10" s="286">
        <v>5</v>
      </c>
      <c r="K10" s="286">
        <v>36</v>
      </c>
    </row>
    <row r="11" spans="1:11" ht="53.25" customHeight="1">
      <c r="A11" s="270">
        <v>5</v>
      </c>
      <c r="B11" s="270" t="s">
        <v>2743</v>
      </c>
      <c r="C11" s="270" t="s">
        <v>2744</v>
      </c>
      <c r="D11" s="270" t="s">
        <v>202</v>
      </c>
      <c r="E11" s="270">
        <v>1412011</v>
      </c>
      <c r="F11" s="270" t="s">
        <v>185</v>
      </c>
      <c r="G11" s="266">
        <v>10</v>
      </c>
      <c r="H11" s="266">
        <v>6</v>
      </c>
      <c r="I11" s="266">
        <v>24</v>
      </c>
      <c r="J11" s="266">
        <v>20</v>
      </c>
      <c r="K11" s="266">
        <v>29</v>
      </c>
    </row>
    <row r="12" spans="1:11" ht="53.25" customHeight="1">
      <c r="A12" s="270">
        <v>6</v>
      </c>
      <c r="B12" s="270" t="s">
        <v>2745</v>
      </c>
      <c r="C12" s="270" t="s">
        <v>2746</v>
      </c>
      <c r="D12" s="270" t="s">
        <v>648</v>
      </c>
      <c r="E12" s="270">
        <v>1413011</v>
      </c>
      <c r="F12" s="270" t="s">
        <v>185</v>
      </c>
      <c r="G12" s="287">
        <v>10</v>
      </c>
      <c r="H12" s="287">
        <v>1</v>
      </c>
      <c r="I12" s="287">
        <v>22</v>
      </c>
      <c r="J12" s="287">
        <v>17</v>
      </c>
      <c r="K12" s="287">
        <v>7</v>
      </c>
    </row>
    <row r="13" spans="1:11" ht="53.25" customHeight="1">
      <c r="A13" s="270">
        <v>7</v>
      </c>
      <c r="B13" s="270" t="s">
        <v>577</v>
      </c>
      <c r="C13" s="270" t="s">
        <v>2747</v>
      </c>
      <c r="D13" s="270" t="s">
        <v>578</v>
      </c>
      <c r="E13" s="270">
        <v>1416011</v>
      </c>
      <c r="F13" s="270" t="s">
        <v>185</v>
      </c>
      <c r="G13" s="214">
        <v>21</v>
      </c>
      <c r="H13" s="214">
        <v>17</v>
      </c>
      <c r="I13" s="214">
        <v>17</v>
      </c>
      <c r="J13" s="214">
        <v>17</v>
      </c>
      <c r="K13" s="214">
        <v>16</v>
      </c>
    </row>
    <row r="14" spans="1:11" s="267" customFormat="1" ht="53.25" customHeight="1">
      <c r="A14" s="270">
        <v>8</v>
      </c>
      <c r="B14" s="270" t="s">
        <v>639</v>
      </c>
      <c r="C14" s="270" t="s">
        <v>2748</v>
      </c>
      <c r="D14" s="270" t="s">
        <v>640</v>
      </c>
      <c r="E14" s="270">
        <v>1414011</v>
      </c>
      <c r="F14" s="270" t="s">
        <v>185</v>
      </c>
      <c r="G14" s="288">
        <v>28</v>
      </c>
      <c r="H14" s="288">
        <v>6</v>
      </c>
      <c r="I14" s="288">
        <v>42</v>
      </c>
      <c r="J14" s="288">
        <v>5</v>
      </c>
      <c r="K14" s="288">
        <v>12</v>
      </c>
    </row>
    <row r="15" spans="1:11" ht="53.25" customHeight="1">
      <c r="A15" s="270">
        <v>9</v>
      </c>
      <c r="B15" s="270" t="s">
        <v>2749</v>
      </c>
      <c r="C15" s="270" t="s">
        <v>2750</v>
      </c>
      <c r="D15" s="270" t="s">
        <v>632</v>
      </c>
      <c r="E15" s="270">
        <v>1420011</v>
      </c>
      <c r="F15" s="270" t="s">
        <v>185</v>
      </c>
      <c r="G15" s="276">
        <v>21</v>
      </c>
      <c r="H15" s="276">
        <v>7</v>
      </c>
      <c r="I15" s="276">
        <v>27</v>
      </c>
      <c r="J15" s="276">
        <v>10</v>
      </c>
      <c r="K15" s="276">
        <v>3</v>
      </c>
    </row>
    <row r="16" spans="1:11" ht="53.25" customHeight="1">
      <c r="A16" s="270">
        <v>10</v>
      </c>
      <c r="B16" s="270" t="s">
        <v>2751</v>
      </c>
      <c r="C16" s="270" t="s">
        <v>2752</v>
      </c>
      <c r="D16" s="273" t="s">
        <v>293</v>
      </c>
      <c r="E16" s="270">
        <v>1403011</v>
      </c>
      <c r="F16" s="270" t="s">
        <v>185</v>
      </c>
      <c r="G16" s="286">
        <v>15</v>
      </c>
      <c r="H16" s="286">
        <v>8</v>
      </c>
      <c r="I16" s="286">
        <v>12</v>
      </c>
      <c r="J16" s="286">
        <v>12</v>
      </c>
      <c r="K16" s="286">
        <v>6</v>
      </c>
    </row>
    <row r="17" spans="1:11" ht="53.25" customHeight="1">
      <c r="A17" s="270">
        <v>11</v>
      </c>
      <c r="B17" s="270" t="s">
        <v>1000</v>
      </c>
      <c r="C17" s="270" t="s">
        <v>2753</v>
      </c>
      <c r="D17" s="270" t="s">
        <v>1001</v>
      </c>
      <c r="E17" s="270">
        <v>1462011</v>
      </c>
      <c r="F17" s="270" t="s">
        <v>185</v>
      </c>
      <c r="G17" s="276">
        <v>41</v>
      </c>
      <c r="H17" s="276">
        <v>28</v>
      </c>
      <c r="I17" s="276">
        <v>49</v>
      </c>
      <c r="J17" s="276">
        <v>30</v>
      </c>
      <c r="K17" s="276">
        <v>8</v>
      </c>
    </row>
    <row r="18" spans="1:11" ht="53.25" customHeight="1">
      <c r="A18" s="270">
        <v>12</v>
      </c>
      <c r="B18" s="270" t="s">
        <v>728</v>
      </c>
      <c r="C18" s="270" t="s">
        <v>2754</v>
      </c>
      <c r="D18" s="270" t="s">
        <v>730</v>
      </c>
      <c r="E18" s="270">
        <v>1465118</v>
      </c>
      <c r="F18" s="270" t="s">
        <v>185</v>
      </c>
      <c r="G18" s="287">
        <v>16</v>
      </c>
      <c r="H18" s="287">
        <v>13</v>
      </c>
      <c r="I18" s="287">
        <v>25</v>
      </c>
      <c r="J18" s="287">
        <v>25</v>
      </c>
      <c r="K18" s="287">
        <v>15</v>
      </c>
    </row>
    <row r="19" spans="1:11" ht="53.25" customHeight="1">
      <c r="A19" s="270">
        <v>13</v>
      </c>
      <c r="B19" s="274" t="s">
        <v>2755</v>
      </c>
      <c r="C19" s="274" t="s">
        <v>2756</v>
      </c>
      <c r="D19" s="270" t="s">
        <v>64</v>
      </c>
      <c r="E19" s="274">
        <v>1463011</v>
      </c>
      <c r="F19" s="270" t="s">
        <v>185</v>
      </c>
      <c r="G19" s="275">
        <v>29</v>
      </c>
      <c r="H19" s="275">
        <v>18</v>
      </c>
      <c r="I19" s="275">
        <v>59</v>
      </c>
      <c r="J19" s="275">
        <v>32</v>
      </c>
      <c r="K19" s="275">
        <v>40</v>
      </c>
    </row>
    <row r="20" spans="1:11" ht="53.25" customHeight="1">
      <c r="A20" s="270">
        <v>14</v>
      </c>
      <c r="B20" s="270" t="s">
        <v>2757</v>
      </c>
      <c r="C20" s="270" t="s">
        <v>2758</v>
      </c>
      <c r="D20" s="270" t="s">
        <v>957</v>
      </c>
      <c r="E20" s="270" t="s">
        <v>2759</v>
      </c>
      <c r="F20" s="270" t="s">
        <v>185</v>
      </c>
      <c r="G20" s="276">
        <v>42</v>
      </c>
      <c r="H20" s="276">
        <v>42</v>
      </c>
      <c r="I20" s="276">
        <v>17</v>
      </c>
      <c r="J20" s="276">
        <v>16</v>
      </c>
      <c r="K20" s="276">
        <v>19</v>
      </c>
    </row>
    <row r="21" spans="1:11" ht="53.25" customHeight="1">
      <c r="A21" s="270">
        <v>15</v>
      </c>
      <c r="B21" s="270" t="s">
        <v>2760</v>
      </c>
      <c r="C21" s="270" t="s">
        <v>2761</v>
      </c>
      <c r="D21" s="270" t="s">
        <v>1594</v>
      </c>
      <c r="E21" s="270">
        <v>1465188</v>
      </c>
      <c r="F21" s="270" t="s">
        <v>185</v>
      </c>
      <c r="G21" s="276">
        <v>44</v>
      </c>
      <c r="H21" s="276">
        <v>20</v>
      </c>
      <c r="I21" s="276">
        <v>10</v>
      </c>
      <c r="J21" s="276">
        <v>6</v>
      </c>
      <c r="K21" s="276">
        <v>39</v>
      </c>
    </row>
    <row r="22" spans="1:11" ht="53.25" customHeight="1">
      <c r="A22" s="270">
        <v>16</v>
      </c>
      <c r="B22" s="270" t="s">
        <v>2762</v>
      </c>
      <c r="C22" s="270" t="s">
        <v>2763</v>
      </c>
      <c r="D22" s="270" t="s">
        <v>1487</v>
      </c>
      <c r="E22" s="270">
        <v>1461011</v>
      </c>
      <c r="F22" s="270" t="s">
        <v>185</v>
      </c>
      <c r="G22" s="289">
        <v>31</v>
      </c>
      <c r="H22" s="289">
        <v>29</v>
      </c>
      <c r="I22" s="289">
        <v>21</v>
      </c>
      <c r="J22" s="289">
        <v>21</v>
      </c>
      <c r="K22" s="289">
        <v>17</v>
      </c>
    </row>
    <row r="23" spans="1:11" ht="53.25" customHeight="1">
      <c r="A23" s="270">
        <v>17</v>
      </c>
      <c r="B23" s="270" t="s">
        <v>2643</v>
      </c>
      <c r="C23" s="270" t="s">
        <v>2764</v>
      </c>
      <c r="D23" s="270" t="s">
        <v>447</v>
      </c>
      <c r="E23" s="270">
        <v>1465078</v>
      </c>
      <c r="F23" s="270" t="s">
        <v>185</v>
      </c>
      <c r="G23" s="276">
        <v>42</v>
      </c>
      <c r="H23" s="276">
        <v>31</v>
      </c>
      <c r="I23" s="276">
        <v>25</v>
      </c>
      <c r="J23" s="276">
        <v>17</v>
      </c>
      <c r="K23" s="276">
        <v>11</v>
      </c>
    </row>
    <row r="24" spans="1:11" ht="53.25" customHeight="1">
      <c r="A24" s="270">
        <v>18</v>
      </c>
      <c r="B24" s="274" t="s">
        <v>685</v>
      </c>
      <c r="C24" s="274" t="s">
        <v>2765</v>
      </c>
      <c r="D24" s="274" t="s">
        <v>644</v>
      </c>
      <c r="E24" s="274" t="s">
        <v>643</v>
      </c>
      <c r="F24" s="270" t="s">
        <v>185</v>
      </c>
      <c r="G24" s="290">
        <v>9</v>
      </c>
      <c r="H24" s="290">
        <v>8</v>
      </c>
      <c r="I24" s="290">
        <v>27</v>
      </c>
      <c r="J24" s="290">
        <v>13</v>
      </c>
      <c r="K24" s="290">
        <v>5</v>
      </c>
    </row>
    <row r="25" spans="1:11" ht="53.25" customHeight="1">
      <c r="A25" s="270">
        <v>19</v>
      </c>
      <c r="B25" s="270" t="s">
        <v>2766</v>
      </c>
      <c r="C25" s="270" t="s">
        <v>4133</v>
      </c>
      <c r="D25" s="270" t="s">
        <v>905</v>
      </c>
      <c r="E25" s="270">
        <v>1463011</v>
      </c>
      <c r="F25" s="270" t="s">
        <v>185</v>
      </c>
      <c r="G25" s="266">
        <v>34</v>
      </c>
      <c r="H25" s="266">
        <v>26</v>
      </c>
      <c r="I25" s="266">
        <v>28</v>
      </c>
      <c r="J25" s="266">
        <v>15</v>
      </c>
      <c r="K25" s="266">
        <v>15</v>
      </c>
    </row>
    <row r="26" spans="1:11" ht="53.25" customHeight="1">
      <c r="A26" s="270">
        <v>20</v>
      </c>
      <c r="B26" s="270" t="s">
        <v>2767</v>
      </c>
      <c r="C26" s="270" t="s">
        <v>2768</v>
      </c>
      <c r="D26" s="270" t="s">
        <v>931</v>
      </c>
      <c r="E26" s="270">
        <v>1464108</v>
      </c>
      <c r="F26" s="270" t="s">
        <v>185</v>
      </c>
      <c r="G26" s="291">
        <v>11</v>
      </c>
      <c r="H26" s="291">
        <v>11</v>
      </c>
      <c r="I26" s="291">
        <v>13</v>
      </c>
      <c r="J26" s="291">
        <v>13</v>
      </c>
      <c r="K26" s="291">
        <v>8</v>
      </c>
    </row>
    <row r="27" spans="1:11" ht="53.25" customHeight="1">
      <c r="A27" s="270">
        <v>21</v>
      </c>
      <c r="B27" s="270" t="s">
        <v>2769</v>
      </c>
      <c r="C27" s="270" t="s">
        <v>2770</v>
      </c>
      <c r="D27" s="270" t="s">
        <v>460</v>
      </c>
      <c r="E27" s="270">
        <v>1405044</v>
      </c>
      <c r="F27" s="270" t="s">
        <v>185</v>
      </c>
      <c r="G27" s="276">
        <v>32</v>
      </c>
      <c r="H27" s="276">
        <v>25</v>
      </c>
      <c r="I27" s="276">
        <v>27</v>
      </c>
      <c r="J27" s="276">
        <v>24</v>
      </c>
      <c r="K27" s="276">
        <v>15</v>
      </c>
    </row>
    <row r="28" spans="1:11" ht="53.25" customHeight="1">
      <c r="A28" s="270">
        <v>22</v>
      </c>
      <c r="B28" s="270" t="s">
        <v>1173</v>
      </c>
      <c r="C28" s="270" t="s">
        <v>2771</v>
      </c>
      <c r="D28" s="270" t="s">
        <v>1590</v>
      </c>
      <c r="E28" s="270">
        <v>1465088</v>
      </c>
      <c r="F28" s="270" t="s">
        <v>185</v>
      </c>
      <c r="G28" s="266">
        <v>31</v>
      </c>
      <c r="H28" s="266">
        <v>25</v>
      </c>
      <c r="I28" s="266">
        <v>10</v>
      </c>
      <c r="J28" s="266">
        <v>5</v>
      </c>
      <c r="K28" s="266">
        <v>16</v>
      </c>
    </row>
    <row r="29" spans="1:11" ht="53.25" customHeight="1">
      <c r="A29" s="270">
        <v>23</v>
      </c>
      <c r="B29" s="270" t="s">
        <v>1110</v>
      </c>
      <c r="C29" s="270" t="s">
        <v>2772</v>
      </c>
      <c r="D29" s="270" t="s">
        <v>1624</v>
      </c>
      <c r="E29" s="270">
        <v>1434124</v>
      </c>
      <c r="F29" s="270" t="s">
        <v>185</v>
      </c>
      <c r="G29" s="292">
        <v>52</v>
      </c>
      <c r="H29" s="292">
        <v>46</v>
      </c>
      <c r="I29" s="292">
        <v>28</v>
      </c>
      <c r="J29" s="292">
        <v>20</v>
      </c>
      <c r="K29" s="292">
        <v>27</v>
      </c>
    </row>
    <row r="30" spans="1:11" ht="53.25" customHeight="1">
      <c r="A30" s="270">
        <v>24</v>
      </c>
      <c r="B30" s="270" t="s">
        <v>2773</v>
      </c>
      <c r="C30" s="270" t="s">
        <v>2774</v>
      </c>
      <c r="D30" s="270" t="s">
        <v>273</v>
      </c>
      <c r="E30" s="270">
        <v>1465058</v>
      </c>
      <c r="F30" s="270" t="s">
        <v>185</v>
      </c>
      <c r="G30" s="214">
        <v>23</v>
      </c>
      <c r="H30" s="214">
        <v>19</v>
      </c>
      <c r="I30" s="214">
        <v>32</v>
      </c>
      <c r="J30" s="214">
        <v>23</v>
      </c>
      <c r="K30" s="214">
        <v>29</v>
      </c>
    </row>
    <row r="31" spans="1:11" ht="53.25" customHeight="1">
      <c r="A31" s="270">
        <v>25</v>
      </c>
      <c r="B31" s="270" t="s">
        <v>96</v>
      </c>
      <c r="C31" s="270" t="s">
        <v>2775</v>
      </c>
      <c r="D31" s="270" t="s">
        <v>758</v>
      </c>
      <c r="E31" s="270">
        <v>1435054</v>
      </c>
      <c r="F31" s="270" t="s">
        <v>185</v>
      </c>
      <c r="G31" s="276">
        <v>14</v>
      </c>
      <c r="H31" s="276">
        <v>14</v>
      </c>
      <c r="I31" s="276">
        <v>26</v>
      </c>
      <c r="J31" s="276">
        <v>26</v>
      </c>
      <c r="K31" s="276">
        <v>4</v>
      </c>
    </row>
    <row r="32" spans="1:11" ht="53.25" customHeight="1">
      <c r="A32" s="270">
        <v>26</v>
      </c>
      <c r="B32" s="270" t="s">
        <v>122</v>
      </c>
      <c r="C32" s="270" t="s">
        <v>2776</v>
      </c>
      <c r="D32" s="270" t="s">
        <v>1023</v>
      </c>
      <c r="E32" s="270">
        <v>1465068</v>
      </c>
      <c r="F32" s="270" t="s">
        <v>185</v>
      </c>
      <c r="G32" s="258">
        <v>27</v>
      </c>
      <c r="H32" s="258">
        <v>23</v>
      </c>
      <c r="I32" s="258">
        <v>20</v>
      </c>
      <c r="J32" s="258">
        <v>17</v>
      </c>
      <c r="K32" s="258">
        <v>37</v>
      </c>
    </row>
    <row r="33" spans="1:21" ht="53.25" customHeight="1">
      <c r="A33" s="270">
        <v>27</v>
      </c>
      <c r="B33" s="270" t="s">
        <v>2777</v>
      </c>
      <c r="C33" s="270" t="s">
        <v>2778</v>
      </c>
      <c r="D33" s="270" t="s">
        <v>1023</v>
      </c>
      <c r="E33" s="270">
        <v>1465068</v>
      </c>
      <c r="F33" s="270" t="s">
        <v>185</v>
      </c>
      <c r="G33" s="258">
        <v>35</v>
      </c>
      <c r="H33" s="258">
        <v>34</v>
      </c>
      <c r="I33" s="258">
        <v>22</v>
      </c>
      <c r="J33" s="258">
        <v>10</v>
      </c>
      <c r="K33" s="258">
        <v>14</v>
      </c>
    </row>
    <row r="34" spans="1:21" ht="53.25" customHeight="1">
      <c r="A34" s="270">
        <v>28</v>
      </c>
      <c r="B34" s="270" t="s">
        <v>1639</v>
      </c>
      <c r="C34" s="274" t="s">
        <v>2779</v>
      </c>
      <c r="D34" s="274" t="s">
        <v>1640</v>
      </c>
      <c r="E34" s="274">
        <v>1407054</v>
      </c>
      <c r="F34" s="270" t="s">
        <v>185</v>
      </c>
      <c r="G34" s="292">
        <v>1</v>
      </c>
      <c r="H34" s="292">
        <v>1</v>
      </c>
      <c r="I34" s="292">
        <v>18</v>
      </c>
      <c r="J34" s="292">
        <v>18</v>
      </c>
      <c r="K34" s="292">
        <v>7</v>
      </c>
    </row>
    <row r="35" spans="1:21" ht="53.25" customHeight="1">
      <c r="A35" s="270">
        <v>29</v>
      </c>
      <c r="B35" s="270" t="s">
        <v>2780</v>
      </c>
      <c r="C35" s="270" t="s">
        <v>2781</v>
      </c>
      <c r="D35" s="270" t="s">
        <v>1464</v>
      </c>
      <c r="E35" s="270">
        <v>1465048</v>
      </c>
      <c r="F35" s="270" t="s">
        <v>185</v>
      </c>
      <c r="G35" s="293">
        <v>30</v>
      </c>
      <c r="H35" s="293">
        <v>30</v>
      </c>
      <c r="I35" s="293">
        <v>34</v>
      </c>
      <c r="J35" s="293">
        <v>34</v>
      </c>
      <c r="K35" s="293">
        <v>22</v>
      </c>
    </row>
    <row r="36" spans="1:21" ht="53.25" customHeight="1">
      <c r="A36" s="270">
        <v>30</v>
      </c>
      <c r="B36" s="270" t="s">
        <v>2514</v>
      </c>
      <c r="C36" s="270" t="s">
        <v>2782</v>
      </c>
      <c r="D36" s="270" t="s">
        <v>1470</v>
      </c>
      <c r="E36" s="270">
        <v>1465058</v>
      </c>
      <c r="F36" s="270" t="s">
        <v>185</v>
      </c>
      <c r="G36" s="236">
        <v>26</v>
      </c>
      <c r="H36" s="236">
        <v>26</v>
      </c>
      <c r="I36" s="236">
        <v>22</v>
      </c>
      <c r="J36" s="236">
        <v>22</v>
      </c>
      <c r="K36" s="236">
        <v>14</v>
      </c>
    </row>
    <row r="37" spans="1:21" ht="53.25" customHeight="1">
      <c r="A37" s="270">
        <v>31</v>
      </c>
      <c r="B37" s="279" t="s">
        <v>267</v>
      </c>
      <c r="C37" s="279" t="s">
        <v>2912</v>
      </c>
      <c r="D37" s="280" t="s">
        <v>269</v>
      </c>
      <c r="E37" s="280" t="s">
        <v>2913</v>
      </c>
      <c r="F37" s="281" t="s">
        <v>185</v>
      </c>
      <c r="G37" s="236">
        <v>13</v>
      </c>
      <c r="H37" s="236">
        <v>13</v>
      </c>
      <c r="I37" s="236">
        <v>28</v>
      </c>
      <c r="J37" s="236">
        <v>17</v>
      </c>
      <c r="K37" s="236">
        <v>17</v>
      </c>
    </row>
    <row r="38" spans="1:21" ht="19.5" customHeight="1">
      <c r="A38" s="216"/>
      <c r="B38" s="240"/>
      <c r="C38" s="240"/>
      <c r="D38" s="241"/>
      <c r="E38" s="241"/>
      <c r="F38" s="237"/>
    </row>
    <row r="39" spans="1:21" ht="23.25" customHeight="1">
      <c r="A39" s="762" t="s">
        <v>2813</v>
      </c>
      <c r="B39" s="762"/>
      <c r="C39" s="762"/>
      <c r="D39" s="762"/>
      <c r="E39" s="762"/>
      <c r="F39" s="762"/>
      <c r="G39" s="361">
        <f>SUM(G7:G38)</f>
        <v>760</v>
      </c>
      <c r="H39" s="361">
        <f>SUM(H7:H38)</f>
        <v>567</v>
      </c>
      <c r="I39" s="361">
        <f>SUM(I7:I38)</f>
        <v>786</v>
      </c>
      <c r="J39" s="361">
        <f>SUM(J7:J38)</f>
        <v>548</v>
      </c>
      <c r="K39" s="361">
        <f>SUM(K7:K38)</f>
        <v>574</v>
      </c>
    </row>
    <row r="40" spans="1:21" ht="40.5" customHeight="1">
      <c r="A40" s="697" t="s">
        <v>559</v>
      </c>
      <c r="B40" s="698"/>
      <c r="C40" s="698"/>
      <c r="D40" s="698"/>
      <c r="E40" s="698"/>
      <c r="F40" s="698"/>
      <c r="G40" s="698"/>
      <c r="H40" s="698"/>
      <c r="I40" s="698"/>
      <c r="J40" s="698"/>
      <c r="K40" s="699"/>
    </row>
    <row r="41" spans="1:21" ht="24">
      <c r="A41" s="242" t="s">
        <v>983</v>
      </c>
      <c r="B41" s="242" t="s">
        <v>1034</v>
      </c>
      <c r="C41" s="242" t="s">
        <v>2784</v>
      </c>
      <c r="D41" s="243" t="s">
        <v>2220</v>
      </c>
      <c r="E41" s="242" t="s">
        <v>1035</v>
      </c>
      <c r="F41" s="242" t="s">
        <v>306</v>
      </c>
      <c r="G41" s="360">
        <v>49</v>
      </c>
      <c r="H41" s="360">
        <v>15</v>
      </c>
      <c r="I41" s="360">
        <v>66</v>
      </c>
      <c r="J41" s="360">
        <v>26</v>
      </c>
      <c r="K41" s="360">
        <v>277</v>
      </c>
      <c r="L41" s="763"/>
      <c r="M41" s="764"/>
      <c r="N41" s="764"/>
      <c r="O41" s="764"/>
      <c r="P41" s="764"/>
      <c r="Q41" s="764"/>
      <c r="R41" s="764"/>
      <c r="S41" s="764"/>
      <c r="T41" s="764"/>
      <c r="U41" s="764"/>
    </row>
    <row r="42" spans="1:21" ht="51.75" customHeight="1">
      <c r="A42" s="219" t="s">
        <v>750</v>
      </c>
      <c r="B42" s="219" t="s">
        <v>1037</v>
      </c>
      <c r="C42" s="219" t="s">
        <v>2783</v>
      </c>
      <c r="D42" s="244" t="s">
        <v>1627</v>
      </c>
      <c r="E42" s="219" t="s">
        <v>1038</v>
      </c>
      <c r="F42" s="219" t="s">
        <v>306</v>
      </c>
      <c r="G42" s="461">
        <v>45</v>
      </c>
      <c r="H42" s="461">
        <v>14</v>
      </c>
      <c r="I42" s="461">
        <v>28</v>
      </c>
      <c r="J42" s="461">
        <v>11</v>
      </c>
      <c r="K42" s="461">
        <v>116</v>
      </c>
      <c r="L42" s="763"/>
      <c r="M42" s="764"/>
      <c r="N42" s="764"/>
      <c r="O42" s="764"/>
      <c r="P42" s="764"/>
      <c r="Q42" s="764"/>
      <c r="R42" s="764"/>
      <c r="S42" s="764"/>
      <c r="T42" s="764"/>
      <c r="U42" s="764"/>
    </row>
    <row r="43" spans="1:21" ht="24">
      <c r="A43" s="251" t="s">
        <v>751</v>
      </c>
      <c r="B43" s="251" t="s">
        <v>1039</v>
      </c>
      <c r="C43" s="251" t="s">
        <v>1507</v>
      </c>
      <c r="D43" s="251" t="s">
        <v>652</v>
      </c>
      <c r="E43" s="245" t="s">
        <v>464</v>
      </c>
      <c r="F43" s="246" t="s">
        <v>306</v>
      </c>
      <c r="G43" s="360">
        <v>65</v>
      </c>
      <c r="H43" s="360">
        <v>15</v>
      </c>
      <c r="I43" s="360">
        <v>65</v>
      </c>
      <c r="J43" s="360">
        <v>22</v>
      </c>
      <c r="K43" s="360">
        <v>146</v>
      </c>
      <c r="L43" s="763"/>
      <c r="M43" s="764"/>
      <c r="N43" s="764"/>
      <c r="O43" s="764"/>
      <c r="P43" s="764"/>
      <c r="Q43" s="764"/>
      <c r="R43" s="764"/>
      <c r="S43" s="764"/>
      <c r="T43" s="764"/>
      <c r="U43" s="764"/>
    </row>
    <row r="44" spans="1:21" ht="24">
      <c r="A44" s="247" t="s">
        <v>752</v>
      </c>
      <c r="B44" s="247" t="s">
        <v>1041</v>
      </c>
      <c r="C44" s="247" t="s">
        <v>1506</v>
      </c>
      <c r="D44" s="247" t="s">
        <v>1654</v>
      </c>
      <c r="E44" s="248" t="s">
        <v>465</v>
      </c>
      <c r="F44" s="247" t="s">
        <v>306</v>
      </c>
      <c r="G44" s="461">
        <v>34</v>
      </c>
      <c r="H44" s="461">
        <v>5</v>
      </c>
      <c r="I44" s="461">
        <v>6</v>
      </c>
      <c r="J44" s="461">
        <v>0</v>
      </c>
      <c r="K44" s="461">
        <v>78</v>
      </c>
      <c r="L44" s="763"/>
      <c r="M44" s="764"/>
      <c r="N44" s="764"/>
      <c r="O44" s="764"/>
      <c r="P44" s="764"/>
      <c r="Q44" s="764"/>
      <c r="R44" s="764"/>
      <c r="S44" s="764"/>
      <c r="T44" s="764"/>
      <c r="U44" s="764"/>
    </row>
    <row r="45" spans="1:21" ht="36">
      <c r="A45" s="255" t="s">
        <v>754</v>
      </c>
      <c r="B45" s="249" t="s">
        <v>83</v>
      </c>
      <c r="C45" s="249" t="s">
        <v>1505</v>
      </c>
      <c r="D45" s="255" t="s">
        <v>1508</v>
      </c>
      <c r="E45" s="255" t="s">
        <v>466</v>
      </c>
      <c r="F45" s="250" t="s">
        <v>306</v>
      </c>
      <c r="G45" s="360">
        <v>23</v>
      </c>
      <c r="H45" s="360">
        <v>4</v>
      </c>
      <c r="I45" s="360">
        <v>18</v>
      </c>
      <c r="J45" s="360">
        <v>5</v>
      </c>
      <c r="K45" s="360">
        <v>67</v>
      </c>
      <c r="L45" s="763"/>
      <c r="M45" s="764"/>
      <c r="N45" s="764"/>
      <c r="O45" s="764"/>
      <c r="P45" s="764"/>
      <c r="Q45" s="764"/>
      <c r="R45" s="764"/>
      <c r="S45" s="764"/>
      <c r="T45" s="764"/>
      <c r="U45" s="764"/>
    </row>
    <row r="46" spans="1:21" ht="22.5" customHeight="1">
      <c r="A46" s="757" t="s">
        <v>1344</v>
      </c>
      <c r="B46" s="757"/>
      <c r="C46" s="757"/>
      <c r="D46" s="757"/>
      <c r="E46" s="757"/>
      <c r="F46" s="362" t="s">
        <v>306</v>
      </c>
      <c r="G46" s="361">
        <f>SUM(G41:G45)</f>
        <v>216</v>
      </c>
      <c r="H46" s="361">
        <f>SUM(H41:H45)</f>
        <v>53</v>
      </c>
      <c r="I46" s="361">
        <f>SUM(I41:I45)</f>
        <v>183</v>
      </c>
      <c r="J46" s="361">
        <f>SUM(J41:J45)</f>
        <v>64</v>
      </c>
      <c r="K46" s="363">
        <f>SUM(K41:K45)</f>
        <v>684</v>
      </c>
    </row>
    <row r="47" spans="1:21" ht="27" customHeight="1">
      <c r="A47" s="759" t="s">
        <v>560</v>
      </c>
      <c r="B47" s="760"/>
      <c r="C47" s="760"/>
      <c r="D47" s="760"/>
      <c r="E47" s="760"/>
      <c r="F47" s="760"/>
      <c r="G47" s="760"/>
      <c r="H47" s="760"/>
      <c r="I47" s="760"/>
      <c r="J47" s="760"/>
      <c r="K47" s="761"/>
    </row>
    <row r="48" spans="1:21" ht="38.25" customHeight="1">
      <c r="A48" s="252">
        <v>1</v>
      </c>
      <c r="B48" s="255" t="s">
        <v>1051</v>
      </c>
      <c r="C48" s="255" t="s">
        <v>1052</v>
      </c>
      <c r="D48" s="253" t="s">
        <v>2218</v>
      </c>
      <c r="E48" s="255" t="s">
        <v>1053</v>
      </c>
      <c r="F48" s="254" t="s">
        <v>1058</v>
      </c>
      <c r="G48" s="360">
        <v>8</v>
      </c>
      <c r="H48" s="360">
        <v>8</v>
      </c>
      <c r="I48" s="360">
        <v>1</v>
      </c>
      <c r="J48" s="360">
        <v>1</v>
      </c>
      <c r="K48" s="360">
        <v>9</v>
      </c>
    </row>
    <row r="49" spans="1:11" ht="40.5" customHeight="1">
      <c r="A49" s="252">
        <v>2</v>
      </c>
      <c r="B49" s="255" t="s">
        <v>1054</v>
      </c>
      <c r="C49" s="255" t="s">
        <v>1055</v>
      </c>
      <c r="D49" s="253" t="s">
        <v>2218</v>
      </c>
      <c r="E49" s="1" t="s">
        <v>3353</v>
      </c>
      <c r="F49" s="254" t="s">
        <v>1058</v>
      </c>
      <c r="G49" s="360">
        <v>6</v>
      </c>
      <c r="H49" s="360">
        <v>6</v>
      </c>
      <c r="I49" s="360">
        <v>0</v>
      </c>
      <c r="J49" s="360">
        <v>0</v>
      </c>
      <c r="K49" s="360">
        <v>3</v>
      </c>
    </row>
    <row r="50" spans="1:11" ht="42.75" customHeight="1">
      <c r="A50" s="252">
        <v>3</v>
      </c>
      <c r="B50" s="255" t="s">
        <v>1056</v>
      </c>
      <c r="C50" s="255" t="s">
        <v>1057</v>
      </c>
      <c r="D50" s="255" t="s">
        <v>2218</v>
      </c>
      <c r="E50" s="364" t="s">
        <v>3354</v>
      </c>
      <c r="F50" s="254" t="s">
        <v>1058</v>
      </c>
      <c r="G50" s="360">
        <v>7</v>
      </c>
      <c r="H50" s="360">
        <v>7</v>
      </c>
      <c r="I50" s="360">
        <v>0</v>
      </c>
      <c r="J50" s="360">
        <v>0</v>
      </c>
      <c r="K50" s="360">
        <v>3</v>
      </c>
    </row>
    <row r="51" spans="1:11" ht="31.5" customHeight="1">
      <c r="A51" s="758" t="s">
        <v>1344</v>
      </c>
      <c r="B51" s="758"/>
      <c r="C51" s="758"/>
      <c r="D51" s="758"/>
      <c r="E51" s="758"/>
      <c r="F51" s="362" t="s">
        <v>561</v>
      </c>
      <c r="G51" s="361">
        <f>SUM(G48:G50)</f>
        <v>21</v>
      </c>
      <c r="H51" s="361">
        <f>SUM(H48:H50)</f>
        <v>21</v>
      </c>
      <c r="I51" s="361">
        <f>SUM(I48:I50)</f>
        <v>1</v>
      </c>
      <c r="J51" s="361">
        <f>SUM(J48:J50)</f>
        <v>1</v>
      </c>
      <c r="K51" s="361">
        <f>SUM(K48:K50)</f>
        <v>15</v>
      </c>
    </row>
  </sheetData>
  <mergeCells count="24">
    <mergeCell ref="L44:U44"/>
    <mergeCell ref="L45:U45"/>
    <mergeCell ref="A1:F1"/>
    <mergeCell ref="B2:E2"/>
    <mergeCell ref="L41:U41"/>
    <mergeCell ref="L42:U42"/>
    <mergeCell ref="L43:U43"/>
    <mergeCell ref="G1:K1"/>
    <mergeCell ref="G2:H2"/>
    <mergeCell ref="I2:J2"/>
    <mergeCell ref="G3:G4"/>
    <mergeCell ref="H3:H4"/>
    <mergeCell ref="I3:I4"/>
    <mergeCell ref="J3:J4"/>
    <mergeCell ref="K3:K5"/>
    <mergeCell ref="B3:E3"/>
    <mergeCell ref="F3:F5"/>
    <mergeCell ref="A3:A5"/>
    <mergeCell ref="A46:E46"/>
    <mergeCell ref="A51:E51"/>
    <mergeCell ref="A40:K40"/>
    <mergeCell ref="A47:K47"/>
    <mergeCell ref="A6:K6"/>
    <mergeCell ref="A39:F39"/>
  </mergeCells>
  <pageMargins left="0.7" right="0.7" top="0.75" bottom="0.75" header="0.3" footer="0.3"/>
  <pageSetup paperSize="9" orientation="portrait" verticalDpi="597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6"/>
  <sheetViews>
    <sheetView zoomScale="85" zoomScaleNormal="85" workbookViewId="0">
      <selection sqref="A1:M1"/>
    </sheetView>
  </sheetViews>
  <sheetFormatPr defaultRowHeight="12.75"/>
  <cols>
    <col min="1" max="1" width="10.140625" style="18" customWidth="1"/>
    <col min="2" max="2" width="24" style="19" customWidth="1"/>
    <col min="3" max="3" width="27.7109375" style="19" customWidth="1"/>
    <col min="4" max="4" width="10.140625" style="11" customWidth="1"/>
    <col min="5" max="5" width="11.7109375" style="11" customWidth="1"/>
    <col min="6" max="6" width="28.42578125" style="20" customWidth="1"/>
    <col min="7" max="7" width="29.7109375" style="11" customWidth="1"/>
    <col min="8" max="8" width="14" style="11" customWidth="1"/>
    <col min="9" max="9" width="13.5703125" style="11" customWidth="1"/>
    <col min="10" max="10" width="13.85546875" style="11" customWidth="1"/>
    <col min="11" max="12" width="14.7109375" style="18" customWidth="1"/>
    <col min="13" max="13" width="15.42578125" style="18" customWidth="1"/>
    <col min="14" max="19" width="9.140625" style="11"/>
    <col min="20" max="20" width="59.140625" style="11" customWidth="1"/>
    <col min="21" max="16384" width="9.140625" style="11"/>
  </cols>
  <sheetData>
    <row r="1" spans="1:13" ht="63.75" customHeight="1">
      <c r="A1" s="768" t="s">
        <v>2480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70"/>
    </row>
    <row r="2" spans="1:13" ht="14.25" customHeight="1">
      <c r="A2" s="12">
        <v>1</v>
      </c>
      <c r="B2" s="13">
        <v>2</v>
      </c>
      <c r="C2" s="14">
        <v>3</v>
      </c>
      <c r="D2" s="768">
        <v>4</v>
      </c>
      <c r="E2" s="769"/>
      <c r="F2" s="13">
        <v>5</v>
      </c>
      <c r="G2" s="13">
        <v>6</v>
      </c>
      <c r="H2" s="13">
        <v>7</v>
      </c>
      <c r="I2" s="14">
        <v>8</v>
      </c>
      <c r="J2" s="13">
        <v>9</v>
      </c>
      <c r="K2" s="777" t="s">
        <v>783</v>
      </c>
      <c r="L2" s="777"/>
      <c r="M2" s="15" t="s">
        <v>864</v>
      </c>
    </row>
    <row r="3" spans="1:13" ht="54.75" customHeight="1">
      <c r="A3" s="771" t="s">
        <v>1574</v>
      </c>
      <c r="B3" s="772" t="s">
        <v>1575</v>
      </c>
      <c r="C3" s="772" t="s">
        <v>2481</v>
      </c>
      <c r="D3" s="775" t="s">
        <v>968</v>
      </c>
      <c r="E3" s="776"/>
      <c r="F3" s="772" t="s">
        <v>1576</v>
      </c>
      <c r="G3" s="778" t="s">
        <v>1578</v>
      </c>
      <c r="H3" s="778" t="s">
        <v>2076</v>
      </c>
      <c r="I3" s="772" t="s">
        <v>969</v>
      </c>
      <c r="J3" s="772" t="s">
        <v>2077</v>
      </c>
      <c r="K3" s="771" t="s">
        <v>970</v>
      </c>
      <c r="L3" s="771"/>
      <c r="M3" s="771" t="s">
        <v>2482</v>
      </c>
    </row>
    <row r="4" spans="1:13" ht="15" customHeight="1">
      <c r="A4" s="771"/>
      <c r="B4" s="773"/>
      <c r="C4" s="773"/>
      <c r="D4" s="17" t="s">
        <v>2082</v>
      </c>
      <c r="E4" s="17" t="s">
        <v>2083</v>
      </c>
      <c r="F4" s="773"/>
      <c r="G4" s="778"/>
      <c r="H4" s="778"/>
      <c r="I4" s="773"/>
      <c r="J4" s="773"/>
      <c r="K4" s="16" t="s">
        <v>2483</v>
      </c>
      <c r="L4" s="16" t="s">
        <v>2484</v>
      </c>
      <c r="M4" s="771"/>
    </row>
    <row r="5" spans="1:13" ht="75.75" customHeight="1">
      <c r="A5" s="771"/>
      <c r="B5" s="774"/>
      <c r="C5" s="774"/>
      <c r="D5" s="17" t="s">
        <v>973</v>
      </c>
      <c r="E5" s="17" t="s">
        <v>974</v>
      </c>
      <c r="F5" s="774"/>
      <c r="G5" s="778"/>
      <c r="H5" s="778"/>
      <c r="I5" s="774"/>
      <c r="J5" s="774"/>
      <c r="K5" s="16" t="s">
        <v>2078</v>
      </c>
      <c r="L5" s="16" t="s">
        <v>2079</v>
      </c>
      <c r="M5" s="771"/>
    </row>
    <row r="6" spans="1:13" ht="25.5">
      <c r="A6" s="38" t="s">
        <v>2860</v>
      </c>
      <c r="B6" s="38" t="s">
        <v>2860</v>
      </c>
      <c r="C6" s="38" t="s">
        <v>2860</v>
      </c>
      <c r="D6" s="38" t="s">
        <v>2860</v>
      </c>
      <c r="E6" s="38" t="s">
        <v>2860</v>
      </c>
      <c r="F6" s="38" t="s">
        <v>2860</v>
      </c>
      <c r="G6" s="38" t="s">
        <v>2860</v>
      </c>
      <c r="H6" s="38" t="s">
        <v>2860</v>
      </c>
      <c r="I6" s="38" t="s">
        <v>2860</v>
      </c>
      <c r="J6" s="38" t="s">
        <v>2860</v>
      </c>
      <c r="K6" s="38" t="s">
        <v>2860</v>
      </c>
      <c r="L6" s="38" t="s">
        <v>2860</v>
      </c>
      <c r="M6" s="38" t="s">
        <v>2860</v>
      </c>
    </row>
  </sheetData>
  <mergeCells count="14">
    <mergeCell ref="A1:M1"/>
    <mergeCell ref="D2:E2"/>
    <mergeCell ref="A3:A5"/>
    <mergeCell ref="B3:B5"/>
    <mergeCell ref="C3:C5"/>
    <mergeCell ref="D3:E3"/>
    <mergeCell ref="F3:F5"/>
    <mergeCell ref="M3:M5"/>
    <mergeCell ref="K3:L3"/>
    <mergeCell ref="K2:L2"/>
    <mergeCell ref="G3:G5"/>
    <mergeCell ref="H3:H5"/>
    <mergeCell ref="I3:I5"/>
    <mergeCell ref="J3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10"/>
  <sheetViews>
    <sheetView zoomScale="90" zoomScaleNormal="90" workbookViewId="0">
      <selection activeCell="C86" sqref="C86:C129"/>
    </sheetView>
  </sheetViews>
  <sheetFormatPr defaultRowHeight="12"/>
  <cols>
    <col min="1" max="1" width="9" style="91" customWidth="1"/>
    <col min="2" max="2" width="30.42578125" style="92" customWidth="1"/>
    <col min="3" max="3" width="24.7109375" style="92" customWidth="1"/>
    <col min="4" max="4" width="10.140625" style="90" customWidth="1"/>
    <col min="5" max="5" width="11.7109375" style="90" customWidth="1"/>
    <col min="6" max="6" width="33.85546875" style="90" customWidth="1"/>
    <col min="7" max="7" width="13.42578125" style="90" customWidth="1"/>
    <col min="8" max="8" width="12.140625" style="90" customWidth="1"/>
    <col min="9" max="9" width="13.42578125" style="90" customWidth="1"/>
    <col min="10" max="10" width="29.7109375" style="90" customWidth="1"/>
    <col min="11" max="11" width="12.7109375" style="90" customWidth="1"/>
    <col min="12" max="13" width="13.5703125" style="90" customWidth="1"/>
    <col min="14" max="14" width="14.7109375" style="91" customWidth="1"/>
    <col min="15" max="15" width="15.42578125" style="91" customWidth="1"/>
    <col min="16" max="16384" width="9.140625" style="90"/>
  </cols>
  <sheetData>
    <row r="1" spans="1:15">
      <c r="A1" s="530" t="s">
        <v>3098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2"/>
    </row>
    <row r="2" spans="1:15">
      <c r="A2" s="99">
        <v>1</v>
      </c>
      <c r="B2" s="96">
        <v>2</v>
      </c>
      <c r="C2" s="97">
        <v>3</v>
      </c>
      <c r="D2" s="97">
        <v>4</v>
      </c>
      <c r="E2" s="98"/>
      <c r="F2" s="96">
        <v>5</v>
      </c>
      <c r="G2" s="96">
        <v>6</v>
      </c>
      <c r="H2" s="96">
        <v>7</v>
      </c>
      <c r="I2" s="96">
        <v>8</v>
      </c>
      <c r="J2" s="96">
        <v>9</v>
      </c>
      <c r="K2" s="96">
        <v>10</v>
      </c>
      <c r="L2" s="97">
        <v>11</v>
      </c>
      <c r="M2" s="96">
        <v>12</v>
      </c>
      <c r="N2" s="95" t="s">
        <v>882</v>
      </c>
      <c r="O2" s="95" t="s">
        <v>786</v>
      </c>
    </row>
    <row r="3" spans="1:15">
      <c r="A3" s="544" t="s">
        <v>1574</v>
      </c>
      <c r="B3" s="535" t="s">
        <v>1575</v>
      </c>
      <c r="C3" s="535" t="s">
        <v>2481</v>
      </c>
      <c r="D3" s="542" t="s">
        <v>968</v>
      </c>
      <c r="E3" s="543"/>
      <c r="F3" s="535" t="s">
        <v>1576</v>
      </c>
      <c r="G3" s="535" t="s">
        <v>1577</v>
      </c>
      <c r="H3" s="535" t="s">
        <v>2240</v>
      </c>
      <c r="I3" s="535" t="s">
        <v>2241</v>
      </c>
      <c r="J3" s="535" t="s">
        <v>1578</v>
      </c>
      <c r="K3" s="535" t="s">
        <v>2076</v>
      </c>
      <c r="L3" s="535" t="s">
        <v>969</v>
      </c>
      <c r="M3" s="535" t="s">
        <v>2077</v>
      </c>
      <c r="N3" s="533" t="s">
        <v>970</v>
      </c>
      <c r="O3" s="534"/>
    </row>
    <row r="4" spans="1:15">
      <c r="A4" s="545"/>
      <c r="B4" s="536"/>
      <c r="C4" s="536"/>
      <c r="D4" s="100" t="s">
        <v>2082</v>
      </c>
      <c r="E4" s="100" t="s">
        <v>2083</v>
      </c>
      <c r="F4" s="536"/>
      <c r="G4" s="536"/>
      <c r="H4" s="536"/>
      <c r="I4" s="536"/>
      <c r="J4" s="536"/>
      <c r="K4" s="536"/>
      <c r="L4" s="536"/>
      <c r="M4" s="536"/>
      <c r="N4" s="94" t="s">
        <v>2485</v>
      </c>
      <c r="O4" s="94" t="s">
        <v>2486</v>
      </c>
    </row>
    <row r="5" spans="1:15" ht="24">
      <c r="A5" s="546"/>
      <c r="B5" s="537"/>
      <c r="C5" s="537"/>
      <c r="D5" s="100" t="s">
        <v>973</v>
      </c>
      <c r="E5" s="100" t="s">
        <v>974</v>
      </c>
      <c r="F5" s="537"/>
      <c r="G5" s="537"/>
      <c r="H5" s="537"/>
      <c r="I5" s="537"/>
      <c r="J5" s="537"/>
      <c r="K5" s="537"/>
      <c r="L5" s="537"/>
      <c r="M5" s="537"/>
      <c r="N5" s="94" t="s">
        <v>2078</v>
      </c>
      <c r="O5" s="94" t="s">
        <v>2079</v>
      </c>
    </row>
    <row r="6" spans="1:15">
      <c r="A6" s="519" t="s">
        <v>2307</v>
      </c>
      <c r="B6" s="511" t="s">
        <v>2513</v>
      </c>
      <c r="C6" s="512" t="s">
        <v>2814</v>
      </c>
      <c r="D6" s="101">
        <v>1</v>
      </c>
      <c r="E6" s="101"/>
      <c r="F6" s="516" t="s">
        <v>2219</v>
      </c>
      <c r="G6" s="119">
        <v>1465108401</v>
      </c>
      <c r="H6" s="119" t="s">
        <v>2928</v>
      </c>
      <c r="I6" s="524">
        <v>1465108</v>
      </c>
      <c r="J6" s="524" t="s">
        <v>99</v>
      </c>
      <c r="K6" s="119">
        <v>365</v>
      </c>
      <c r="L6" s="119">
        <v>24</v>
      </c>
      <c r="M6" s="119">
        <v>7</v>
      </c>
      <c r="N6" s="104" t="s">
        <v>3095</v>
      </c>
      <c r="O6" s="102" t="s">
        <v>2518</v>
      </c>
    </row>
    <row r="7" spans="1:15">
      <c r="A7" s="519"/>
      <c r="B7" s="511"/>
      <c r="C7" s="512"/>
      <c r="D7" s="101"/>
      <c r="E7" s="101">
        <v>1</v>
      </c>
      <c r="F7" s="517"/>
      <c r="G7" s="119">
        <v>1465108204</v>
      </c>
      <c r="H7" s="119" t="s">
        <v>2929</v>
      </c>
      <c r="I7" s="525"/>
      <c r="J7" s="525"/>
      <c r="K7" s="119">
        <v>365</v>
      </c>
      <c r="L7" s="119">
        <v>24</v>
      </c>
      <c r="M7" s="119">
        <v>7</v>
      </c>
      <c r="N7" s="104" t="s">
        <v>3095</v>
      </c>
      <c r="O7" s="102" t="s">
        <v>2518</v>
      </c>
    </row>
    <row r="8" spans="1:15">
      <c r="A8" s="519"/>
      <c r="B8" s="511"/>
      <c r="C8" s="512"/>
      <c r="D8" s="101"/>
      <c r="E8" s="101">
        <v>1</v>
      </c>
      <c r="F8" s="517"/>
      <c r="G8" s="119">
        <v>1465108205</v>
      </c>
      <c r="H8" s="119" t="s">
        <v>2930</v>
      </c>
      <c r="I8" s="525"/>
      <c r="J8" s="525"/>
      <c r="K8" s="119">
        <v>365</v>
      </c>
      <c r="L8" s="119">
        <v>24</v>
      </c>
      <c r="M8" s="119">
        <v>7</v>
      </c>
      <c r="N8" s="104" t="s">
        <v>3095</v>
      </c>
      <c r="O8" s="102" t="s">
        <v>2518</v>
      </c>
    </row>
    <row r="9" spans="1:15">
      <c r="A9" s="519"/>
      <c r="B9" s="511"/>
      <c r="C9" s="512"/>
      <c r="D9" s="101"/>
      <c r="E9" s="101">
        <v>1</v>
      </c>
      <c r="F9" s="517"/>
      <c r="G9" s="119">
        <v>1465108201</v>
      </c>
      <c r="H9" s="119" t="s">
        <v>2931</v>
      </c>
      <c r="I9" s="525"/>
      <c r="J9" s="525"/>
      <c r="K9" s="119">
        <v>365</v>
      </c>
      <c r="L9" s="119">
        <v>24</v>
      </c>
      <c r="M9" s="119">
        <v>7</v>
      </c>
      <c r="N9" s="104" t="s">
        <v>3095</v>
      </c>
      <c r="O9" s="102" t="s">
        <v>2518</v>
      </c>
    </row>
    <row r="10" spans="1:15">
      <c r="A10" s="519"/>
      <c r="B10" s="511"/>
      <c r="C10" s="512"/>
      <c r="D10" s="101"/>
      <c r="E10" s="101">
        <v>1</v>
      </c>
      <c r="F10" s="517"/>
      <c r="G10" s="119">
        <v>1465108202</v>
      </c>
      <c r="H10" s="119" t="s">
        <v>2932</v>
      </c>
      <c r="I10" s="525"/>
      <c r="J10" s="526"/>
      <c r="K10" s="119">
        <v>365</v>
      </c>
      <c r="L10" s="119">
        <v>24</v>
      </c>
      <c r="M10" s="119">
        <v>7</v>
      </c>
      <c r="N10" s="104" t="s">
        <v>3095</v>
      </c>
      <c r="O10" s="102" t="s">
        <v>2518</v>
      </c>
    </row>
    <row r="11" spans="1:15">
      <c r="A11" s="519"/>
      <c r="B11" s="511"/>
      <c r="C11" s="512"/>
      <c r="D11" s="101"/>
      <c r="E11" s="101">
        <v>1</v>
      </c>
      <c r="F11" s="517"/>
      <c r="G11" s="119">
        <v>1465108203</v>
      </c>
      <c r="H11" s="119" t="s">
        <v>2933</v>
      </c>
      <c r="I11" s="525"/>
      <c r="J11" s="119" t="s">
        <v>3081</v>
      </c>
      <c r="K11" s="119">
        <v>365</v>
      </c>
      <c r="L11" s="119">
        <v>24</v>
      </c>
      <c r="M11" s="119">
        <v>7</v>
      </c>
      <c r="N11" s="104" t="s">
        <v>3095</v>
      </c>
      <c r="O11" s="102" t="s">
        <v>2518</v>
      </c>
    </row>
    <row r="12" spans="1:15">
      <c r="A12" s="519"/>
      <c r="B12" s="511"/>
      <c r="C12" s="512"/>
      <c r="D12" s="101"/>
      <c r="E12" s="101">
        <v>1</v>
      </c>
      <c r="F12" s="517"/>
      <c r="G12" s="119">
        <v>1465108206</v>
      </c>
      <c r="H12" s="119" t="s">
        <v>2607</v>
      </c>
      <c r="I12" s="525"/>
      <c r="J12" s="119" t="s">
        <v>100</v>
      </c>
      <c r="K12" s="119">
        <v>365</v>
      </c>
      <c r="L12" s="119">
        <v>24</v>
      </c>
      <c r="M12" s="119">
        <v>7</v>
      </c>
      <c r="N12" s="104" t="s">
        <v>3095</v>
      </c>
      <c r="O12" s="102" t="s">
        <v>2518</v>
      </c>
    </row>
    <row r="13" spans="1:15">
      <c r="A13" s="519"/>
      <c r="B13" s="511"/>
      <c r="C13" s="512"/>
      <c r="D13" s="101"/>
      <c r="E13" s="101">
        <v>1</v>
      </c>
      <c r="F13" s="511" t="s">
        <v>101</v>
      </c>
      <c r="G13" s="119">
        <v>1465078201</v>
      </c>
      <c r="H13" s="119" t="s">
        <v>2934</v>
      </c>
      <c r="I13" s="524">
        <v>1465078</v>
      </c>
      <c r="J13" s="524" t="s">
        <v>896</v>
      </c>
      <c r="K13" s="119">
        <v>365</v>
      </c>
      <c r="L13" s="119">
        <v>24</v>
      </c>
      <c r="M13" s="119">
        <v>7</v>
      </c>
      <c r="N13" s="104" t="s">
        <v>3095</v>
      </c>
      <c r="O13" s="102" t="s">
        <v>2518</v>
      </c>
    </row>
    <row r="14" spans="1:15">
      <c r="A14" s="519"/>
      <c r="B14" s="511"/>
      <c r="C14" s="512"/>
      <c r="D14" s="101"/>
      <c r="E14" s="101">
        <v>1</v>
      </c>
      <c r="F14" s="511"/>
      <c r="G14" s="119">
        <v>1465078202</v>
      </c>
      <c r="H14" s="119" t="s">
        <v>2935</v>
      </c>
      <c r="I14" s="525"/>
      <c r="J14" s="525"/>
      <c r="K14" s="119">
        <v>365</v>
      </c>
      <c r="L14" s="119">
        <v>24</v>
      </c>
      <c r="M14" s="119">
        <v>7</v>
      </c>
      <c r="N14" s="104" t="s">
        <v>3095</v>
      </c>
      <c r="O14" s="102" t="s">
        <v>2518</v>
      </c>
    </row>
    <row r="15" spans="1:15">
      <c r="A15" s="519"/>
      <c r="B15" s="511"/>
      <c r="C15" s="512"/>
      <c r="D15" s="101"/>
      <c r="E15" s="101">
        <v>1</v>
      </c>
      <c r="F15" s="511"/>
      <c r="G15" s="119">
        <v>1465078203</v>
      </c>
      <c r="H15" s="119" t="s">
        <v>2936</v>
      </c>
      <c r="I15" s="525"/>
      <c r="J15" s="525"/>
      <c r="K15" s="119">
        <v>365</v>
      </c>
      <c r="L15" s="119">
        <v>24</v>
      </c>
      <c r="M15" s="119">
        <v>7</v>
      </c>
      <c r="N15" s="104" t="s">
        <v>3095</v>
      </c>
      <c r="O15" s="102" t="s">
        <v>2518</v>
      </c>
    </row>
    <row r="16" spans="1:15">
      <c r="A16" s="519"/>
      <c r="B16" s="511"/>
      <c r="C16" s="512"/>
      <c r="D16" s="101"/>
      <c r="E16" s="101">
        <v>1</v>
      </c>
      <c r="F16" s="511"/>
      <c r="G16" s="119">
        <v>1465078204</v>
      </c>
      <c r="H16" s="119" t="s">
        <v>2937</v>
      </c>
      <c r="I16" s="525"/>
      <c r="J16" s="525"/>
      <c r="K16" s="119">
        <v>365</v>
      </c>
      <c r="L16" s="119">
        <v>24</v>
      </c>
      <c r="M16" s="119">
        <v>7</v>
      </c>
      <c r="N16" s="104" t="s">
        <v>3095</v>
      </c>
      <c r="O16" s="102" t="s">
        <v>2518</v>
      </c>
    </row>
    <row r="17" spans="1:15">
      <c r="A17" s="519"/>
      <c r="B17" s="511"/>
      <c r="C17" s="512"/>
      <c r="D17" s="101"/>
      <c r="E17" s="101">
        <v>1</v>
      </c>
      <c r="F17" s="511"/>
      <c r="G17" s="119">
        <v>1465078205</v>
      </c>
      <c r="H17" s="119" t="s">
        <v>2938</v>
      </c>
      <c r="I17" s="526"/>
      <c r="J17" s="526"/>
      <c r="K17" s="119">
        <v>365</v>
      </c>
      <c r="L17" s="119">
        <v>24</v>
      </c>
      <c r="M17" s="119">
        <v>7</v>
      </c>
      <c r="N17" s="104" t="s">
        <v>3095</v>
      </c>
      <c r="O17" s="102" t="s">
        <v>2518</v>
      </c>
    </row>
    <row r="18" spans="1:15">
      <c r="A18" s="519"/>
      <c r="B18" s="511"/>
      <c r="C18" s="512"/>
      <c r="D18" s="101">
        <v>1</v>
      </c>
      <c r="E18" s="101"/>
      <c r="F18" s="511" t="s">
        <v>102</v>
      </c>
      <c r="G18" s="119">
        <v>1465188401</v>
      </c>
      <c r="H18" s="119" t="s">
        <v>3089</v>
      </c>
      <c r="I18" s="527">
        <v>1465188</v>
      </c>
      <c r="J18" s="512" t="s">
        <v>103</v>
      </c>
      <c r="K18" s="119">
        <v>365</v>
      </c>
      <c r="L18" s="119">
        <v>24</v>
      </c>
      <c r="M18" s="119">
        <v>7</v>
      </c>
      <c r="N18" s="104" t="s">
        <v>3095</v>
      </c>
      <c r="O18" s="102" t="s">
        <v>2518</v>
      </c>
    </row>
    <row r="19" spans="1:15">
      <c r="A19" s="519"/>
      <c r="B19" s="511"/>
      <c r="C19" s="512"/>
      <c r="D19" s="101"/>
      <c r="E19" s="101">
        <v>1</v>
      </c>
      <c r="F19" s="511"/>
      <c r="G19" s="119">
        <v>1465188201</v>
      </c>
      <c r="H19" s="119" t="s">
        <v>2939</v>
      </c>
      <c r="I19" s="528"/>
      <c r="J19" s="512"/>
      <c r="K19" s="119">
        <v>365</v>
      </c>
      <c r="L19" s="119">
        <v>24</v>
      </c>
      <c r="M19" s="119">
        <v>7</v>
      </c>
      <c r="N19" s="104" t="s">
        <v>3095</v>
      </c>
      <c r="O19" s="102" t="s">
        <v>2518</v>
      </c>
    </row>
    <row r="20" spans="1:15">
      <c r="A20" s="519"/>
      <c r="B20" s="511"/>
      <c r="C20" s="512"/>
      <c r="D20" s="101"/>
      <c r="E20" s="101">
        <v>1</v>
      </c>
      <c r="F20" s="511"/>
      <c r="G20" s="119">
        <v>1465188202</v>
      </c>
      <c r="H20" s="119" t="s">
        <v>2940</v>
      </c>
      <c r="I20" s="528"/>
      <c r="J20" s="512"/>
      <c r="K20" s="119">
        <v>365</v>
      </c>
      <c r="L20" s="119">
        <v>24</v>
      </c>
      <c r="M20" s="119">
        <v>7</v>
      </c>
      <c r="N20" s="104" t="s">
        <v>3095</v>
      </c>
      <c r="O20" s="102" t="s">
        <v>2518</v>
      </c>
    </row>
    <row r="21" spans="1:15">
      <c r="A21" s="519"/>
      <c r="B21" s="511"/>
      <c r="C21" s="512"/>
      <c r="D21" s="101"/>
      <c r="E21" s="101">
        <v>1</v>
      </c>
      <c r="F21" s="511"/>
      <c r="G21" s="119">
        <v>1465188203</v>
      </c>
      <c r="H21" s="119" t="s">
        <v>2941</v>
      </c>
      <c r="I21" s="529"/>
      <c r="J21" s="512"/>
      <c r="K21" s="119">
        <v>365</v>
      </c>
      <c r="L21" s="119">
        <v>24</v>
      </c>
      <c r="M21" s="119">
        <v>7</v>
      </c>
      <c r="N21" s="104" t="s">
        <v>3095</v>
      </c>
      <c r="O21" s="102" t="s">
        <v>2518</v>
      </c>
    </row>
    <row r="22" spans="1:15">
      <c r="A22" s="519"/>
      <c r="B22" s="511"/>
      <c r="C22" s="512"/>
      <c r="D22" s="101"/>
      <c r="E22" s="101">
        <v>1</v>
      </c>
      <c r="F22" s="516" t="s">
        <v>1045</v>
      </c>
      <c r="G22" s="119">
        <v>1465058201</v>
      </c>
      <c r="H22" s="119" t="s">
        <v>2942</v>
      </c>
      <c r="I22" s="524">
        <v>1465058</v>
      </c>
      <c r="J22" s="512" t="s">
        <v>1729</v>
      </c>
      <c r="K22" s="119">
        <v>365</v>
      </c>
      <c r="L22" s="119">
        <v>24</v>
      </c>
      <c r="M22" s="119">
        <v>7</v>
      </c>
      <c r="N22" s="104" t="s">
        <v>3095</v>
      </c>
      <c r="O22" s="102" t="s">
        <v>2518</v>
      </c>
    </row>
    <row r="23" spans="1:15">
      <c r="A23" s="519"/>
      <c r="B23" s="511"/>
      <c r="C23" s="512"/>
      <c r="D23" s="101"/>
      <c r="E23" s="101">
        <v>1</v>
      </c>
      <c r="F23" s="517"/>
      <c r="G23" s="119">
        <v>1465058202</v>
      </c>
      <c r="H23" s="119" t="s">
        <v>2943</v>
      </c>
      <c r="I23" s="525"/>
      <c r="J23" s="512"/>
      <c r="K23" s="119">
        <v>365</v>
      </c>
      <c r="L23" s="119">
        <v>24</v>
      </c>
      <c r="M23" s="119">
        <v>7</v>
      </c>
      <c r="N23" s="104" t="s">
        <v>3095</v>
      </c>
      <c r="O23" s="102" t="s">
        <v>2518</v>
      </c>
    </row>
    <row r="24" spans="1:15">
      <c r="A24" s="519"/>
      <c r="B24" s="511"/>
      <c r="C24" s="512"/>
      <c r="D24" s="101"/>
      <c r="E24" s="101">
        <v>1</v>
      </c>
      <c r="F24" s="517"/>
      <c r="G24" s="119">
        <v>1465058203</v>
      </c>
      <c r="H24" s="119" t="s">
        <v>2944</v>
      </c>
      <c r="I24" s="525"/>
      <c r="J24" s="512"/>
      <c r="K24" s="119">
        <v>365</v>
      </c>
      <c r="L24" s="119">
        <v>24</v>
      </c>
      <c r="M24" s="119">
        <v>7</v>
      </c>
      <c r="N24" s="104" t="s">
        <v>3095</v>
      </c>
      <c r="O24" s="102" t="s">
        <v>2518</v>
      </c>
    </row>
    <row r="25" spans="1:15">
      <c r="A25" s="519"/>
      <c r="B25" s="511"/>
      <c r="C25" s="512"/>
      <c r="D25" s="101"/>
      <c r="E25" s="101">
        <v>1</v>
      </c>
      <c r="F25" s="517"/>
      <c r="G25" s="119">
        <v>1465058204</v>
      </c>
      <c r="H25" s="119" t="s">
        <v>2945</v>
      </c>
      <c r="I25" s="525"/>
      <c r="J25" s="119" t="s">
        <v>1795</v>
      </c>
      <c r="K25" s="119">
        <v>365</v>
      </c>
      <c r="L25" s="119">
        <v>24</v>
      </c>
      <c r="M25" s="119">
        <v>7</v>
      </c>
      <c r="N25" s="104" t="s">
        <v>3095</v>
      </c>
      <c r="O25" s="102" t="s">
        <v>2518</v>
      </c>
    </row>
    <row r="26" spans="1:15">
      <c r="A26" s="519"/>
      <c r="B26" s="511"/>
      <c r="C26" s="512"/>
      <c r="D26" s="101"/>
      <c r="E26" s="101">
        <v>1</v>
      </c>
      <c r="F26" s="518"/>
      <c r="G26" s="119">
        <v>1465058205</v>
      </c>
      <c r="H26" s="119" t="s">
        <v>2946</v>
      </c>
      <c r="I26" s="526"/>
      <c r="J26" s="119" t="s">
        <v>897</v>
      </c>
      <c r="K26" s="119">
        <v>365</v>
      </c>
      <c r="L26" s="119">
        <v>24</v>
      </c>
      <c r="M26" s="119">
        <v>7</v>
      </c>
      <c r="N26" s="104" t="s">
        <v>3095</v>
      </c>
      <c r="O26" s="102" t="s">
        <v>2518</v>
      </c>
    </row>
    <row r="27" spans="1:15">
      <c r="A27" s="519"/>
      <c r="B27" s="511"/>
      <c r="C27" s="512"/>
      <c r="D27" s="101">
        <v>1</v>
      </c>
      <c r="E27" s="101"/>
      <c r="F27" s="511" t="s">
        <v>468</v>
      </c>
      <c r="G27" s="119">
        <v>1465048401</v>
      </c>
      <c r="H27" s="119" t="s">
        <v>2947</v>
      </c>
      <c r="I27" s="524">
        <v>1465048</v>
      </c>
      <c r="J27" s="512" t="s">
        <v>1796</v>
      </c>
      <c r="K27" s="119">
        <v>365</v>
      </c>
      <c r="L27" s="119">
        <v>24</v>
      </c>
      <c r="M27" s="119">
        <v>7</v>
      </c>
      <c r="N27" s="104" t="s">
        <v>3095</v>
      </c>
      <c r="O27" s="102" t="s">
        <v>2518</v>
      </c>
    </row>
    <row r="28" spans="1:15">
      <c r="A28" s="519"/>
      <c r="B28" s="511"/>
      <c r="C28" s="512"/>
      <c r="D28" s="101"/>
      <c r="E28" s="101">
        <v>1</v>
      </c>
      <c r="F28" s="511"/>
      <c r="G28" s="119">
        <v>1465048201</v>
      </c>
      <c r="H28" s="119" t="s">
        <v>2948</v>
      </c>
      <c r="I28" s="525"/>
      <c r="J28" s="512"/>
      <c r="K28" s="119">
        <v>365</v>
      </c>
      <c r="L28" s="119">
        <v>24</v>
      </c>
      <c r="M28" s="119">
        <v>7</v>
      </c>
      <c r="N28" s="104" t="s">
        <v>3095</v>
      </c>
      <c r="O28" s="102" t="s">
        <v>2518</v>
      </c>
    </row>
    <row r="29" spans="1:15">
      <c r="A29" s="519"/>
      <c r="B29" s="511"/>
      <c r="C29" s="512"/>
      <c r="D29" s="101"/>
      <c r="E29" s="101">
        <v>1</v>
      </c>
      <c r="F29" s="511"/>
      <c r="G29" s="119">
        <v>1465048202</v>
      </c>
      <c r="H29" s="119" t="s">
        <v>2949</v>
      </c>
      <c r="I29" s="525"/>
      <c r="J29" s="512"/>
      <c r="K29" s="119">
        <v>365</v>
      </c>
      <c r="L29" s="119">
        <v>24</v>
      </c>
      <c r="M29" s="119">
        <v>7</v>
      </c>
      <c r="N29" s="104" t="s">
        <v>3095</v>
      </c>
      <c r="O29" s="102" t="s">
        <v>2518</v>
      </c>
    </row>
    <row r="30" spans="1:15">
      <c r="A30" s="519"/>
      <c r="B30" s="511"/>
      <c r="C30" s="512"/>
      <c r="D30" s="101"/>
      <c r="E30" s="101">
        <v>1</v>
      </c>
      <c r="F30" s="511"/>
      <c r="G30" s="119">
        <v>1465048203</v>
      </c>
      <c r="H30" s="119" t="s">
        <v>2950</v>
      </c>
      <c r="I30" s="526"/>
      <c r="J30" s="512"/>
      <c r="K30" s="119">
        <v>365</v>
      </c>
      <c r="L30" s="119">
        <v>24</v>
      </c>
      <c r="M30" s="119">
        <v>7</v>
      </c>
      <c r="N30" s="104" t="s">
        <v>3095</v>
      </c>
      <c r="O30" s="102" t="s">
        <v>2518</v>
      </c>
    </row>
    <row r="31" spans="1:15">
      <c r="A31" s="519"/>
      <c r="B31" s="511"/>
      <c r="C31" s="512"/>
      <c r="D31" s="101"/>
      <c r="E31" s="101">
        <v>1</v>
      </c>
      <c r="F31" s="120" t="s">
        <v>469</v>
      </c>
      <c r="G31" s="119">
        <v>1465198201</v>
      </c>
      <c r="H31" s="119" t="s">
        <v>2951</v>
      </c>
      <c r="I31" s="119">
        <v>1465198</v>
      </c>
      <c r="J31" s="119" t="s">
        <v>159</v>
      </c>
      <c r="K31" s="119">
        <v>365</v>
      </c>
      <c r="L31" s="119">
        <v>24</v>
      </c>
      <c r="M31" s="119">
        <v>7</v>
      </c>
      <c r="N31" s="104" t="s">
        <v>3095</v>
      </c>
      <c r="O31" s="102" t="s">
        <v>2518</v>
      </c>
    </row>
    <row r="32" spans="1:15">
      <c r="A32" s="519"/>
      <c r="B32" s="511"/>
      <c r="C32" s="512"/>
      <c r="D32" s="101">
        <v>1</v>
      </c>
      <c r="E32" s="101"/>
      <c r="F32" s="511" t="s">
        <v>470</v>
      </c>
      <c r="G32" s="119">
        <v>1465088401</v>
      </c>
      <c r="H32" s="119" t="s">
        <v>2952</v>
      </c>
      <c r="I32" s="524">
        <v>1465088</v>
      </c>
      <c r="J32" s="512" t="s">
        <v>471</v>
      </c>
      <c r="K32" s="119">
        <v>365</v>
      </c>
      <c r="L32" s="119">
        <v>24</v>
      </c>
      <c r="M32" s="119">
        <v>7</v>
      </c>
      <c r="N32" s="104" t="s">
        <v>3095</v>
      </c>
      <c r="O32" s="102" t="s">
        <v>2518</v>
      </c>
    </row>
    <row r="33" spans="1:15">
      <c r="A33" s="519"/>
      <c r="B33" s="511"/>
      <c r="C33" s="512"/>
      <c r="D33" s="101"/>
      <c r="E33" s="101">
        <v>1</v>
      </c>
      <c r="F33" s="511"/>
      <c r="G33" s="119">
        <v>1465088201</v>
      </c>
      <c r="H33" s="119" t="s">
        <v>2953</v>
      </c>
      <c r="I33" s="525"/>
      <c r="J33" s="512"/>
      <c r="K33" s="119">
        <v>365</v>
      </c>
      <c r="L33" s="119">
        <v>24</v>
      </c>
      <c r="M33" s="119">
        <v>7</v>
      </c>
      <c r="N33" s="104" t="s">
        <v>3095</v>
      </c>
      <c r="O33" s="102" t="s">
        <v>2518</v>
      </c>
    </row>
    <row r="34" spans="1:15">
      <c r="A34" s="519"/>
      <c r="B34" s="511"/>
      <c r="C34" s="512"/>
      <c r="D34" s="101"/>
      <c r="E34" s="101">
        <v>1</v>
      </c>
      <c r="F34" s="511"/>
      <c r="G34" s="119">
        <v>1465088202</v>
      </c>
      <c r="H34" s="119" t="s">
        <v>2954</v>
      </c>
      <c r="I34" s="525"/>
      <c r="J34" s="512"/>
      <c r="K34" s="119">
        <v>365</v>
      </c>
      <c r="L34" s="119">
        <v>24</v>
      </c>
      <c r="M34" s="119">
        <v>7</v>
      </c>
      <c r="N34" s="104" t="s">
        <v>3095</v>
      </c>
      <c r="O34" s="102" t="s">
        <v>2518</v>
      </c>
    </row>
    <row r="35" spans="1:15">
      <c r="A35" s="519"/>
      <c r="B35" s="511"/>
      <c r="C35" s="512"/>
      <c r="D35" s="101"/>
      <c r="E35" s="101">
        <v>1</v>
      </c>
      <c r="F35" s="511"/>
      <c r="G35" s="119">
        <v>1465088203</v>
      </c>
      <c r="H35" s="119" t="s">
        <v>2955</v>
      </c>
      <c r="I35" s="526"/>
      <c r="J35" s="512"/>
      <c r="K35" s="119">
        <v>365</v>
      </c>
      <c r="L35" s="119">
        <v>24</v>
      </c>
      <c r="M35" s="119">
        <v>7</v>
      </c>
      <c r="N35" s="104" t="s">
        <v>3095</v>
      </c>
      <c r="O35" s="102" t="s">
        <v>2518</v>
      </c>
    </row>
    <row r="36" spans="1:15">
      <c r="A36" s="519"/>
      <c r="B36" s="511"/>
      <c r="C36" s="512"/>
      <c r="D36" s="101"/>
      <c r="E36" s="101">
        <v>1</v>
      </c>
      <c r="F36" s="511" t="s">
        <v>472</v>
      </c>
      <c r="G36" s="119">
        <v>1465068201</v>
      </c>
      <c r="H36" s="119" t="s">
        <v>2956</v>
      </c>
      <c r="I36" s="524">
        <v>1465068</v>
      </c>
      <c r="J36" s="512" t="s">
        <v>473</v>
      </c>
      <c r="K36" s="119">
        <v>365</v>
      </c>
      <c r="L36" s="119">
        <v>24</v>
      </c>
      <c r="M36" s="119">
        <v>7</v>
      </c>
      <c r="N36" s="104" t="s">
        <v>3095</v>
      </c>
      <c r="O36" s="102" t="s">
        <v>2518</v>
      </c>
    </row>
    <row r="37" spans="1:15">
      <c r="A37" s="519"/>
      <c r="B37" s="511"/>
      <c r="C37" s="512"/>
      <c r="D37" s="101"/>
      <c r="E37" s="101">
        <v>1</v>
      </c>
      <c r="F37" s="511"/>
      <c r="G37" s="119">
        <v>1465068202</v>
      </c>
      <c r="H37" s="119" t="s">
        <v>2957</v>
      </c>
      <c r="I37" s="525"/>
      <c r="J37" s="512"/>
      <c r="K37" s="119">
        <v>365</v>
      </c>
      <c r="L37" s="119">
        <v>24</v>
      </c>
      <c r="M37" s="119">
        <v>7</v>
      </c>
      <c r="N37" s="104" t="s">
        <v>3095</v>
      </c>
      <c r="O37" s="102" t="s">
        <v>2518</v>
      </c>
    </row>
    <row r="38" spans="1:15">
      <c r="A38" s="519"/>
      <c r="B38" s="511"/>
      <c r="C38" s="512"/>
      <c r="D38" s="101"/>
      <c r="E38" s="101">
        <v>1</v>
      </c>
      <c r="F38" s="511"/>
      <c r="G38" s="119">
        <v>1465068203</v>
      </c>
      <c r="H38" s="119" t="s">
        <v>2958</v>
      </c>
      <c r="I38" s="526"/>
      <c r="J38" s="512"/>
      <c r="K38" s="119">
        <v>365</v>
      </c>
      <c r="L38" s="119">
        <v>24</v>
      </c>
      <c r="M38" s="119">
        <v>7</v>
      </c>
      <c r="N38" s="104" t="s">
        <v>3095</v>
      </c>
      <c r="O38" s="102" t="s">
        <v>2518</v>
      </c>
    </row>
    <row r="39" spans="1:15">
      <c r="A39" s="519"/>
      <c r="B39" s="511"/>
      <c r="C39" s="512"/>
      <c r="D39" s="101">
        <v>1</v>
      </c>
      <c r="E39" s="101"/>
      <c r="F39" s="516" t="s">
        <v>2509</v>
      </c>
      <c r="G39" s="119">
        <v>1465138401</v>
      </c>
      <c r="H39" s="119" t="s">
        <v>2959</v>
      </c>
      <c r="I39" s="512">
        <v>1465138</v>
      </c>
      <c r="J39" s="512" t="s">
        <v>475</v>
      </c>
      <c r="K39" s="119">
        <v>365</v>
      </c>
      <c r="L39" s="119">
        <v>24</v>
      </c>
      <c r="M39" s="119">
        <v>7</v>
      </c>
      <c r="N39" s="104" t="s">
        <v>3095</v>
      </c>
      <c r="O39" s="102" t="s">
        <v>2518</v>
      </c>
    </row>
    <row r="40" spans="1:15">
      <c r="A40" s="519"/>
      <c r="B40" s="511"/>
      <c r="C40" s="512"/>
      <c r="D40" s="101"/>
      <c r="E40" s="101">
        <v>1</v>
      </c>
      <c r="F40" s="517"/>
      <c r="G40" s="119">
        <v>1465138201</v>
      </c>
      <c r="H40" s="119" t="s">
        <v>2960</v>
      </c>
      <c r="I40" s="512"/>
      <c r="J40" s="512"/>
      <c r="K40" s="119">
        <v>365</v>
      </c>
      <c r="L40" s="119">
        <v>24</v>
      </c>
      <c r="M40" s="119">
        <v>7</v>
      </c>
      <c r="N40" s="104" t="s">
        <v>3095</v>
      </c>
      <c r="O40" s="102" t="s">
        <v>2518</v>
      </c>
    </row>
    <row r="41" spans="1:15">
      <c r="A41" s="519"/>
      <c r="B41" s="511"/>
      <c r="C41" s="512"/>
      <c r="D41" s="101"/>
      <c r="E41" s="101">
        <v>1</v>
      </c>
      <c r="F41" s="517"/>
      <c r="G41" s="119">
        <v>1465138202</v>
      </c>
      <c r="H41" s="119" t="s">
        <v>2961</v>
      </c>
      <c r="I41" s="512"/>
      <c r="J41" s="512"/>
      <c r="K41" s="119">
        <v>365</v>
      </c>
      <c r="L41" s="119">
        <v>24</v>
      </c>
      <c r="M41" s="119">
        <v>7</v>
      </c>
      <c r="N41" s="104" t="s">
        <v>3095</v>
      </c>
      <c r="O41" s="102" t="s">
        <v>2518</v>
      </c>
    </row>
    <row r="42" spans="1:15">
      <c r="A42" s="519"/>
      <c r="B42" s="511"/>
      <c r="C42" s="512"/>
      <c r="D42" s="101"/>
      <c r="E42" s="101">
        <v>1</v>
      </c>
      <c r="F42" s="518"/>
      <c r="G42" s="119">
        <v>1465138203</v>
      </c>
      <c r="H42" s="119" t="s">
        <v>2962</v>
      </c>
      <c r="I42" s="512"/>
      <c r="J42" s="512"/>
      <c r="K42" s="119">
        <v>365</v>
      </c>
      <c r="L42" s="119">
        <v>24</v>
      </c>
      <c r="M42" s="119">
        <v>7</v>
      </c>
      <c r="N42" s="104" t="s">
        <v>3095</v>
      </c>
      <c r="O42" s="102" t="s">
        <v>2518</v>
      </c>
    </row>
    <row r="43" spans="1:15">
      <c r="A43" s="519"/>
      <c r="B43" s="511"/>
      <c r="C43" s="512"/>
      <c r="D43" s="101"/>
      <c r="E43" s="101">
        <v>1</v>
      </c>
      <c r="F43" s="120" t="s">
        <v>2508</v>
      </c>
      <c r="G43" s="119">
        <v>1465168201</v>
      </c>
      <c r="H43" s="119" t="s">
        <v>2926</v>
      </c>
      <c r="I43" s="114">
        <v>1465168</v>
      </c>
      <c r="J43" s="119" t="s">
        <v>3080</v>
      </c>
      <c r="K43" s="119">
        <v>365</v>
      </c>
      <c r="L43" s="119">
        <v>24</v>
      </c>
      <c r="M43" s="119">
        <v>7</v>
      </c>
      <c r="N43" s="104" t="s">
        <v>3095</v>
      </c>
      <c r="O43" s="102" t="s">
        <v>2518</v>
      </c>
    </row>
    <row r="44" spans="1:15">
      <c r="A44" s="519"/>
      <c r="B44" s="511"/>
      <c r="C44" s="512"/>
      <c r="D44" s="101"/>
      <c r="E44" s="101">
        <v>1</v>
      </c>
      <c r="F44" s="511" t="s">
        <v>1031</v>
      </c>
      <c r="G44" s="119">
        <v>1465128201</v>
      </c>
      <c r="H44" s="119" t="s">
        <v>2963</v>
      </c>
      <c r="I44" s="524">
        <v>1465128</v>
      </c>
      <c r="J44" s="512" t="s">
        <v>29</v>
      </c>
      <c r="K44" s="119">
        <v>365</v>
      </c>
      <c r="L44" s="119">
        <v>24</v>
      </c>
      <c r="M44" s="119">
        <v>7</v>
      </c>
      <c r="N44" s="104" t="s">
        <v>3095</v>
      </c>
      <c r="O44" s="102" t="s">
        <v>2518</v>
      </c>
    </row>
    <row r="45" spans="1:15">
      <c r="A45" s="519"/>
      <c r="B45" s="511"/>
      <c r="C45" s="512"/>
      <c r="D45" s="101"/>
      <c r="E45" s="101">
        <v>1</v>
      </c>
      <c r="F45" s="511"/>
      <c r="G45" s="119">
        <v>1465128202</v>
      </c>
      <c r="H45" s="119" t="s">
        <v>2964</v>
      </c>
      <c r="I45" s="525"/>
      <c r="J45" s="512"/>
      <c r="K45" s="119">
        <v>365</v>
      </c>
      <c r="L45" s="119">
        <v>12</v>
      </c>
      <c r="M45" s="119">
        <v>7</v>
      </c>
      <c r="N45" s="104" t="s">
        <v>3095</v>
      </c>
      <c r="O45" s="102" t="s">
        <v>2518</v>
      </c>
    </row>
    <row r="46" spans="1:15">
      <c r="A46" s="519"/>
      <c r="B46" s="511"/>
      <c r="C46" s="512"/>
      <c r="D46" s="101"/>
      <c r="E46" s="101">
        <v>1</v>
      </c>
      <c r="F46" s="511"/>
      <c r="G46" s="119">
        <v>1465128203</v>
      </c>
      <c r="H46" s="119" t="s">
        <v>2965</v>
      </c>
      <c r="I46" s="526"/>
      <c r="J46" s="512"/>
      <c r="K46" s="119">
        <v>365</v>
      </c>
      <c r="L46" s="119">
        <v>24</v>
      </c>
      <c r="M46" s="119">
        <v>7</v>
      </c>
      <c r="N46" s="104" t="s">
        <v>3095</v>
      </c>
      <c r="O46" s="102" t="s">
        <v>2518</v>
      </c>
    </row>
    <row r="47" spans="1:15">
      <c r="A47" s="519"/>
      <c r="B47" s="511"/>
      <c r="C47" s="512"/>
      <c r="D47" s="101"/>
      <c r="E47" s="101">
        <v>1</v>
      </c>
      <c r="F47" s="511" t="s">
        <v>476</v>
      </c>
      <c r="G47" s="119">
        <v>1465028201</v>
      </c>
      <c r="H47" s="119" t="s">
        <v>2966</v>
      </c>
      <c r="I47" s="524">
        <v>1465028</v>
      </c>
      <c r="J47" s="512" t="s">
        <v>477</v>
      </c>
      <c r="K47" s="119">
        <v>365</v>
      </c>
      <c r="L47" s="119">
        <v>24</v>
      </c>
      <c r="M47" s="119">
        <v>7</v>
      </c>
      <c r="N47" s="104" t="s">
        <v>3095</v>
      </c>
      <c r="O47" s="102" t="s">
        <v>2518</v>
      </c>
    </row>
    <row r="48" spans="1:15">
      <c r="A48" s="519"/>
      <c r="B48" s="511"/>
      <c r="C48" s="512"/>
      <c r="D48" s="101"/>
      <c r="E48" s="101">
        <v>1</v>
      </c>
      <c r="F48" s="511"/>
      <c r="G48" s="119">
        <v>1465028202</v>
      </c>
      <c r="H48" s="119" t="s">
        <v>2967</v>
      </c>
      <c r="I48" s="525"/>
      <c r="J48" s="512"/>
      <c r="K48" s="119">
        <v>365</v>
      </c>
      <c r="L48" s="119">
        <v>24</v>
      </c>
      <c r="M48" s="119">
        <v>7</v>
      </c>
      <c r="N48" s="104" t="s">
        <v>3095</v>
      </c>
      <c r="O48" s="102" t="s">
        <v>2518</v>
      </c>
    </row>
    <row r="49" spans="1:15">
      <c r="A49" s="519"/>
      <c r="B49" s="511"/>
      <c r="C49" s="512"/>
      <c r="D49" s="101"/>
      <c r="E49" s="101">
        <v>1</v>
      </c>
      <c r="F49" s="511"/>
      <c r="G49" s="119">
        <v>1465028203</v>
      </c>
      <c r="H49" s="119" t="s">
        <v>3009</v>
      </c>
      <c r="I49" s="526"/>
      <c r="J49" s="512"/>
      <c r="K49" s="119">
        <v>365</v>
      </c>
      <c r="L49" s="119">
        <v>12</v>
      </c>
      <c r="M49" s="119">
        <v>7</v>
      </c>
      <c r="N49" s="104" t="s">
        <v>3095</v>
      </c>
      <c r="O49" s="102" t="s">
        <v>2518</v>
      </c>
    </row>
    <row r="50" spans="1:15">
      <c r="A50" s="519"/>
      <c r="B50" s="511"/>
      <c r="C50" s="512"/>
      <c r="D50" s="101"/>
      <c r="E50" s="101">
        <v>1</v>
      </c>
      <c r="F50" s="511" t="s">
        <v>72</v>
      </c>
      <c r="G50" s="119">
        <v>1465038201</v>
      </c>
      <c r="H50" s="119" t="s">
        <v>2322</v>
      </c>
      <c r="I50" s="524">
        <v>1465038</v>
      </c>
      <c r="J50" s="512" t="s">
        <v>892</v>
      </c>
      <c r="K50" s="119">
        <v>365</v>
      </c>
      <c r="L50" s="119">
        <v>24</v>
      </c>
      <c r="M50" s="119">
        <v>7</v>
      </c>
      <c r="N50" s="104" t="s">
        <v>3095</v>
      </c>
      <c r="O50" s="102" t="s">
        <v>2518</v>
      </c>
    </row>
    <row r="51" spans="1:15">
      <c r="A51" s="519"/>
      <c r="B51" s="511"/>
      <c r="C51" s="512"/>
      <c r="D51" s="101"/>
      <c r="E51" s="101">
        <v>1</v>
      </c>
      <c r="F51" s="511"/>
      <c r="G51" s="119">
        <v>1465038202</v>
      </c>
      <c r="H51" s="119" t="s">
        <v>2323</v>
      </c>
      <c r="I51" s="525"/>
      <c r="J51" s="512"/>
      <c r="K51" s="119">
        <v>365</v>
      </c>
      <c r="L51" s="119">
        <v>24</v>
      </c>
      <c r="M51" s="119">
        <v>7</v>
      </c>
      <c r="N51" s="104" t="s">
        <v>3095</v>
      </c>
      <c r="O51" s="102" t="s">
        <v>2518</v>
      </c>
    </row>
    <row r="52" spans="1:15">
      <c r="A52" s="519"/>
      <c r="B52" s="511"/>
      <c r="C52" s="512"/>
      <c r="D52" s="101"/>
      <c r="E52" s="101">
        <v>1</v>
      </c>
      <c r="F52" s="511"/>
      <c r="G52" s="119">
        <v>1465038203</v>
      </c>
      <c r="H52" s="119" t="s">
        <v>2608</v>
      </c>
      <c r="I52" s="526"/>
      <c r="J52" s="119" t="s">
        <v>893</v>
      </c>
      <c r="K52" s="119">
        <v>365</v>
      </c>
      <c r="L52" s="119">
        <v>24</v>
      </c>
      <c r="M52" s="119">
        <v>7</v>
      </c>
      <c r="N52" s="104" t="s">
        <v>3095</v>
      </c>
      <c r="O52" s="102" t="s">
        <v>2518</v>
      </c>
    </row>
    <row r="53" spans="1:15">
      <c r="A53" s="519"/>
      <c r="B53" s="511"/>
      <c r="C53" s="512"/>
      <c r="D53" s="101"/>
      <c r="E53" s="101">
        <v>1</v>
      </c>
      <c r="F53" s="511" t="s">
        <v>73</v>
      </c>
      <c r="G53" s="119">
        <v>1465118201</v>
      </c>
      <c r="H53" s="119" t="s">
        <v>2325</v>
      </c>
      <c r="I53" s="524">
        <v>1465118</v>
      </c>
      <c r="J53" s="512" t="s">
        <v>894</v>
      </c>
      <c r="K53" s="119">
        <v>365</v>
      </c>
      <c r="L53" s="119">
        <v>24</v>
      </c>
      <c r="M53" s="119">
        <v>7</v>
      </c>
      <c r="N53" s="104" t="s">
        <v>3095</v>
      </c>
      <c r="O53" s="102" t="s">
        <v>2518</v>
      </c>
    </row>
    <row r="54" spans="1:15">
      <c r="A54" s="519"/>
      <c r="B54" s="511"/>
      <c r="C54" s="512"/>
      <c r="D54" s="101"/>
      <c r="E54" s="101">
        <v>1</v>
      </c>
      <c r="F54" s="511"/>
      <c r="G54" s="119">
        <v>1465118202</v>
      </c>
      <c r="H54" s="119" t="s">
        <v>3019</v>
      </c>
      <c r="I54" s="526"/>
      <c r="J54" s="512"/>
      <c r="K54" s="119">
        <v>365</v>
      </c>
      <c r="L54" s="119">
        <v>24</v>
      </c>
      <c r="M54" s="119">
        <v>7</v>
      </c>
      <c r="N54" s="104" t="s">
        <v>3095</v>
      </c>
      <c r="O54" s="102" t="s">
        <v>2518</v>
      </c>
    </row>
    <row r="55" spans="1:15">
      <c r="A55" s="519"/>
      <c r="B55" s="511"/>
      <c r="C55" s="512"/>
      <c r="D55" s="101">
        <v>1</v>
      </c>
      <c r="E55" s="101"/>
      <c r="F55" s="516" t="s">
        <v>2927</v>
      </c>
      <c r="G55" s="119">
        <v>1465148401</v>
      </c>
      <c r="H55" s="119" t="s">
        <v>2327</v>
      </c>
      <c r="I55" s="524">
        <v>1465148</v>
      </c>
      <c r="J55" s="512" t="s">
        <v>74</v>
      </c>
      <c r="K55" s="119">
        <v>365</v>
      </c>
      <c r="L55" s="119">
        <v>24</v>
      </c>
      <c r="M55" s="119">
        <v>7</v>
      </c>
      <c r="N55" s="104" t="s">
        <v>3095</v>
      </c>
      <c r="O55" s="102" t="s">
        <v>2518</v>
      </c>
    </row>
    <row r="56" spans="1:15">
      <c r="A56" s="519"/>
      <c r="B56" s="511"/>
      <c r="C56" s="512"/>
      <c r="D56" s="101"/>
      <c r="E56" s="101">
        <v>1</v>
      </c>
      <c r="F56" s="517"/>
      <c r="G56" s="119">
        <v>1465148201</v>
      </c>
      <c r="H56" s="119" t="s">
        <v>2328</v>
      </c>
      <c r="I56" s="525"/>
      <c r="J56" s="512"/>
      <c r="K56" s="119">
        <v>365</v>
      </c>
      <c r="L56" s="119">
        <v>24</v>
      </c>
      <c r="M56" s="119">
        <v>7</v>
      </c>
      <c r="N56" s="104" t="s">
        <v>3095</v>
      </c>
      <c r="O56" s="102" t="s">
        <v>2518</v>
      </c>
    </row>
    <row r="57" spans="1:15" ht="60" customHeight="1">
      <c r="A57" s="519"/>
      <c r="B57" s="511"/>
      <c r="C57" s="512"/>
      <c r="D57" s="103"/>
      <c r="E57" s="103">
        <v>1</v>
      </c>
      <c r="F57" s="118" t="s">
        <v>2862</v>
      </c>
      <c r="G57" s="116">
        <v>1465098201</v>
      </c>
      <c r="H57" s="116" t="s">
        <v>2854</v>
      </c>
      <c r="I57" s="116">
        <v>1465098</v>
      </c>
      <c r="J57" s="116" t="s">
        <v>2861</v>
      </c>
      <c r="K57" s="119">
        <v>365</v>
      </c>
      <c r="L57" s="116">
        <v>12</v>
      </c>
      <c r="M57" s="116">
        <v>7</v>
      </c>
      <c r="N57" s="104" t="s">
        <v>3095</v>
      </c>
      <c r="O57" s="104" t="s">
        <v>2518</v>
      </c>
    </row>
    <row r="58" spans="1:15" ht="56.25" customHeight="1">
      <c r="A58" s="519"/>
      <c r="B58" s="511"/>
      <c r="C58" s="512"/>
      <c r="D58" s="101"/>
      <c r="E58" s="101">
        <v>1</v>
      </c>
      <c r="F58" s="120" t="s">
        <v>28</v>
      </c>
      <c r="G58" s="119">
        <v>1421062201</v>
      </c>
      <c r="H58" s="119" t="s">
        <v>2968</v>
      </c>
      <c r="I58" s="119">
        <v>1421062</v>
      </c>
      <c r="J58" s="119" t="s">
        <v>474</v>
      </c>
      <c r="K58" s="119">
        <v>365</v>
      </c>
      <c r="L58" s="119">
        <v>24</v>
      </c>
      <c r="M58" s="119">
        <v>7</v>
      </c>
      <c r="N58" s="104" t="s">
        <v>3095</v>
      </c>
      <c r="O58" s="102" t="s">
        <v>2518</v>
      </c>
    </row>
    <row r="59" spans="1:15" ht="21" customHeight="1">
      <c r="A59" s="519"/>
      <c r="B59" s="511"/>
      <c r="C59" s="512"/>
      <c r="D59" s="101"/>
      <c r="E59" s="101">
        <v>1</v>
      </c>
      <c r="F59" s="120" t="s">
        <v>916</v>
      </c>
      <c r="G59" s="119">
        <v>1434021201</v>
      </c>
      <c r="H59" s="119" t="s">
        <v>2609</v>
      </c>
      <c r="I59" s="119">
        <v>1434021</v>
      </c>
      <c r="J59" s="119" t="s">
        <v>75</v>
      </c>
      <c r="K59" s="119">
        <v>365</v>
      </c>
      <c r="L59" s="119">
        <v>24</v>
      </c>
      <c r="M59" s="119">
        <v>7</v>
      </c>
      <c r="N59" s="104" t="s">
        <v>3095</v>
      </c>
      <c r="O59" s="102" t="s">
        <v>2518</v>
      </c>
    </row>
    <row r="60" spans="1:15" ht="21" customHeight="1">
      <c r="A60" s="519"/>
      <c r="B60" s="511"/>
      <c r="C60" s="512"/>
      <c r="D60" s="101"/>
      <c r="E60" s="101">
        <v>1</v>
      </c>
      <c r="F60" s="120" t="s">
        <v>914</v>
      </c>
      <c r="G60" s="119">
        <v>1434031201</v>
      </c>
      <c r="H60" s="119" t="s">
        <v>2610</v>
      </c>
      <c r="I60" s="119">
        <v>1434031</v>
      </c>
      <c r="J60" s="119" t="s">
        <v>915</v>
      </c>
      <c r="K60" s="119">
        <v>365</v>
      </c>
      <c r="L60" s="119">
        <v>24</v>
      </c>
      <c r="M60" s="119">
        <v>7</v>
      </c>
      <c r="N60" s="104" t="s">
        <v>3095</v>
      </c>
      <c r="O60" s="102" t="s">
        <v>2518</v>
      </c>
    </row>
    <row r="61" spans="1:15">
      <c r="A61" s="519"/>
      <c r="B61" s="511"/>
      <c r="C61" s="512"/>
      <c r="D61" s="101">
        <v>1</v>
      </c>
      <c r="E61" s="101"/>
      <c r="F61" s="511" t="s">
        <v>890</v>
      </c>
      <c r="G61" s="119">
        <v>1417021401</v>
      </c>
      <c r="H61" s="119" t="s">
        <v>2330</v>
      </c>
      <c r="I61" s="524">
        <v>1417021</v>
      </c>
      <c r="J61" s="512" t="s">
        <v>76</v>
      </c>
      <c r="K61" s="119">
        <v>365</v>
      </c>
      <c r="L61" s="119">
        <v>24</v>
      </c>
      <c r="M61" s="119">
        <v>7</v>
      </c>
      <c r="N61" s="104" t="s">
        <v>3095</v>
      </c>
      <c r="O61" s="102" t="s">
        <v>2518</v>
      </c>
    </row>
    <row r="62" spans="1:15" ht="66.75" customHeight="1">
      <c r="A62" s="519"/>
      <c r="B62" s="511"/>
      <c r="C62" s="512"/>
      <c r="D62" s="101"/>
      <c r="E62" s="101">
        <v>1</v>
      </c>
      <c r="F62" s="511"/>
      <c r="G62" s="119">
        <v>1417021201</v>
      </c>
      <c r="H62" s="119" t="s">
        <v>2331</v>
      </c>
      <c r="I62" s="526"/>
      <c r="J62" s="512"/>
      <c r="K62" s="119">
        <v>365</v>
      </c>
      <c r="L62" s="119">
        <v>24</v>
      </c>
      <c r="M62" s="119">
        <v>7</v>
      </c>
      <c r="N62" s="104" t="s">
        <v>3095</v>
      </c>
      <c r="O62" s="102" t="s">
        <v>2518</v>
      </c>
    </row>
    <row r="63" spans="1:15" ht="67.5" customHeight="1">
      <c r="A63" s="519"/>
      <c r="B63" s="511"/>
      <c r="C63" s="512"/>
      <c r="D63" s="101"/>
      <c r="E63" s="101">
        <v>1</v>
      </c>
      <c r="F63" s="120" t="s">
        <v>1579</v>
      </c>
      <c r="G63" s="119">
        <v>1417052201</v>
      </c>
      <c r="H63" s="119" t="s">
        <v>2332</v>
      </c>
      <c r="I63" s="119">
        <v>1417052</v>
      </c>
      <c r="J63" s="119" t="s">
        <v>1580</v>
      </c>
      <c r="K63" s="119">
        <v>365</v>
      </c>
      <c r="L63" s="119">
        <v>24</v>
      </c>
      <c r="M63" s="119">
        <v>7</v>
      </c>
      <c r="N63" s="104" t="s">
        <v>3095</v>
      </c>
      <c r="O63" s="102" t="s">
        <v>2518</v>
      </c>
    </row>
    <row r="64" spans="1:15" ht="45" customHeight="1">
      <c r="A64" s="519"/>
      <c r="B64" s="511"/>
      <c r="C64" s="512"/>
      <c r="D64" s="101">
        <v>1</v>
      </c>
      <c r="E64" s="101"/>
      <c r="F64" s="511" t="s">
        <v>2880</v>
      </c>
      <c r="G64" s="119">
        <v>1412151401</v>
      </c>
      <c r="H64" s="119" t="s">
        <v>2333</v>
      </c>
      <c r="I64" s="524">
        <v>1412151</v>
      </c>
      <c r="J64" s="512" t="s">
        <v>77</v>
      </c>
      <c r="K64" s="119">
        <v>365</v>
      </c>
      <c r="L64" s="119">
        <v>24</v>
      </c>
      <c r="M64" s="119">
        <v>7</v>
      </c>
      <c r="N64" s="104" t="s">
        <v>3095</v>
      </c>
      <c r="O64" s="102" t="s">
        <v>2518</v>
      </c>
    </row>
    <row r="65" spans="1:15" ht="36" customHeight="1">
      <c r="A65" s="519"/>
      <c r="B65" s="511"/>
      <c r="C65" s="512"/>
      <c r="D65" s="101"/>
      <c r="E65" s="101">
        <v>1</v>
      </c>
      <c r="F65" s="511"/>
      <c r="G65" s="119">
        <v>1412151201</v>
      </c>
      <c r="H65" s="119" t="s">
        <v>2334</v>
      </c>
      <c r="I65" s="526"/>
      <c r="J65" s="512"/>
      <c r="K65" s="119">
        <v>365</v>
      </c>
      <c r="L65" s="119">
        <v>24</v>
      </c>
      <c r="M65" s="119">
        <v>7</v>
      </c>
      <c r="N65" s="104" t="s">
        <v>3095</v>
      </c>
      <c r="O65" s="102" t="s">
        <v>2518</v>
      </c>
    </row>
    <row r="66" spans="1:15">
      <c r="A66" s="519"/>
      <c r="B66" s="511"/>
      <c r="C66" s="512"/>
      <c r="D66" s="101">
        <v>1</v>
      </c>
      <c r="E66" s="101"/>
      <c r="F66" s="511" t="s">
        <v>207</v>
      </c>
      <c r="G66" s="119">
        <v>1408011401</v>
      </c>
      <c r="H66" s="119" t="s">
        <v>2339</v>
      </c>
      <c r="I66" s="524">
        <v>1408011</v>
      </c>
      <c r="J66" s="512" t="s">
        <v>208</v>
      </c>
      <c r="K66" s="119">
        <v>365</v>
      </c>
      <c r="L66" s="119">
        <v>24</v>
      </c>
      <c r="M66" s="119">
        <v>7</v>
      </c>
      <c r="N66" s="104" t="s">
        <v>3095</v>
      </c>
      <c r="O66" s="102" t="s">
        <v>2518</v>
      </c>
    </row>
    <row r="67" spans="1:15">
      <c r="A67" s="519"/>
      <c r="B67" s="511"/>
      <c r="C67" s="512"/>
      <c r="D67" s="101"/>
      <c r="E67" s="101">
        <v>1</v>
      </c>
      <c r="F67" s="511"/>
      <c r="G67" s="119">
        <v>1408011201</v>
      </c>
      <c r="H67" s="119" t="s">
        <v>2340</v>
      </c>
      <c r="I67" s="526"/>
      <c r="J67" s="512"/>
      <c r="K67" s="119">
        <v>365</v>
      </c>
      <c r="L67" s="119">
        <v>12</v>
      </c>
      <c r="M67" s="119">
        <v>7</v>
      </c>
      <c r="N67" s="104" t="s">
        <v>3095</v>
      </c>
      <c r="O67" s="102" t="s">
        <v>2518</v>
      </c>
    </row>
    <row r="68" spans="1:15" ht="36" customHeight="1">
      <c r="A68" s="519"/>
      <c r="B68" s="511"/>
      <c r="C68" s="512"/>
      <c r="D68" s="101"/>
      <c r="E68" s="101">
        <v>1</v>
      </c>
      <c r="F68" s="120" t="s">
        <v>2312</v>
      </c>
      <c r="G68" s="119">
        <v>1408032201</v>
      </c>
      <c r="H68" s="119" t="s">
        <v>2341</v>
      </c>
      <c r="I68" s="524">
        <v>1408032</v>
      </c>
      <c r="J68" s="512" t="s">
        <v>210</v>
      </c>
      <c r="K68" s="119">
        <v>365</v>
      </c>
      <c r="L68" s="119">
        <v>24</v>
      </c>
      <c r="M68" s="119">
        <v>7</v>
      </c>
      <c r="N68" s="104" t="s">
        <v>3095</v>
      </c>
      <c r="O68" s="102" t="s">
        <v>2518</v>
      </c>
    </row>
    <row r="69" spans="1:15" ht="29.25" customHeight="1">
      <c r="A69" s="519"/>
      <c r="B69" s="511"/>
      <c r="C69" s="512"/>
      <c r="D69" s="101"/>
      <c r="E69" s="101">
        <v>1</v>
      </c>
      <c r="F69" s="120" t="s">
        <v>209</v>
      </c>
      <c r="G69" s="119">
        <v>1408032301</v>
      </c>
      <c r="H69" s="119" t="s">
        <v>2623</v>
      </c>
      <c r="I69" s="526"/>
      <c r="J69" s="512"/>
      <c r="K69" s="119">
        <v>122</v>
      </c>
      <c r="L69" s="119">
        <v>12</v>
      </c>
      <c r="M69" s="119">
        <v>7</v>
      </c>
      <c r="N69" s="128" t="s">
        <v>3096</v>
      </c>
      <c r="O69" s="102" t="s">
        <v>3008</v>
      </c>
    </row>
    <row r="70" spans="1:15" ht="29.25" customHeight="1">
      <c r="A70" s="519"/>
      <c r="B70" s="511"/>
      <c r="C70" s="512"/>
      <c r="D70" s="101"/>
      <c r="E70" s="101">
        <v>1</v>
      </c>
      <c r="F70" s="120" t="s">
        <v>212</v>
      </c>
      <c r="G70" s="119">
        <v>1408022201</v>
      </c>
      <c r="H70" s="119" t="s">
        <v>2613</v>
      </c>
      <c r="I70" s="119">
        <v>1408022</v>
      </c>
      <c r="J70" s="119" t="s">
        <v>213</v>
      </c>
      <c r="K70" s="119">
        <v>365</v>
      </c>
      <c r="L70" s="119">
        <v>24</v>
      </c>
      <c r="M70" s="119">
        <v>7</v>
      </c>
      <c r="N70" s="104" t="s">
        <v>3095</v>
      </c>
      <c r="O70" s="102" t="s">
        <v>2518</v>
      </c>
    </row>
    <row r="71" spans="1:15" ht="42.75" customHeight="1">
      <c r="A71" s="519"/>
      <c r="B71" s="511"/>
      <c r="C71" s="512"/>
      <c r="D71" s="101"/>
      <c r="E71" s="101">
        <v>1</v>
      </c>
      <c r="F71" s="120" t="s">
        <v>2121</v>
      </c>
      <c r="G71" s="119">
        <v>1408044201</v>
      </c>
      <c r="H71" s="119" t="s">
        <v>2788</v>
      </c>
      <c r="I71" s="119">
        <v>1408044</v>
      </c>
      <c r="J71" s="119" t="s">
        <v>211</v>
      </c>
      <c r="K71" s="119">
        <v>365</v>
      </c>
      <c r="L71" s="119">
        <v>24</v>
      </c>
      <c r="M71" s="119">
        <v>7</v>
      </c>
      <c r="N71" s="104" t="s">
        <v>3095</v>
      </c>
      <c r="O71" s="102" t="s">
        <v>2518</v>
      </c>
    </row>
    <row r="72" spans="1:15" ht="52.5" customHeight="1">
      <c r="A72" s="519"/>
      <c r="B72" s="511"/>
      <c r="C72" s="512"/>
      <c r="D72" s="101">
        <v>1</v>
      </c>
      <c r="E72" s="101"/>
      <c r="F72" s="511" t="s">
        <v>2881</v>
      </c>
      <c r="G72" s="119">
        <v>1434124401</v>
      </c>
      <c r="H72" s="119" t="s">
        <v>2343</v>
      </c>
      <c r="I72" s="524">
        <v>1434124</v>
      </c>
      <c r="J72" s="512" t="s">
        <v>78</v>
      </c>
      <c r="K72" s="119">
        <v>365</v>
      </c>
      <c r="L72" s="119">
        <v>24</v>
      </c>
      <c r="M72" s="119">
        <v>7</v>
      </c>
      <c r="N72" s="104" t="s">
        <v>3095</v>
      </c>
      <c r="O72" s="102" t="s">
        <v>2518</v>
      </c>
    </row>
    <row r="73" spans="1:15" ht="52.5" customHeight="1">
      <c r="A73" s="519"/>
      <c r="B73" s="511"/>
      <c r="C73" s="512"/>
      <c r="D73" s="101"/>
      <c r="E73" s="101">
        <v>1</v>
      </c>
      <c r="F73" s="511"/>
      <c r="G73" s="119">
        <v>1434124201</v>
      </c>
      <c r="H73" s="119" t="s">
        <v>2344</v>
      </c>
      <c r="I73" s="526"/>
      <c r="J73" s="512"/>
      <c r="K73" s="119">
        <v>365</v>
      </c>
      <c r="L73" s="119">
        <v>24</v>
      </c>
      <c r="M73" s="119">
        <v>7</v>
      </c>
      <c r="N73" s="104" t="s">
        <v>3095</v>
      </c>
      <c r="O73" s="102" t="s">
        <v>2518</v>
      </c>
    </row>
    <row r="74" spans="1:15" ht="52.5" customHeight="1">
      <c r="A74" s="519"/>
      <c r="B74" s="511"/>
      <c r="C74" s="512"/>
      <c r="D74" s="101"/>
      <c r="E74" s="101">
        <v>1</v>
      </c>
      <c r="F74" s="120" t="s">
        <v>2119</v>
      </c>
      <c r="G74" s="119">
        <v>1434094201</v>
      </c>
      <c r="H74" s="119" t="s">
        <v>2345</v>
      </c>
      <c r="I74" s="119">
        <v>1434094</v>
      </c>
      <c r="J74" s="119" t="s">
        <v>79</v>
      </c>
      <c r="K74" s="119">
        <v>365</v>
      </c>
      <c r="L74" s="119">
        <v>24</v>
      </c>
      <c r="M74" s="119">
        <v>7</v>
      </c>
      <c r="N74" s="104" t="s">
        <v>3095</v>
      </c>
      <c r="O74" s="102" t="s">
        <v>2518</v>
      </c>
    </row>
    <row r="75" spans="1:15" ht="52.5" customHeight="1">
      <c r="A75" s="519"/>
      <c r="B75" s="511"/>
      <c r="C75" s="512"/>
      <c r="D75" s="101"/>
      <c r="E75" s="101">
        <v>1</v>
      </c>
      <c r="F75" s="120" t="s">
        <v>2313</v>
      </c>
      <c r="G75" s="119">
        <v>1434114201</v>
      </c>
      <c r="H75" s="119" t="s">
        <v>2346</v>
      </c>
      <c r="I75" s="119">
        <v>1434114</v>
      </c>
      <c r="J75" s="119" t="s">
        <v>80</v>
      </c>
      <c r="K75" s="119">
        <v>365</v>
      </c>
      <c r="L75" s="119">
        <v>24</v>
      </c>
      <c r="M75" s="119">
        <v>7</v>
      </c>
      <c r="N75" s="104" t="s">
        <v>3095</v>
      </c>
      <c r="O75" s="102" t="s">
        <v>2518</v>
      </c>
    </row>
    <row r="76" spans="1:15" ht="24" customHeight="1">
      <c r="A76" s="519"/>
      <c r="B76" s="511"/>
      <c r="C76" s="512"/>
      <c r="D76" s="101">
        <v>1</v>
      </c>
      <c r="E76" s="101"/>
      <c r="F76" s="511" t="s">
        <v>617</v>
      </c>
      <c r="G76" s="119">
        <v>1421021401</v>
      </c>
      <c r="H76" s="102" t="s">
        <v>2336</v>
      </c>
      <c r="I76" s="524">
        <v>1421021</v>
      </c>
      <c r="J76" s="512" t="s">
        <v>1339</v>
      </c>
      <c r="K76" s="119">
        <v>365</v>
      </c>
      <c r="L76" s="119">
        <v>24</v>
      </c>
      <c r="M76" s="119">
        <v>7</v>
      </c>
      <c r="N76" s="104" t="s">
        <v>3095</v>
      </c>
      <c r="O76" s="102" t="s">
        <v>2518</v>
      </c>
    </row>
    <row r="77" spans="1:15" ht="24" customHeight="1">
      <c r="A77" s="519"/>
      <c r="B77" s="511"/>
      <c r="C77" s="512"/>
      <c r="D77" s="101"/>
      <c r="E77" s="101">
        <v>1</v>
      </c>
      <c r="F77" s="511"/>
      <c r="G77" s="119">
        <v>1421021201</v>
      </c>
      <c r="H77" s="102" t="s">
        <v>2337</v>
      </c>
      <c r="I77" s="525"/>
      <c r="J77" s="512"/>
      <c r="K77" s="119">
        <v>365</v>
      </c>
      <c r="L77" s="119">
        <v>24</v>
      </c>
      <c r="M77" s="119">
        <v>7</v>
      </c>
      <c r="N77" s="104" t="s">
        <v>3095</v>
      </c>
      <c r="O77" s="102" t="s">
        <v>2518</v>
      </c>
    </row>
    <row r="78" spans="1:15" ht="24" customHeight="1">
      <c r="A78" s="519"/>
      <c r="B78" s="511"/>
      <c r="C78" s="512"/>
      <c r="D78" s="101"/>
      <c r="E78" s="101">
        <v>1</v>
      </c>
      <c r="F78" s="511"/>
      <c r="G78" s="119">
        <v>1421021202</v>
      </c>
      <c r="H78" s="102" t="s">
        <v>2338</v>
      </c>
      <c r="I78" s="526"/>
      <c r="J78" s="512"/>
      <c r="K78" s="119">
        <v>365</v>
      </c>
      <c r="L78" s="119">
        <v>12</v>
      </c>
      <c r="M78" s="119">
        <v>7</v>
      </c>
      <c r="N78" s="104" t="s">
        <v>3095</v>
      </c>
      <c r="O78" s="102" t="s">
        <v>2518</v>
      </c>
    </row>
    <row r="79" spans="1:15" ht="60.75" customHeight="1">
      <c r="A79" s="519"/>
      <c r="B79" s="511"/>
      <c r="C79" s="512"/>
      <c r="D79" s="101"/>
      <c r="E79" s="101">
        <v>1</v>
      </c>
      <c r="F79" s="120" t="s">
        <v>618</v>
      </c>
      <c r="G79" s="119">
        <v>1421035201</v>
      </c>
      <c r="H79" s="102" t="s">
        <v>2611</v>
      </c>
      <c r="I79" s="119">
        <v>1421035</v>
      </c>
      <c r="J79" s="119" t="s">
        <v>1340</v>
      </c>
      <c r="K79" s="119">
        <v>365</v>
      </c>
      <c r="L79" s="119">
        <v>24</v>
      </c>
      <c r="M79" s="119">
        <v>7</v>
      </c>
      <c r="N79" s="104" t="s">
        <v>3095</v>
      </c>
      <c r="O79" s="102" t="s">
        <v>2518</v>
      </c>
    </row>
    <row r="80" spans="1:15" ht="22.5" customHeight="1">
      <c r="A80" s="519"/>
      <c r="B80" s="511"/>
      <c r="C80" s="512"/>
      <c r="D80" s="101"/>
      <c r="E80" s="101">
        <v>1</v>
      </c>
      <c r="F80" s="511" t="s">
        <v>2877</v>
      </c>
      <c r="G80" s="119">
        <v>1418044201</v>
      </c>
      <c r="H80" s="102" t="s">
        <v>2789</v>
      </c>
      <c r="I80" s="524">
        <v>1418044</v>
      </c>
      <c r="J80" s="512" t="s">
        <v>1341</v>
      </c>
      <c r="K80" s="119">
        <v>365</v>
      </c>
      <c r="L80" s="119">
        <v>24</v>
      </c>
      <c r="M80" s="119">
        <v>7</v>
      </c>
      <c r="N80" s="104" t="s">
        <v>3095</v>
      </c>
      <c r="O80" s="102" t="s">
        <v>2518</v>
      </c>
    </row>
    <row r="81" spans="1:15" ht="22.5" customHeight="1">
      <c r="A81" s="519"/>
      <c r="B81" s="511"/>
      <c r="C81" s="512"/>
      <c r="D81" s="101"/>
      <c r="E81" s="101">
        <v>1</v>
      </c>
      <c r="F81" s="511"/>
      <c r="G81" s="119">
        <v>1418044202</v>
      </c>
      <c r="H81" s="102" t="s">
        <v>2790</v>
      </c>
      <c r="I81" s="526"/>
      <c r="J81" s="512"/>
      <c r="K81" s="119">
        <v>365</v>
      </c>
      <c r="L81" s="119">
        <v>24</v>
      </c>
      <c r="M81" s="119">
        <v>7</v>
      </c>
      <c r="N81" s="104" t="s">
        <v>3095</v>
      </c>
      <c r="O81" s="102" t="s">
        <v>2518</v>
      </c>
    </row>
    <row r="82" spans="1:15" ht="39.75" customHeight="1">
      <c r="A82" s="519"/>
      <c r="B82" s="511"/>
      <c r="C82" s="512"/>
      <c r="D82" s="101"/>
      <c r="E82" s="101">
        <v>1</v>
      </c>
      <c r="F82" s="120" t="s">
        <v>619</v>
      </c>
      <c r="G82" s="119">
        <v>1418014201</v>
      </c>
      <c r="H82" s="102" t="s">
        <v>2791</v>
      </c>
      <c r="I82" s="119">
        <v>1418014</v>
      </c>
      <c r="J82" s="119" t="s">
        <v>227</v>
      </c>
      <c r="K82" s="119">
        <v>365</v>
      </c>
      <c r="L82" s="119">
        <v>24</v>
      </c>
      <c r="M82" s="119">
        <v>7</v>
      </c>
      <c r="N82" s="104" t="s">
        <v>3095</v>
      </c>
      <c r="O82" s="102" t="s">
        <v>2518</v>
      </c>
    </row>
    <row r="83" spans="1:15" ht="20.25" customHeight="1">
      <c r="A83" s="519"/>
      <c r="B83" s="511"/>
      <c r="C83" s="512"/>
      <c r="D83" s="101"/>
      <c r="E83" s="101">
        <v>1</v>
      </c>
      <c r="F83" s="120" t="s">
        <v>1495</v>
      </c>
      <c r="G83" s="119">
        <v>1418032201</v>
      </c>
      <c r="H83" s="102" t="s">
        <v>2792</v>
      </c>
      <c r="I83" s="119">
        <v>1418032</v>
      </c>
      <c r="J83" s="119" t="s">
        <v>228</v>
      </c>
      <c r="K83" s="119">
        <v>365</v>
      </c>
      <c r="L83" s="119">
        <v>24</v>
      </c>
      <c r="M83" s="119">
        <v>7</v>
      </c>
      <c r="N83" s="104" t="s">
        <v>3095</v>
      </c>
      <c r="O83" s="102" t="s">
        <v>2518</v>
      </c>
    </row>
    <row r="84" spans="1:15" ht="62.25" customHeight="1">
      <c r="A84" s="519"/>
      <c r="B84" s="511"/>
      <c r="C84" s="512"/>
      <c r="D84" s="101"/>
      <c r="E84" s="101">
        <v>1</v>
      </c>
      <c r="F84" s="120" t="s">
        <v>1671</v>
      </c>
      <c r="G84" s="119">
        <v>1418064201</v>
      </c>
      <c r="H84" s="102" t="s">
        <v>2848</v>
      </c>
      <c r="I84" s="119">
        <v>1418064</v>
      </c>
      <c r="J84" s="119" t="s">
        <v>229</v>
      </c>
      <c r="K84" s="119">
        <v>365</v>
      </c>
      <c r="L84" s="119">
        <v>24</v>
      </c>
      <c r="M84" s="119">
        <v>7</v>
      </c>
      <c r="N84" s="104" t="s">
        <v>3095</v>
      </c>
      <c r="O84" s="102" t="s">
        <v>2518</v>
      </c>
    </row>
    <row r="85" spans="1:15" ht="66.75" customHeight="1">
      <c r="A85" s="519"/>
      <c r="B85" s="511"/>
      <c r="C85" s="512"/>
      <c r="D85" s="103"/>
      <c r="E85" s="103">
        <v>1</v>
      </c>
      <c r="F85" s="118" t="s">
        <v>3007</v>
      </c>
      <c r="G85" s="116">
        <v>1418024201</v>
      </c>
      <c r="H85" s="104" t="s">
        <v>2853</v>
      </c>
      <c r="I85" s="116">
        <v>1418024</v>
      </c>
      <c r="J85" s="116" t="s">
        <v>3006</v>
      </c>
      <c r="K85" s="119">
        <v>365</v>
      </c>
      <c r="L85" s="116">
        <v>24</v>
      </c>
      <c r="M85" s="116">
        <v>7</v>
      </c>
      <c r="N85" s="104" t="s">
        <v>3095</v>
      </c>
      <c r="O85" s="104" t="s">
        <v>2518</v>
      </c>
    </row>
    <row r="86" spans="1:15" ht="45" customHeight="1">
      <c r="A86" s="519" t="s">
        <v>2308</v>
      </c>
      <c r="B86" s="511" t="s">
        <v>3002</v>
      </c>
      <c r="C86" s="512" t="s">
        <v>2815</v>
      </c>
      <c r="D86" s="101">
        <v>1</v>
      </c>
      <c r="E86" s="103"/>
      <c r="F86" s="520" t="s">
        <v>2878</v>
      </c>
      <c r="G86" s="116">
        <v>1464011401</v>
      </c>
      <c r="H86" s="104" t="s">
        <v>2970</v>
      </c>
      <c r="I86" s="538">
        <v>1464011</v>
      </c>
      <c r="J86" s="521" t="s">
        <v>899</v>
      </c>
      <c r="K86" s="119">
        <v>365</v>
      </c>
      <c r="L86" s="116">
        <v>24</v>
      </c>
      <c r="M86" s="116">
        <v>7</v>
      </c>
      <c r="N86" s="104" t="s">
        <v>3095</v>
      </c>
      <c r="O86" s="104" t="s">
        <v>2518</v>
      </c>
    </row>
    <row r="87" spans="1:15" ht="45" customHeight="1">
      <c r="A87" s="519"/>
      <c r="B87" s="511"/>
      <c r="C87" s="512"/>
      <c r="D87" s="101"/>
      <c r="E87" s="103">
        <v>1</v>
      </c>
      <c r="F87" s="520"/>
      <c r="G87" s="116">
        <v>1464011201</v>
      </c>
      <c r="H87" s="104" t="s">
        <v>2971</v>
      </c>
      <c r="I87" s="539"/>
      <c r="J87" s="521"/>
      <c r="K87" s="119">
        <v>365</v>
      </c>
      <c r="L87" s="116">
        <v>24</v>
      </c>
      <c r="M87" s="116">
        <v>7</v>
      </c>
      <c r="N87" s="104" t="s">
        <v>3095</v>
      </c>
      <c r="O87" s="104" t="s">
        <v>2518</v>
      </c>
    </row>
    <row r="88" spans="1:15" ht="45" customHeight="1">
      <c r="A88" s="519"/>
      <c r="B88" s="511"/>
      <c r="C88" s="512"/>
      <c r="D88" s="124"/>
      <c r="E88" s="103">
        <v>1</v>
      </c>
      <c r="F88" s="520"/>
      <c r="G88" s="116">
        <v>1464011202</v>
      </c>
      <c r="H88" s="104" t="s">
        <v>2972</v>
      </c>
      <c r="I88" s="540"/>
      <c r="J88" s="521"/>
      <c r="K88" s="119">
        <v>365</v>
      </c>
      <c r="L88" s="116">
        <v>24</v>
      </c>
      <c r="M88" s="116">
        <v>7</v>
      </c>
      <c r="N88" s="104" t="s">
        <v>3095</v>
      </c>
      <c r="O88" s="104" t="s">
        <v>2518</v>
      </c>
    </row>
    <row r="89" spans="1:15" ht="45" customHeight="1">
      <c r="A89" s="519"/>
      <c r="B89" s="511"/>
      <c r="C89" s="512"/>
      <c r="D89" s="103"/>
      <c r="E89" s="103">
        <v>1</v>
      </c>
      <c r="F89" s="118" t="s">
        <v>2858</v>
      </c>
      <c r="G89" s="116">
        <v>1426042201</v>
      </c>
      <c r="H89" s="104" t="s">
        <v>2973</v>
      </c>
      <c r="I89" s="116">
        <v>1426042</v>
      </c>
      <c r="J89" s="116" t="s">
        <v>2857</v>
      </c>
      <c r="K89" s="119">
        <v>365</v>
      </c>
      <c r="L89" s="116">
        <v>24</v>
      </c>
      <c r="M89" s="116">
        <v>7</v>
      </c>
      <c r="N89" s="104" t="s">
        <v>3095</v>
      </c>
      <c r="O89" s="104" t="s">
        <v>2518</v>
      </c>
    </row>
    <row r="90" spans="1:15" ht="57" customHeight="1">
      <c r="A90" s="519"/>
      <c r="B90" s="511"/>
      <c r="C90" s="512"/>
      <c r="D90" s="101"/>
      <c r="E90" s="101">
        <v>1</v>
      </c>
      <c r="F90" s="120" t="s">
        <v>23</v>
      </c>
      <c r="G90" s="119">
        <v>1426062201</v>
      </c>
      <c r="H90" s="102" t="s">
        <v>2974</v>
      </c>
      <c r="I90" s="119">
        <v>1426062</v>
      </c>
      <c r="J90" s="119" t="s">
        <v>493</v>
      </c>
      <c r="K90" s="119">
        <v>365</v>
      </c>
      <c r="L90" s="119">
        <v>24</v>
      </c>
      <c r="M90" s="119">
        <v>7</v>
      </c>
      <c r="N90" s="104" t="s">
        <v>3095</v>
      </c>
      <c r="O90" s="102" t="s">
        <v>2518</v>
      </c>
    </row>
    <row r="91" spans="1:15" ht="57.75" customHeight="1">
      <c r="A91" s="519"/>
      <c r="B91" s="511"/>
      <c r="C91" s="512"/>
      <c r="D91" s="101"/>
      <c r="E91" s="101">
        <v>1</v>
      </c>
      <c r="F91" s="120" t="s">
        <v>24</v>
      </c>
      <c r="G91" s="119">
        <v>1426092201</v>
      </c>
      <c r="H91" s="102" t="s">
        <v>2975</v>
      </c>
      <c r="I91" s="119">
        <v>1426092</v>
      </c>
      <c r="J91" s="119" t="s">
        <v>3001</v>
      </c>
      <c r="K91" s="119">
        <v>365</v>
      </c>
      <c r="L91" s="119">
        <v>24</v>
      </c>
      <c r="M91" s="119">
        <v>7</v>
      </c>
      <c r="N91" s="104" t="s">
        <v>3095</v>
      </c>
      <c r="O91" s="102" t="s">
        <v>2518</v>
      </c>
    </row>
    <row r="92" spans="1:15" ht="25.5" customHeight="1">
      <c r="A92" s="519"/>
      <c r="B92" s="511"/>
      <c r="C92" s="512"/>
      <c r="D92" s="101"/>
      <c r="E92" s="101">
        <v>1</v>
      </c>
      <c r="F92" s="120" t="s">
        <v>1752</v>
      </c>
      <c r="G92" s="119">
        <v>1426132201</v>
      </c>
      <c r="H92" s="102" t="s">
        <v>2976</v>
      </c>
      <c r="I92" s="119">
        <v>1426132</v>
      </c>
      <c r="J92" s="119" t="s">
        <v>1753</v>
      </c>
      <c r="K92" s="119">
        <v>365</v>
      </c>
      <c r="L92" s="119">
        <v>24</v>
      </c>
      <c r="M92" s="119">
        <v>7</v>
      </c>
      <c r="N92" s="104" t="s">
        <v>3095</v>
      </c>
      <c r="O92" s="102" t="s">
        <v>2518</v>
      </c>
    </row>
    <row r="93" spans="1:15" ht="76.5" customHeight="1">
      <c r="A93" s="519"/>
      <c r="B93" s="511"/>
      <c r="C93" s="512"/>
      <c r="D93" s="101">
        <v>1</v>
      </c>
      <c r="E93" s="101"/>
      <c r="F93" s="120" t="s">
        <v>25</v>
      </c>
      <c r="G93" s="119">
        <v>1410024401</v>
      </c>
      <c r="H93" s="102" t="s">
        <v>3012</v>
      </c>
      <c r="I93" s="119">
        <v>1410024</v>
      </c>
      <c r="J93" s="119" t="s">
        <v>1754</v>
      </c>
      <c r="K93" s="119">
        <v>365</v>
      </c>
      <c r="L93" s="119">
        <v>24</v>
      </c>
      <c r="M93" s="119">
        <v>7</v>
      </c>
      <c r="N93" s="104" t="s">
        <v>3095</v>
      </c>
      <c r="O93" s="102" t="s">
        <v>2518</v>
      </c>
    </row>
    <row r="94" spans="1:15" ht="40.5" customHeight="1">
      <c r="A94" s="519"/>
      <c r="B94" s="511"/>
      <c r="C94" s="512"/>
      <c r="D94" s="101"/>
      <c r="E94" s="101">
        <v>1</v>
      </c>
      <c r="F94" s="120" t="s">
        <v>26</v>
      </c>
      <c r="G94" s="119">
        <v>1410042201</v>
      </c>
      <c r="H94" s="102" t="s">
        <v>2977</v>
      </c>
      <c r="I94" s="119">
        <v>1410042</v>
      </c>
      <c r="J94" s="119" t="s">
        <v>1020</v>
      </c>
      <c r="K94" s="119">
        <v>365</v>
      </c>
      <c r="L94" s="119">
        <v>24</v>
      </c>
      <c r="M94" s="119">
        <v>7</v>
      </c>
      <c r="N94" s="104" t="s">
        <v>3095</v>
      </c>
      <c r="O94" s="102" t="s">
        <v>2518</v>
      </c>
    </row>
    <row r="95" spans="1:15" ht="78" customHeight="1">
      <c r="A95" s="519"/>
      <c r="B95" s="511"/>
      <c r="C95" s="512"/>
      <c r="D95" s="101">
        <v>1</v>
      </c>
      <c r="E95" s="101"/>
      <c r="F95" s="522" t="s">
        <v>1986</v>
      </c>
      <c r="G95" s="119">
        <v>1412011201</v>
      </c>
      <c r="H95" s="102" t="s">
        <v>3013</v>
      </c>
      <c r="I95" s="524">
        <v>1412011</v>
      </c>
      <c r="J95" s="521" t="s">
        <v>1661</v>
      </c>
      <c r="K95" s="119">
        <v>365</v>
      </c>
      <c r="L95" s="116">
        <v>24</v>
      </c>
      <c r="M95" s="116">
        <v>7</v>
      </c>
      <c r="N95" s="104" t="s">
        <v>3095</v>
      </c>
      <c r="O95" s="104" t="s">
        <v>2518</v>
      </c>
    </row>
    <row r="96" spans="1:15" ht="48.75" customHeight="1">
      <c r="A96" s="519"/>
      <c r="B96" s="511"/>
      <c r="C96" s="512"/>
      <c r="D96" s="101"/>
      <c r="E96" s="101">
        <v>1</v>
      </c>
      <c r="F96" s="523"/>
      <c r="G96" s="119">
        <v>1412011202</v>
      </c>
      <c r="H96" s="102" t="s">
        <v>2978</v>
      </c>
      <c r="I96" s="526"/>
      <c r="J96" s="521"/>
      <c r="K96" s="119">
        <v>365</v>
      </c>
      <c r="L96" s="116">
        <v>24</v>
      </c>
      <c r="M96" s="116">
        <v>7</v>
      </c>
      <c r="N96" s="104" t="s">
        <v>3095</v>
      </c>
      <c r="O96" s="104" t="s">
        <v>2518</v>
      </c>
    </row>
    <row r="97" spans="1:15" ht="102" customHeight="1">
      <c r="A97" s="519"/>
      <c r="B97" s="511"/>
      <c r="C97" s="512"/>
      <c r="D97" s="101"/>
      <c r="E97" s="101">
        <v>1</v>
      </c>
      <c r="F97" s="120" t="s">
        <v>2879</v>
      </c>
      <c r="G97" s="107">
        <v>1412094201</v>
      </c>
      <c r="H97" s="108" t="s">
        <v>3014</v>
      </c>
      <c r="I97" s="107">
        <v>1412094</v>
      </c>
      <c r="J97" s="119" t="s">
        <v>1662</v>
      </c>
      <c r="K97" s="119">
        <v>365</v>
      </c>
      <c r="L97" s="119">
        <v>24</v>
      </c>
      <c r="M97" s="119">
        <v>7</v>
      </c>
      <c r="N97" s="104" t="s">
        <v>3095</v>
      </c>
      <c r="O97" s="102" t="s">
        <v>2518</v>
      </c>
    </row>
    <row r="98" spans="1:15" ht="93" customHeight="1">
      <c r="A98" s="519"/>
      <c r="B98" s="511"/>
      <c r="C98" s="512"/>
      <c r="D98" s="101"/>
      <c r="E98" s="101">
        <v>1</v>
      </c>
      <c r="F98" s="122" t="s">
        <v>1792</v>
      </c>
      <c r="G98" s="119">
        <v>1412102201</v>
      </c>
      <c r="H98" s="102" t="s">
        <v>3015</v>
      </c>
      <c r="I98" s="119">
        <v>1412102</v>
      </c>
      <c r="J98" s="119" t="s">
        <v>3020</v>
      </c>
      <c r="K98" s="119">
        <v>365</v>
      </c>
      <c r="L98" s="119">
        <v>24</v>
      </c>
      <c r="M98" s="119">
        <v>7</v>
      </c>
      <c r="N98" s="104" t="s">
        <v>3095</v>
      </c>
      <c r="O98" s="102" t="s">
        <v>2518</v>
      </c>
    </row>
    <row r="99" spans="1:15" ht="60" customHeight="1">
      <c r="A99" s="519"/>
      <c r="B99" s="511"/>
      <c r="C99" s="512"/>
      <c r="D99" s="101">
        <v>1</v>
      </c>
      <c r="E99" s="101"/>
      <c r="F99" s="511" t="s">
        <v>27</v>
      </c>
      <c r="G99" s="119">
        <v>1429011401</v>
      </c>
      <c r="H99" s="102" t="s">
        <v>3004</v>
      </c>
      <c r="I99" s="524">
        <v>1429011</v>
      </c>
      <c r="J99" s="512" t="s">
        <v>1570</v>
      </c>
      <c r="K99" s="119">
        <v>365</v>
      </c>
      <c r="L99" s="119">
        <v>24</v>
      </c>
      <c r="M99" s="119">
        <v>7</v>
      </c>
      <c r="N99" s="104" t="s">
        <v>3095</v>
      </c>
      <c r="O99" s="102" t="s">
        <v>2518</v>
      </c>
    </row>
    <row r="100" spans="1:15" ht="60" customHeight="1">
      <c r="A100" s="519"/>
      <c r="B100" s="511"/>
      <c r="C100" s="512"/>
      <c r="D100" s="101"/>
      <c r="E100" s="101">
        <v>1</v>
      </c>
      <c r="F100" s="511"/>
      <c r="G100" s="119">
        <v>1429011201</v>
      </c>
      <c r="H100" s="102" t="s">
        <v>2979</v>
      </c>
      <c r="I100" s="526"/>
      <c r="J100" s="512"/>
      <c r="K100" s="119">
        <v>365</v>
      </c>
      <c r="L100" s="119">
        <v>24</v>
      </c>
      <c r="M100" s="119">
        <v>7</v>
      </c>
      <c r="N100" s="104" t="s">
        <v>3095</v>
      </c>
      <c r="O100" s="102" t="s">
        <v>2518</v>
      </c>
    </row>
    <row r="101" spans="1:15" ht="71.25" customHeight="1">
      <c r="A101" s="519"/>
      <c r="B101" s="511"/>
      <c r="C101" s="512"/>
      <c r="D101" s="101"/>
      <c r="E101" s="101">
        <v>1</v>
      </c>
      <c r="F101" s="120" t="s">
        <v>1394</v>
      </c>
      <c r="G101" s="119">
        <v>1429054201</v>
      </c>
      <c r="H101" s="102" t="s">
        <v>2980</v>
      </c>
      <c r="I101" s="119">
        <v>1429054</v>
      </c>
      <c r="J101" s="119" t="s">
        <v>1571</v>
      </c>
      <c r="K101" s="119">
        <v>365</v>
      </c>
      <c r="L101" s="119">
        <v>24</v>
      </c>
      <c r="M101" s="119">
        <v>7</v>
      </c>
      <c r="N101" s="104" t="s">
        <v>3095</v>
      </c>
      <c r="O101" s="102" t="s">
        <v>2518</v>
      </c>
    </row>
    <row r="102" spans="1:15" ht="36.75" customHeight="1">
      <c r="A102" s="519"/>
      <c r="B102" s="511"/>
      <c r="C102" s="512"/>
      <c r="D102" s="101">
        <v>1</v>
      </c>
      <c r="E102" s="101"/>
      <c r="F102" s="511" t="s">
        <v>1395</v>
      </c>
      <c r="G102" s="119">
        <v>1433011401</v>
      </c>
      <c r="H102" s="102" t="s">
        <v>3086</v>
      </c>
      <c r="I102" s="524">
        <v>1433011</v>
      </c>
      <c r="J102" s="512" t="s">
        <v>221</v>
      </c>
      <c r="K102" s="119">
        <v>365</v>
      </c>
      <c r="L102" s="119">
        <v>24</v>
      </c>
      <c r="M102" s="119">
        <v>7</v>
      </c>
      <c r="N102" s="104" t="s">
        <v>3095</v>
      </c>
      <c r="O102" s="102" t="s">
        <v>2518</v>
      </c>
    </row>
    <row r="103" spans="1:15" ht="36.75" customHeight="1">
      <c r="A103" s="519"/>
      <c r="B103" s="511"/>
      <c r="C103" s="512"/>
      <c r="D103" s="101"/>
      <c r="E103" s="101">
        <v>1</v>
      </c>
      <c r="F103" s="511"/>
      <c r="G103" s="119">
        <v>1433011201</v>
      </c>
      <c r="H103" s="102" t="s">
        <v>2981</v>
      </c>
      <c r="I103" s="526"/>
      <c r="J103" s="512"/>
      <c r="K103" s="119">
        <v>365</v>
      </c>
      <c r="L103" s="119">
        <v>12</v>
      </c>
      <c r="M103" s="119">
        <v>7</v>
      </c>
      <c r="N103" s="104" t="s">
        <v>3095</v>
      </c>
      <c r="O103" s="102" t="s">
        <v>2518</v>
      </c>
    </row>
    <row r="104" spans="1:15" ht="45.75" customHeight="1">
      <c r="A104" s="519"/>
      <c r="B104" s="511"/>
      <c r="C104" s="512"/>
      <c r="D104" s="101"/>
      <c r="E104" s="101">
        <v>1</v>
      </c>
      <c r="F104" s="511" t="s">
        <v>1396</v>
      </c>
      <c r="G104" s="119">
        <v>1433054201</v>
      </c>
      <c r="H104" s="102" t="s">
        <v>3016</v>
      </c>
      <c r="I104" s="524">
        <v>1433054</v>
      </c>
      <c r="J104" s="512" t="s">
        <v>1572</v>
      </c>
      <c r="K104" s="119">
        <v>365</v>
      </c>
      <c r="L104" s="119">
        <v>24</v>
      </c>
      <c r="M104" s="119">
        <v>7</v>
      </c>
      <c r="N104" s="104" t="s">
        <v>3095</v>
      </c>
      <c r="O104" s="102" t="s">
        <v>2518</v>
      </c>
    </row>
    <row r="105" spans="1:15" ht="45.75" customHeight="1">
      <c r="A105" s="519"/>
      <c r="B105" s="511"/>
      <c r="C105" s="512"/>
      <c r="D105" s="101"/>
      <c r="E105" s="101">
        <v>1</v>
      </c>
      <c r="F105" s="511"/>
      <c r="G105" s="119">
        <v>1433054202</v>
      </c>
      <c r="H105" s="102" t="s">
        <v>2982</v>
      </c>
      <c r="I105" s="526"/>
      <c r="J105" s="512"/>
      <c r="K105" s="119">
        <v>365</v>
      </c>
      <c r="L105" s="119">
        <v>24</v>
      </c>
      <c r="M105" s="119">
        <v>7</v>
      </c>
      <c r="N105" s="104" t="s">
        <v>3095</v>
      </c>
      <c r="O105" s="102" t="s">
        <v>2518</v>
      </c>
    </row>
    <row r="106" spans="1:15" ht="63" customHeight="1">
      <c r="A106" s="519"/>
      <c r="B106" s="511"/>
      <c r="C106" s="512"/>
      <c r="D106" s="101">
        <v>1</v>
      </c>
      <c r="E106" s="101"/>
      <c r="F106" s="522" t="s">
        <v>1799</v>
      </c>
      <c r="G106" s="119">
        <v>1403011401</v>
      </c>
      <c r="H106" s="102" t="s">
        <v>3017</v>
      </c>
      <c r="I106" s="524">
        <v>1403011</v>
      </c>
      <c r="J106" s="512" t="s">
        <v>222</v>
      </c>
      <c r="K106" s="119">
        <v>365</v>
      </c>
      <c r="L106" s="119">
        <v>24</v>
      </c>
      <c r="M106" s="119">
        <v>7</v>
      </c>
      <c r="N106" s="104" t="s">
        <v>3095</v>
      </c>
      <c r="O106" s="102" t="s">
        <v>2518</v>
      </c>
    </row>
    <row r="107" spans="1:15" ht="63" customHeight="1">
      <c r="A107" s="519"/>
      <c r="B107" s="511"/>
      <c r="C107" s="512"/>
      <c r="D107" s="101"/>
      <c r="E107" s="101">
        <v>1</v>
      </c>
      <c r="F107" s="523"/>
      <c r="G107" s="119">
        <v>1403011201</v>
      </c>
      <c r="H107" s="102" t="s">
        <v>2983</v>
      </c>
      <c r="I107" s="526"/>
      <c r="J107" s="512"/>
      <c r="K107" s="119">
        <v>365</v>
      </c>
      <c r="L107" s="119">
        <v>24</v>
      </c>
      <c r="M107" s="119">
        <v>7</v>
      </c>
      <c r="N107" s="104" t="s">
        <v>3095</v>
      </c>
      <c r="O107" s="102" t="s">
        <v>2518</v>
      </c>
    </row>
    <row r="108" spans="1:15" ht="103.5" customHeight="1">
      <c r="A108" s="519"/>
      <c r="B108" s="511"/>
      <c r="C108" s="512"/>
      <c r="D108" s="101"/>
      <c r="E108" s="101">
        <v>1</v>
      </c>
      <c r="F108" s="109" t="s">
        <v>1798</v>
      </c>
      <c r="G108" s="119">
        <v>1403112201</v>
      </c>
      <c r="H108" s="102" t="s">
        <v>2984</v>
      </c>
      <c r="I108" s="119">
        <v>1403112</v>
      </c>
      <c r="J108" s="119" t="s">
        <v>1573</v>
      </c>
      <c r="K108" s="119">
        <v>365</v>
      </c>
      <c r="L108" s="119">
        <v>24</v>
      </c>
      <c r="M108" s="119">
        <v>7</v>
      </c>
      <c r="N108" s="104" t="s">
        <v>3095</v>
      </c>
      <c r="O108" s="102" t="s">
        <v>2518</v>
      </c>
    </row>
    <row r="109" spans="1:15" ht="43.5" customHeight="1">
      <c r="A109" s="519"/>
      <c r="B109" s="511"/>
      <c r="C109" s="512"/>
      <c r="D109" s="110" t="s">
        <v>918</v>
      </c>
      <c r="E109" s="111">
        <v>1</v>
      </c>
      <c r="F109" s="121" t="s">
        <v>1797</v>
      </c>
      <c r="G109" s="107">
        <v>1403132201</v>
      </c>
      <c r="H109" s="108" t="s">
        <v>3003</v>
      </c>
      <c r="I109" s="113">
        <v>1403132</v>
      </c>
      <c r="J109" s="113" t="s">
        <v>3021</v>
      </c>
      <c r="K109" s="107">
        <v>366</v>
      </c>
      <c r="L109" s="107">
        <v>12</v>
      </c>
      <c r="M109" s="107">
        <v>7</v>
      </c>
      <c r="N109" s="104" t="s">
        <v>3095</v>
      </c>
      <c r="O109" s="108" t="s">
        <v>2518</v>
      </c>
    </row>
    <row r="110" spans="1:15" ht="45" customHeight="1">
      <c r="A110" s="519"/>
      <c r="B110" s="511"/>
      <c r="C110" s="512"/>
      <c r="D110" s="101">
        <v>1</v>
      </c>
      <c r="E110" s="101"/>
      <c r="F110" s="511" t="s">
        <v>1987</v>
      </c>
      <c r="G110" s="119">
        <v>1461011401</v>
      </c>
      <c r="H110" s="102" t="s">
        <v>2985</v>
      </c>
      <c r="I110" s="524">
        <v>1461011</v>
      </c>
      <c r="J110" s="512" t="s">
        <v>2092</v>
      </c>
      <c r="K110" s="119">
        <v>365</v>
      </c>
      <c r="L110" s="119">
        <v>24</v>
      </c>
      <c r="M110" s="119">
        <v>7</v>
      </c>
      <c r="N110" s="104" t="s">
        <v>3095</v>
      </c>
      <c r="O110" s="102" t="s">
        <v>2518</v>
      </c>
    </row>
    <row r="111" spans="1:15" ht="45" customHeight="1">
      <c r="A111" s="519"/>
      <c r="B111" s="511"/>
      <c r="C111" s="512"/>
      <c r="D111" s="101"/>
      <c r="E111" s="101">
        <v>1</v>
      </c>
      <c r="F111" s="511"/>
      <c r="G111" s="119">
        <v>1461011201</v>
      </c>
      <c r="H111" s="102" t="s">
        <v>2986</v>
      </c>
      <c r="I111" s="526"/>
      <c r="J111" s="512"/>
      <c r="K111" s="119">
        <v>365</v>
      </c>
      <c r="L111" s="119">
        <v>24</v>
      </c>
      <c r="M111" s="119">
        <v>7</v>
      </c>
      <c r="N111" s="104" t="s">
        <v>3095</v>
      </c>
      <c r="O111" s="102" t="s">
        <v>2518</v>
      </c>
    </row>
    <row r="112" spans="1:15" ht="68.25" customHeight="1">
      <c r="A112" s="519"/>
      <c r="B112" s="511"/>
      <c r="C112" s="512"/>
      <c r="D112" s="101"/>
      <c r="E112" s="101">
        <v>1</v>
      </c>
      <c r="F112" s="120" t="s">
        <v>1988</v>
      </c>
      <c r="G112" s="119">
        <v>1415084201</v>
      </c>
      <c r="H112" s="102" t="s">
        <v>2987</v>
      </c>
      <c r="I112" s="119">
        <v>1415084</v>
      </c>
      <c r="J112" s="119" t="s">
        <v>2093</v>
      </c>
      <c r="K112" s="119">
        <v>365</v>
      </c>
      <c r="L112" s="119">
        <v>24</v>
      </c>
      <c r="M112" s="119">
        <v>7</v>
      </c>
      <c r="N112" s="104" t="s">
        <v>3095</v>
      </c>
      <c r="O112" s="102" t="s">
        <v>2518</v>
      </c>
    </row>
    <row r="113" spans="1:15" ht="28.5" customHeight="1">
      <c r="A113" s="519"/>
      <c r="B113" s="511"/>
      <c r="C113" s="512"/>
      <c r="D113" s="101"/>
      <c r="E113" s="101">
        <v>1</v>
      </c>
      <c r="F113" s="120" t="s">
        <v>223</v>
      </c>
      <c r="G113" s="119">
        <v>1415032201</v>
      </c>
      <c r="H113" s="102" t="s">
        <v>2988</v>
      </c>
      <c r="I113" s="119">
        <v>1415032</v>
      </c>
      <c r="J113" s="119" t="s">
        <v>224</v>
      </c>
      <c r="K113" s="119">
        <v>365</v>
      </c>
      <c r="L113" s="119">
        <v>24</v>
      </c>
      <c r="M113" s="119">
        <v>7</v>
      </c>
      <c r="N113" s="104" t="s">
        <v>3095</v>
      </c>
      <c r="O113" s="102" t="s">
        <v>2518</v>
      </c>
    </row>
    <row r="114" spans="1:15" ht="39.75" customHeight="1">
      <c r="A114" s="519"/>
      <c r="B114" s="511"/>
      <c r="C114" s="512"/>
      <c r="D114" s="101"/>
      <c r="E114" s="101">
        <v>1</v>
      </c>
      <c r="F114" s="120" t="s">
        <v>253</v>
      </c>
      <c r="G114" s="119">
        <v>1415052201</v>
      </c>
      <c r="H114" s="102" t="s">
        <v>2989</v>
      </c>
      <c r="I114" s="119">
        <v>1415052</v>
      </c>
      <c r="J114" s="119" t="s">
        <v>225</v>
      </c>
      <c r="K114" s="119">
        <v>365</v>
      </c>
      <c r="L114" s="119">
        <v>24</v>
      </c>
      <c r="M114" s="119">
        <v>7</v>
      </c>
      <c r="N114" s="104" t="s">
        <v>3095</v>
      </c>
      <c r="O114" s="102" t="s">
        <v>2518</v>
      </c>
    </row>
    <row r="115" spans="1:15" ht="47.25" customHeight="1">
      <c r="A115" s="519"/>
      <c r="B115" s="511"/>
      <c r="C115" s="512"/>
      <c r="D115" s="101">
        <v>1</v>
      </c>
      <c r="E115" s="101"/>
      <c r="F115" s="511" t="s">
        <v>511</v>
      </c>
      <c r="G115" s="119">
        <v>1416011401</v>
      </c>
      <c r="H115" s="102" t="s">
        <v>3018</v>
      </c>
      <c r="I115" s="524">
        <v>1416011</v>
      </c>
      <c r="J115" s="512" t="s">
        <v>675</v>
      </c>
      <c r="K115" s="119">
        <v>365</v>
      </c>
      <c r="L115" s="119">
        <v>24</v>
      </c>
      <c r="M115" s="119">
        <v>7</v>
      </c>
      <c r="N115" s="104" t="s">
        <v>3095</v>
      </c>
      <c r="O115" s="102" t="s">
        <v>2518</v>
      </c>
    </row>
    <row r="116" spans="1:15" ht="47.25" customHeight="1">
      <c r="A116" s="519"/>
      <c r="B116" s="511"/>
      <c r="C116" s="512"/>
      <c r="D116" s="101"/>
      <c r="E116" s="101">
        <v>1</v>
      </c>
      <c r="F116" s="511"/>
      <c r="G116" s="119">
        <v>1416011201</v>
      </c>
      <c r="H116" s="102" t="s">
        <v>2990</v>
      </c>
      <c r="I116" s="526"/>
      <c r="J116" s="512"/>
      <c r="K116" s="119">
        <v>365</v>
      </c>
      <c r="L116" s="119">
        <v>24</v>
      </c>
      <c r="M116" s="119">
        <v>7</v>
      </c>
      <c r="N116" s="104" t="s">
        <v>3095</v>
      </c>
      <c r="O116" s="102" t="s">
        <v>2518</v>
      </c>
    </row>
    <row r="117" spans="1:15" ht="55.5" customHeight="1">
      <c r="A117" s="519"/>
      <c r="B117" s="511"/>
      <c r="C117" s="512"/>
      <c r="D117" s="101"/>
      <c r="E117" s="101">
        <v>1</v>
      </c>
      <c r="F117" s="120" t="s">
        <v>513</v>
      </c>
      <c r="G117" s="119">
        <v>1416052201</v>
      </c>
      <c r="H117" s="102" t="s">
        <v>2991</v>
      </c>
      <c r="I117" s="119">
        <v>1416052</v>
      </c>
      <c r="J117" s="119" t="s">
        <v>1201</v>
      </c>
      <c r="K117" s="119">
        <v>365</v>
      </c>
      <c r="L117" s="119">
        <v>12</v>
      </c>
      <c r="M117" s="119">
        <v>7</v>
      </c>
      <c r="N117" s="104" t="s">
        <v>3095</v>
      </c>
      <c r="O117" s="102" t="s">
        <v>2518</v>
      </c>
    </row>
    <row r="118" spans="1:15" ht="74.25" customHeight="1">
      <c r="A118" s="519"/>
      <c r="B118" s="511"/>
      <c r="C118" s="512"/>
      <c r="D118" s="101"/>
      <c r="E118" s="101">
        <v>1</v>
      </c>
      <c r="F118" s="120" t="s">
        <v>512</v>
      </c>
      <c r="G118" s="119">
        <v>1416092201</v>
      </c>
      <c r="H118" s="102" t="s">
        <v>2992</v>
      </c>
      <c r="I118" s="119">
        <v>1416092</v>
      </c>
      <c r="J118" s="119" t="s">
        <v>1200</v>
      </c>
      <c r="K118" s="119">
        <v>365</v>
      </c>
      <c r="L118" s="119">
        <v>24</v>
      </c>
      <c r="M118" s="119">
        <v>7</v>
      </c>
      <c r="N118" s="104" t="s">
        <v>3095</v>
      </c>
      <c r="O118" s="102" t="s">
        <v>2518</v>
      </c>
    </row>
    <row r="119" spans="1:15" ht="63.75" customHeight="1">
      <c r="A119" s="519"/>
      <c r="B119" s="511"/>
      <c r="C119" s="512"/>
      <c r="D119" s="101"/>
      <c r="E119" s="101">
        <v>1</v>
      </c>
      <c r="F119" s="105" t="s">
        <v>2145</v>
      </c>
      <c r="G119" s="119">
        <v>1422011201</v>
      </c>
      <c r="H119" s="102" t="s">
        <v>2993</v>
      </c>
      <c r="I119" s="119">
        <v>1422011</v>
      </c>
      <c r="J119" s="106" t="s">
        <v>491</v>
      </c>
      <c r="K119" s="119">
        <v>365</v>
      </c>
      <c r="L119" s="119">
        <v>24</v>
      </c>
      <c r="M119" s="119">
        <v>7</v>
      </c>
      <c r="N119" s="104" t="s">
        <v>3095</v>
      </c>
      <c r="O119" s="102" t="s">
        <v>2518</v>
      </c>
    </row>
    <row r="120" spans="1:15" ht="54" customHeight="1">
      <c r="A120" s="519"/>
      <c r="B120" s="511"/>
      <c r="C120" s="512"/>
      <c r="D120" s="101"/>
      <c r="E120" s="101">
        <v>1</v>
      </c>
      <c r="F120" s="120" t="s">
        <v>2146</v>
      </c>
      <c r="G120" s="119">
        <v>1422024201</v>
      </c>
      <c r="H120" s="102" t="s">
        <v>2994</v>
      </c>
      <c r="I120" s="119">
        <v>1422024</v>
      </c>
      <c r="J120" s="119" t="s">
        <v>964</v>
      </c>
      <c r="K120" s="119">
        <v>365</v>
      </c>
      <c r="L120" s="119">
        <v>24</v>
      </c>
      <c r="M120" s="119">
        <v>7</v>
      </c>
      <c r="N120" s="104" t="s">
        <v>3095</v>
      </c>
      <c r="O120" s="102" t="s">
        <v>2518</v>
      </c>
    </row>
    <row r="121" spans="1:15" ht="35.25" customHeight="1">
      <c r="A121" s="519"/>
      <c r="B121" s="511"/>
      <c r="C121" s="512"/>
      <c r="D121" s="101"/>
      <c r="E121" s="101">
        <v>1</v>
      </c>
      <c r="F121" s="120" t="s">
        <v>965</v>
      </c>
      <c r="G121" s="119">
        <v>1422042201</v>
      </c>
      <c r="H121" s="102" t="s">
        <v>2995</v>
      </c>
      <c r="I121" s="119">
        <v>1422042</v>
      </c>
      <c r="J121" s="119" t="s">
        <v>966</v>
      </c>
      <c r="K121" s="119">
        <v>365</v>
      </c>
      <c r="L121" s="119">
        <v>24</v>
      </c>
      <c r="M121" s="119">
        <v>7</v>
      </c>
      <c r="N121" s="104" t="s">
        <v>3095</v>
      </c>
      <c r="O121" s="102" t="s">
        <v>2518</v>
      </c>
    </row>
    <row r="122" spans="1:15" ht="66.75" customHeight="1">
      <c r="A122" s="519"/>
      <c r="B122" s="511"/>
      <c r="C122" s="512"/>
      <c r="D122" s="101"/>
      <c r="E122" s="101">
        <v>1</v>
      </c>
      <c r="F122" s="120" t="s">
        <v>1989</v>
      </c>
      <c r="G122" s="119">
        <v>1411011201</v>
      </c>
      <c r="H122" s="102" t="s">
        <v>2374</v>
      </c>
      <c r="I122" s="119">
        <v>1411011</v>
      </c>
      <c r="J122" s="119" t="s">
        <v>88</v>
      </c>
      <c r="K122" s="119">
        <v>365</v>
      </c>
      <c r="L122" s="119">
        <v>24</v>
      </c>
      <c r="M122" s="119">
        <v>7</v>
      </c>
      <c r="N122" s="104" t="s">
        <v>3095</v>
      </c>
      <c r="O122" s="102" t="s">
        <v>2518</v>
      </c>
    </row>
    <row r="123" spans="1:15" ht="60.75" customHeight="1">
      <c r="A123" s="519"/>
      <c r="B123" s="511"/>
      <c r="C123" s="512"/>
      <c r="D123" s="101"/>
      <c r="E123" s="101">
        <v>1</v>
      </c>
      <c r="F123" s="120" t="s">
        <v>1990</v>
      </c>
      <c r="G123" s="119">
        <v>1411042201</v>
      </c>
      <c r="H123" s="102" t="s">
        <v>2375</v>
      </c>
      <c r="I123" s="119">
        <v>1411042</v>
      </c>
      <c r="J123" s="119" t="s">
        <v>90</v>
      </c>
      <c r="K123" s="119">
        <v>365</v>
      </c>
      <c r="L123" s="119">
        <v>24</v>
      </c>
      <c r="M123" s="119">
        <v>7</v>
      </c>
      <c r="N123" s="104" t="s">
        <v>3095</v>
      </c>
      <c r="O123" s="102" t="s">
        <v>2518</v>
      </c>
    </row>
    <row r="124" spans="1:15" s="93" customFormat="1" ht="86.25" customHeight="1">
      <c r="A124" s="519"/>
      <c r="B124" s="511"/>
      <c r="C124" s="512"/>
      <c r="D124" s="101"/>
      <c r="E124" s="101">
        <v>1</v>
      </c>
      <c r="F124" s="120" t="s">
        <v>1720</v>
      </c>
      <c r="G124" s="119">
        <v>1411074201</v>
      </c>
      <c r="H124" s="102" t="s">
        <v>2997</v>
      </c>
      <c r="I124" s="119">
        <v>1411074</v>
      </c>
      <c r="J124" s="119" t="s">
        <v>91</v>
      </c>
      <c r="K124" s="119">
        <v>365</v>
      </c>
      <c r="L124" s="119">
        <v>24</v>
      </c>
      <c r="M124" s="119">
        <v>7</v>
      </c>
      <c r="N124" s="104" t="s">
        <v>3095</v>
      </c>
      <c r="O124" s="102" t="s">
        <v>2518</v>
      </c>
    </row>
    <row r="125" spans="1:15" ht="63.75" customHeight="1">
      <c r="A125" s="519"/>
      <c r="B125" s="511"/>
      <c r="C125" s="512"/>
      <c r="D125" s="101"/>
      <c r="E125" s="101">
        <v>1</v>
      </c>
      <c r="F125" s="511" t="s">
        <v>241</v>
      </c>
      <c r="G125" s="119">
        <v>1424044201</v>
      </c>
      <c r="H125" s="102" t="s">
        <v>2998</v>
      </c>
      <c r="I125" s="524">
        <v>1424044</v>
      </c>
      <c r="J125" s="512" t="s">
        <v>3000</v>
      </c>
      <c r="K125" s="119">
        <v>365</v>
      </c>
      <c r="L125" s="119">
        <v>24</v>
      </c>
      <c r="M125" s="119">
        <v>7</v>
      </c>
      <c r="N125" s="104" t="s">
        <v>3095</v>
      </c>
      <c r="O125" s="102" t="s">
        <v>2518</v>
      </c>
    </row>
    <row r="126" spans="1:15" ht="63.75" customHeight="1">
      <c r="A126" s="519"/>
      <c r="B126" s="511"/>
      <c r="C126" s="512"/>
      <c r="D126" s="101"/>
      <c r="E126" s="101">
        <v>1</v>
      </c>
      <c r="F126" s="511"/>
      <c r="G126" s="119">
        <v>1424044202</v>
      </c>
      <c r="H126" s="102" t="s">
        <v>2999</v>
      </c>
      <c r="I126" s="526"/>
      <c r="J126" s="512"/>
      <c r="K126" s="119">
        <v>365</v>
      </c>
      <c r="L126" s="119">
        <v>24</v>
      </c>
      <c r="M126" s="119">
        <v>7</v>
      </c>
      <c r="N126" s="104" t="s">
        <v>3095</v>
      </c>
      <c r="O126" s="102" t="s">
        <v>2518</v>
      </c>
    </row>
    <row r="127" spans="1:15" ht="48.75" customHeight="1">
      <c r="A127" s="519"/>
      <c r="B127" s="511"/>
      <c r="C127" s="512"/>
      <c r="D127" s="101">
        <v>1</v>
      </c>
      <c r="E127" s="101"/>
      <c r="F127" s="511" t="s">
        <v>510</v>
      </c>
      <c r="G127" s="119">
        <v>1435054401</v>
      </c>
      <c r="H127" s="102" t="s">
        <v>3079</v>
      </c>
      <c r="I127" s="524">
        <v>1435054</v>
      </c>
      <c r="J127" s="512" t="s">
        <v>967</v>
      </c>
      <c r="K127" s="119">
        <v>365</v>
      </c>
      <c r="L127" s="119">
        <v>24</v>
      </c>
      <c r="M127" s="119">
        <v>7</v>
      </c>
      <c r="N127" s="104" t="s">
        <v>3095</v>
      </c>
      <c r="O127" s="102" t="s">
        <v>2518</v>
      </c>
    </row>
    <row r="128" spans="1:15" ht="48.75" customHeight="1">
      <c r="A128" s="519"/>
      <c r="B128" s="511"/>
      <c r="C128" s="512"/>
      <c r="D128" s="101"/>
      <c r="E128" s="101">
        <v>1</v>
      </c>
      <c r="F128" s="511"/>
      <c r="G128" s="119">
        <v>1435054201</v>
      </c>
      <c r="H128" s="102" t="s">
        <v>2793</v>
      </c>
      <c r="I128" s="526"/>
      <c r="J128" s="512"/>
      <c r="K128" s="119">
        <v>365</v>
      </c>
      <c r="L128" s="119">
        <v>24</v>
      </c>
      <c r="M128" s="119">
        <v>7</v>
      </c>
      <c r="N128" s="104" t="s">
        <v>3095</v>
      </c>
      <c r="O128" s="102" t="s">
        <v>2518</v>
      </c>
    </row>
    <row r="129" spans="1:15" ht="36.75" customHeight="1">
      <c r="A129" s="519"/>
      <c r="B129" s="511"/>
      <c r="C129" s="512"/>
      <c r="D129" s="101"/>
      <c r="E129" s="101">
        <v>1</v>
      </c>
      <c r="F129" s="120" t="s">
        <v>673</v>
      </c>
      <c r="G129" s="119">
        <v>1435022201</v>
      </c>
      <c r="H129" s="102" t="s">
        <v>2794</v>
      </c>
      <c r="I129" s="119">
        <v>1435022</v>
      </c>
      <c r="J129" s="119" t="s">
        <v>674</v>
      </c>
      <c r="K129" s="119">
        <v>365</v>
      </c>
      <c r="L129" s="119">
        <v>24</v>
      </c>
      <c r="M129" s="119">
        <v>7</v>
      </c>
      <c r="N129" s="104" t="s">
        <v>3095</v>
      </c>
      <c r="O129" s="102" t="s">
        <v>2518</v>
      </c>
    </row>
    <row r="130" spans="1:15">
      <c r="A130" s="519" t="s">
        <v>2309</v>
      </c>
      <c r="B130" s="541" t="s">
        <v>3005</v>
      </c>
      <c r="C130" s="512" t="s">
        <v>2816</v>
      </c>
      <c r="D130" s="103">
        <v>1</v>
      </c>
      <c r="E130" s="103"/>
      <c r="F130" s="520" t="s">
        <v>503</v>
      </c>
      <c r="G130" s="116">
        <v>1463011401</v>
      </c>
      <c r="H130" s="116" t="s">
        <v>3022</v>
      </c>
      <c r="I130" s="521">
        <v>1463011</v>
      </c>
      <c r="J130" s="538" t="s">
        <v>898</v>
      </c>
      <c r="K130" s="116">
        <v>365</v>
      </c>
      <c r="L130" s="116">
        <v>24</v>
      </c>
      <c r="M130" s="116">
        <v>7</v>
      </c>
      <c r="N130" s="104" t="s">
        <v>3095</v>
      </c>
      <c r="O130" s="104" t="s">
        <v>2518</v>
      </c>
    </row>
    <row r="131" spans="1:15">
      <c r="A131" s="519"/>
      <c r="B131" s="541"/>
      <c r="C131" s="512"/>
      <c r="D131" s="103"/>
      <c r="E131" s="103">
        <v>1</v>
      </c>
      <c r="F131" s="520"/>
      <c r="G131" s="116">
        <v>1463011201</v>
      </c>
      <c r="H131" s="116" t="s">
        <v>3023</v>
      </c>
      <c r="I131" s="521"/>
      <c r="J131" s="539"/>
      <c r="K131" s="116">
        <v>365</v>
      </c>
      <c r="L131" s="116">
        <v>24</v>
      </c>
      <c r="M131" s="116">
        <v>7</v>
      </c>
      <c r="N131" s="104" t="s">
        <v>3095</v>
      </c>
      <c r="O131" s="104" t="s">
        <v>2518</v>
      </c>
    </row>
    <row r="132" spans="1:15">
      <c r="A132" s="519"/>
      <c r="B132" s="541"/>
      <c r="C132" s="512"/>
      <c r="D132" s="103"/>
      <c r="E132" s="103">
        <v>1</v>
      </c>
      <c r="F132" s="520"/>
      <c r="G132" s="116">
        <v>1463011202</v>
      </c>
      <c r="H132" s="116" t="s">
        <v>3024</v>
      </c>
      <c r="I132" s="521"/>
      <c r="J132" s="539"/>
      <c r="K132" s="116">
        <v>365</v>
      </c>
      <c r="L132" s="116">
        <v>24</v>
      </c>
      <c r="M132" s="116">
        <v>7</v>
      </c>
      <c r="N132" s="104" t="s">
        <v>3095</v>
      </c>
      <c r="O132" s="104" t="s">
        <v>2518</v>
      </c>
    </row>
    <row r="133" spans="1:15">
      <c r="A133" s="519"/>
      <c r="B133" s="541"/>
      <c r="C133" s="512"/>
      <c r="D133" s="103"/>
      <c r="E133" s="103">
        <v>1</v>
      </c>
      <c r="F133" s="520"/>
      <c r="G133" s="116">
        <v>1463011208</v>
      </c>
      <c r="H133" s="116" t="s">
        <v>3025</v>
      </c>
      <c r="I133" s="521"/>
      <c r="J133" s="540"/>
      <c r="K133" s="116">
        <v>365</v>
      </c>
      <c r="L133" s="116">
        <v>24</v>
      </c>
      <c r="M133" s="116">
        <v>7</v>
      </c>
      <c r="N133" s="104" t="s">
        <v>3095</v>
      </c>
      <c r="O133" s="104" t="s">
        <v>2518</v>
      </c>
    </row>
    <row r="134" spans="1:15">
      <c r="A134" s="519"/>
      <c r="B134" s="541"/>
      <c r="C134" s="512"/>
      <c r="D134" s="103"/>
      <c r="E134" s="103">
        <v>1</v>
      </c>
      <c r="F134" s="520" t="s">
        <v>503</v>
      </c>
      <c r="G134" s="116">
        <v>1463011204</v>
      </c>
      <c r="H134" s="116" t="s">
        <v>3026</v>
      </c>
      <c r="I134" s="521"/>
      <c r="J134" s="538" t="s">
        <v>1207</v>
      </c>
      <c r="K134" s="116">
        <v>365</v>
      </c>
      <c r="L134" s="116">
        <v>24</v>
      </c>
      <c r="M134" s="116">
        <v>7</v>
      </c>
      <c r="N134" s="104" t="s">
        <v>3095</v>
      </c>
      <c r="O134" s="104" t="s">
        <v>2518</v>
      </c>
    </row>
    <row r="135" spans="1:15" ht="18" customHeight="1">
      <c r="A135" s="519"/>
      <c r="B135" s="541"/>
      <c r="C135" s="512"/>
      <c r="D135" s="103"/>
      <c r="E135" s="103">
        <v>1</v>
      </c>
      <c r="F135" s="520"/>
      <c r="G135" s="116">
        <v>1463011205</v>
      </c>
      <c r="H135" s="116" t="s">
        <v>3027</v>
      </c>
      <c r="I135" s="521"/>
      <c r="J135" s="540"/>
      <c r="K135" s="116">
        <v>365</v>
      </c>
      <c r="L135" s="116">
        <v>12</v>
      </c>
      <c r="M135" s="116">
        <v>7</v>
      </c>
      <c r="N135" s="104" t="s">
        <v>3095</v>
      </c>
      <c r="O135" s="104" t="s">
        <v>2518</v>
      </c>
    </row>
    <row r="136" spans="1:15">
      <c r="A136" s="519"/>
      <c r="B136" s="541"/>
      <c r="C136" s="512"/>
      <c r="D136" s="103"/>
      <c r="E136" s="103">
        <v>1</v>
      </c>
      <c r="F136" s="118" t="s">
        <v>503</v>
      </c>
      <c r="G136" s="116">
        <v>1463011203</v>
      </c>
      <c r="H136" s="116" t="s">
        <v>3028</v>
      </c>
      <c r="I136" s="521"/>
      <c r="J136" s="116" t="s">
        <v>2924</v>
      </c>
      <c r="K136" s="116">
        <v>365</v>
      </c>
      <c r="L136" s="116">
        <v>24</v>
      </c>
      <c r="M136" s="116">
        <v>7</v>
      </c>
      <c r="N136" s="104" t="s">
        <v>3095</v>
      </c>
      <c r="O136" s="104" t="s">
        <v>2518</v>
      </c>
    </row>
    <row r="137" spans="1:15">
      <c r="A137" s="519"/>
      <c r="B137" s="541"/>
      <c r="C137" s="512"/>
      <c r="D137" s="103"/>
      <c r="E137" s="103">
        <v>1</v>
      </c>
      <c r="F137" s="520" t="s">
        <v>3011</v>
      </c>
      <c r="G137" s="116">
        <v>1463011206</v>
      </c>
      <c r="H137" s="116" t="s">
        <v>3029</v>
      </c>
      <c r="I137" s="521"/>
      <c r="J137" s="115" t="s">
        <v>2923</v>
      </c>
      <c r="K137" s="116">
        <v>365</v>
      </c>
      <c r="L137" s="116">
        <v>24</v>
      </c>
      <c r="M137" s="116">
        <v>7</v>
      </c>
      <c r="N137" s="104" t="s">
        <v>3095</v>
      </c>
      <c r="O137" s="104" t="s">
        <v>2518</v>
      </c>
    </row>
    <row r="138" spans="1:15">
      <c r="A138" s="519"/>
      <c r="B138" s="541"/>
      <c r="C138" s="512"/>
      <c r="D138" s="103"/>
      <c r="E138" s="103">
        <v>1</v>
      </c>
      <c r="F138" s="520"/>
      <c r="G138" s="116">
        <v>1463011207</v>
      </c>
      <c r="H138" s="116" t="s">
        <v>3030</v>
      </c>
      <c r="I138" s="521"/>
      <c r="J138" s="521" t="s">
        <v>3010</v>
      </c>
      <c r="K138" s="116">
        <v>365</v>
      </c>
      <c r="L138" s="116">
        <v>24</v>
      </c>
      <c r="M138" s="116">
        <v>7</v>
      </c>
      <c r="N138" s="104" t="s">
        <v>3095</v>
      </c>
      <c r="O138" s="104" t="s">
        <v>2518</v>
      </c>
    </row>
    <row r="139" spans="1:15">
      <c r="A139" s="519"/>
      <c r="B139" s="541"/>
      <c r="C139" s="512"/>
      <c r="D139" s="103"/>
      <c r="E139" s="103">
        <v>1</v>
      </c>
      <c r="F139" s="520"/>
      <c r="G139" s="116">
        <v>1463011209</v>
      </c>
      <c r="H139" s="116" t="s">
        <v>3031</v>
      </c>
      <c r="I139" s="521"/>
      <c r="J139" s="521"/>
      <c r="K139" s="116">
        <v>365</v>
      </c>
      <c r="L139" s="116">
        <v>12</v>
      </c>
      <c r="M139" s="116">
        <v>7</v>
      </c>
      <c r="N139" s="104" t="s">
        <v>3095</v>
      </c>
      <c r="O139" s="104" t="s">
        <v>2518</v>
      </c>
    </row>
    <row r="140" spans="1:15" ht="33" customHeight="1">
      <c r="A140" s="519"/>
      <c r="B140" s="541"/>
      <c r="C140" s="512"/>
      <c r="D140" s="103">
        <v>1</v>
      </c>
      <c r="E140" s="103"/>
      <c r="F140" s="118" t="s">
        <v>3078</v>
      </c>
      <c r="G140" s="116">
        <v>1425052401</v>
      </c>
      <c r="H140" s="119" t="s">
        <v>3032</v>
      </c>
      <c r="I140" s="116">
        <v>1425052</v>
      </c>
      <c r="J140" s="116" t="s">
        <v>1209</v>
      </c>
      <c r="K140" s="116">
        <v>365</v>
      </c>
      <c r="L140" s="116">
        <v>24</v>
      </c>
      <c r="M140" s="116">
        <v>7</v>
      </c>
      <c r="N140" s="104" t="s">
        <v>3095</v>
      </c>
      <c r="O140" s="104" t="s">
        <v>2518</v>
      </c>
    </row>
    <row r="141" spans="1:15" ht="50.25" customHeight="1">
      <c r="A141" s="519"/>
      <c r="B141" s="541"/>
      <c r="C141" s="512"/>
      <c r="D141" s="103"/>
      <c r="E141" s="103">
        <v>1</v>
      </c>
      <c r="F141" s="118" t="s">
        <v>1210</v>
      </c>
      <c r="G141" s="116">
        <v>1425092201</v>
      </c>
      <c r="H141" s="116" t="s">
        <v>3033</v>
      </c>
      <c r="I141" s="116">
        <v>1425092</v>
      </c>
      <c r="J141" s="116" t="s">
        <v>1793</v>
      </c>
      <c r="K141" s="116">
        <v>365</v>
      </c>
      <c r="L141" s="116">
        <v>24</v>
      </c>
      <c r="M141" s="116">
        <v>7</v>
      </c>
      <c r="N141" s="104" t="s">
        <v>3095</v>
      </c>
      <c r="O141" s="104" t="s">
        <v>2518</v>
      </c>
    </row>
    <row r="142" spans="1:15" ht="36" customHeight="1">
      <c r="A142" s="519"/>
      <c r="B142" s="541"/>
      <c r="C142" s="512"/>
      <c r="D142" s="103">
        <v>1</v>
      </c>
      <c r="E142" s="103"/>
      <c r="F142" s="118" t="s">
        <v>1755</v>
      </c>
      <c r="G142" s="116">
        <v>1425011401</v>
      </c>
      <c r="H142" s="116" t="s">
        <v>3034</v>
      </c>
      <c r="I142" s="116">
        <v>1425011</v>
      </c>
      <c r="J142" s="116" t="s">
        <v>441</v>
      </c>
      <c r="K142" s="116">
        <v>365</v>
      </c>
      <c r="L142" s="116">
        <v>24</v>
      </c>
      <c r="M142" s="116">
        <v>7</v>
      </c>
      <c r="N142" s="104" t="s">
        <v>3095</v>
      </c>
      <c r="O142" s="104" t="s">
        <v>2518</v>
      </c>
    </row>
    <row r="143" spans="1:15" ht="36" customHeight="1">
      <c r="A143" s="519"/>
      <c r="B143" s="541"/>
      <c r="C143" s="512"/>
      <c r="D143" s="103"/>
      <c r="E143" s="103">
        <v>1</v>
      </c>
      <c r="F143" s="118" t="s">
        <v>442</v>
      </c>
      <c r="G143" s="116">
        <v>1425022201</v>
      </c>
      <c r="H143" s="116" t="s">
        <v>3035</v>
      </c>
      <c r="I143" s="116">
        <v>1425022</v>
      </c>
      <c r="J143" s="116" t="s">
        <v>1794</v>
      </c>
      <c r="K143" s="116">
        <v>365</v>
      </c>
      <c r="L143" s="116">
        <v>24</v>
      </c>
      <c r="M143" s="116">
        <v>7</v>
      </c>
      <c r="N143" s="104" t="s">
        <v>3095</v>
      </c>
      <c r="O143" s="104" t="s">
        <v>2518</v>
      </c>
    </row>
    <row r="144" spans="1:15" ht="50.25" customHeight="1">
      <c r="A144" s="519"/>
      <c r="B144" s="541"/>
      <c r="C144" s="512"/>
      <c r="D144" s="103">
        <v>1</v>
      </c>
      <c r="E144" s="103"/>
      <c r="F144" s="118" t="s">
        <v>204</v>
      </c>
      <c r="G144" s="116">
        <v>1425034401</v>
      </c>
      <c r="H144" s="116" t="s">
        <v>3083</v>
      </c>
      <c r="I144" s="116">
        <v>1425034</v>
      </c>
      <c r="J144" s="116" t="s">
        <v>443</v>
      </c>
      <c r="K144" s="116">
        <v>365</v>
      </c>
      <c r="L144" s="116">
        <v>24</v>
      </c>
      <c r="M144" s="116">
        <v>7</v>
      </c>
      <c r="N144" s="104" t="s">
        <v>3095</v>
      </c>
      <c r="O144" s="104" t="s">
        <v>2518</v>
      </c>
    </row>
    <row r="145" spans="1:15" ht="36" customHeight="1">
      <c r="A145" s="519"/>
      <c r="B145" s="541"/>
      <c r="C145" s="512"/>
      <c r="D145" s="103"/>
      <c r="E145" s="103">
        <v>1</v>
      </c>
      <c r="F145" s="118" t="s">
        <v>1326</v>
      </c>
      <c r="G145" s="116">
        <v>1425104201</v>
      </c>
      <c r="H145" s="116" t="s">
        <v>3036</v>
      </c>
      <c r="I145" s="116">
        <v>1425104</v>
      </c>
      <c r="J145" s="116" t="s">
        <v>444</v>
      </c>
      <c r="K145" s="116">
        <v>365</v>
      </c>
      <c r="L145" s="116">
        <v>24</v>
      </c>
      <c r="M145" s="116">
        <v>7</v>
      </c>
      <c r="N145" s="104" t="s">
        <v>3095</v>
      </c>
      <c r="O145" s="104" t="s">
        <v>2518</v>
      </c>
    </row>
    <row r="146" spans="1:15" ht="36" customHeight="1">
      <c r="A146" s="519"/>
      <c r="B146" s="541"/>
      <c r="C146" s="512"/>
      <c r="D146" s="103"/>
      <c r="E146" s="103">
        <v>1</v>
      </c>
      <c r="F146" s="118" t="s">
        <v>1327</v>
      </c>
      <c r="G146" s="116">
        <v>1425112201</v>
      </c>
      <c r="H146" s="116" t="s">
        <v>3037</v>
      </c>
      <c r="I146" s="116">
        <v>1425112</v>
      </c>
      <c r="J146" s="116" t="s">
        <v>504</v>
      </c>
      <c r="K146" s="116">
        <v>365</v>
      </c>
      <c r="L146" s="116">
        <v>24</v>
      </c>
      <c r="M146" s="116">
        <v>7</v>
      </c>
      <c r="N146" s="104" t="s">
        <v>3095</v>
      </c>
      <c r="O146" s="104" t="s">
        <v>2518</v>
      </c>
    </row>
    <row r="147" spans="1:15" ht="74.25" customHeight="1">
      <c r="A147" s="519"/>
      <c r="B147" s="541"/>
      <c r="C147" s="512"/>
      <c r="D147" s="103">
        <v>1</v>
      </c>
      <c r="E147" s="103"/>
      <c r="F147" s="520" t="s">
        <v>451</v>
      </c>
      <c r="G147" s="116">
        <v>1401014401</v>
      </c>
      <c r="H147" s="116" t="s">
        <v>3091</v>
      </c>
      <c r="I147" s="538">
        <v>1401014</v>
      </c>
      <c r="J147" s="521" t="s">
        <v>1727</v>
      </c>
      <c r="K147" s="116">
        <v>365</v>
      </c>
      <c r="L147" s="116">
        <v>24</v>
      </c>
      <c r="M147" s="116">
        <v>7</v>
      </c>
      <c r="N147" s="104" t="s">
        <v>3095</v>
      </c>
      <c r="O147" s="104" t="s">
        <v>2518</v>
      </c>
    </row>
    <row r="148" spans="1:15" ht="74.25" customHeight="1">
      <c r="A148" s="519"/>
      <c r="B148" s="541"/>
      <c r="C148" s="512"/>
      <c r="D148" s="103"/>
      <c r="E148" s="103">
        <v>1</v>
      </c>
      <c r="F148" s="520"/>
      <c r="G148" s="116">
        <v>1401014201</v>
      </c>
      <c r="H148" s="116" t="s">
        <v>3092</v>
      </c>
      <c r="I148" s="540"/>
      <c r="J148" s="521"/>
      <c r="K148" s="116">
        <v>365</v>
      </c>
      <c r="L148" s="116">
        <v>12</v>
      </c>
      <c r="M148" s="116">
        <v>7</v>
      </c>
      <c r="N148" s="104" t="s">
        <v>3095</v>
      </c>
      <c r="O148" s="104" t="s">
        <v>2518</v>
      </c>
    </row>
    <row r="149" spans="1:15" ht="72.75" customHeight="1">
      <c r="A149" s="519"/>
      <c r="B149" s="541"/>
      <c r="C149" s="512"/>
      <c r="D149" s="103">
        <v>1</v>
      </c>
      <c r="E149" s="103"/>
      <c r="F149" s="118" t="s">
        <v>1730</v>
      </c>
      <c r="G149" s="116">
        <v>1407054401</v>
      </c>
      <c r="H149" s="116" t="s">
        <v>3038</v>
      </c>
      <c r="I149" s="116">
        <v>1407054</v>
      </c>
      <c r="J149" s="116" t="s">
        <v>51</v>
      </c>
      <c r="K149" s="116">
        <v>365</v>
      </c>
      <c r="L149" s="116">
        <v>24</v>
      </c>
      <c r="M149" s="116">
        <v>7</v>
      </c>
      <c r="N149" s="104" t="s">
        <v>3095</v>
      </c>
      <c r="O149" s="104" t="s">
        <v>2518</v>
      </c>
    </row>
    <row r="150" spans="1:15" ht="57" customHeight="1">
      <c r="A150" s="519"/>
      <c r="B150" s="541"/>
      <c r="C150" s="512"/>
      <c r="D150" s="103"/>
      <c r="E150" s="103">
        <v>1</v>
      </c>
      <c r="F150" s="118" t="s">
        <v>1731</v>
      </c>
      <c r="G150" s="116">
        <v>1407055201</v>
      </c>
      <c r="H150" s="116" t="s">
        <v>3039</v>
      </c>
      <c r="I150" s="116">
        <v>1407055</v>
      </c>
      <c r="J150" s="116" t="s">
        <v>3097</v>
      </c>
      <c r="K150" s="116">
        <v>365</v>
      </c>
      <c r="L150" s="116">
        <v>24</v>
      </c>
      <c r="M150" s="116">
        <v>7</v>
      </c>
      <c r="N150" s="104" t="s">
        <v>3095</v>
      </c>
      <c r="O150" s="104" t="s">
        <v>2518</v>
      </c>
    </row>
    <row r="151" spans="1:15">
      <c r="A151" s="519"/>
      <c r="B151" s="541"/>
      <c r="C151" s="512"/>
      <c r="D151" s="103"/>
      <c r="E151" s="103">
        <v>1</v>
      </c>
      <c r="F151" s="118" t="s">
        <v>66</v>
      </c>
      <c r="G151" s="116">
        <v>1407022201</v>
      </c>
      <c r="H151" s="116" t="s">
        <v>3040</v>
      </c>
      <c r="I151" s="116">
        <v>1407022</v>
      </c>
      <c r="J151" s="116" t="s">
        <v>1032</v>
      </c>
      <c r="K151" s="116">
        <v>365</v>
      </c>
      <c r="L151" s="116">
        <v>24</v>
      </c>
      <c r="M151" s="116">
        <v>7</v>
      </c>
      <c r="N151" s="104" t="s">
        <v>3095</v>
      </c>
      <c r="O151" s="104" t="s">
        <v>2518</v>
      </c>
    </row>
    <row r="152" spans="1:15">
      <c r="A152" s="519"/>
      <c r="B152" s="541"/>
      <c r="C152" s="512"/>
      <c r="D152" s="103">
        <v>1</v>
      </c>
      <c r="E152" s="103"/>
      <c r="F152" s="520" t="s">
        <v>170</v>
      </c>
      <c r="G152" s="116">
        <v>1423064401</v>
      </c>
      <c r="H152" s="116" t="s">
        <v>3041</v>
      </c>
      <c r="I152" s="538">
        <v>1423064</v>
      </c>
      <c r="J152" s="521" t="s">
        <v>492</v>
      </c>
      <c r="K152" s="116">
        <v>365</v>
      </c>
      <c r="L152" s="116">
        <v>24</v>
      </c>
      <c r="M152" s="116">
        <v>7</v>
      </c>
      <c r="N152" s="104" t="s">
        <v>3095</v>
      </c>
      <c r="O152" s="104" t="s">
        <v>2518</v>
      </c>
    </row>
    <row r="153" spans="1:15">
      <c r="A153" s="519"/>
      <c r="B153" s="541"/>
      <c r="C153" s="512"/>
      <c r="D153" s="103"/>
      <c r="E153" s="103">
        <v>1</v>
      </c>
      <c r="F153" s="520"/>
      <c r="G153" s="116">
        <v>1423064201</v>
      </c>
      <c r="H153" s="116" t="s">
        <v>3042</v>
      </c>
      <c r="I153" s="540"/>
      <c r="J153" s="521"/>
      <c r="K153" s="116">
        <v>365</v>
      </c>
      <c r="L153" s="116">
        <v>12</v>
      </c>
      <c r="M153" s="116">
        <v>7</v>
      </c>
      <c r="N153" s="104" t="s">
        <v>3095</v>
      </c>
      <c r="O153" s="104" t="s">
        <v>2518</v>
      </c>
    </row>
    <row r="154" spans="1:15">
      <c r="A154" s="519"/>
      <c r="B154" s="541"/>
      <c r="C154" s="512"/>
      <c r="D154" s="103"/>
      <c r="E154" s="103">
        <v>1</v>
      </c>
      <c r="F154" s="520" t="s">
        <v>1567</v>
      </c>
      <c r="G154" s="116">
        <v>1409034201</v>
      </c>
      <c r="H154" s="116" t="s">
        <v>3043</v>
      </c>
      <c r="I154" s="538">
        <v>1409034</v>
      </c>
      <c r="J154" s="521" t="s">
        <v>52</v>
      </c>
      <c r="K154" s="116">
        <v>365</v>
      </c>
      <c r="L154" s="116">
        <v>24</v>
      </c>
      <c r="M154" s="116">
        <v>7</v>
      </c>
      <c r="N154" s="104" t="s">
        <v>3095</v>
      </c>
      <c r="O154" s="104" t="s">
        <v>2518</v>
      </c>
    </row>
    <row r="155" spans="1:15">
      <c r="A155" s="519"/>
      <c r="B155" s="541"/>
      <c r="C155" s="512"/>
      <c r="D155" s="103"/>
      <c r="E155" s="103">
        <v>1</v>
      </c>
      <c r="F155" s="520"/>
      <c r="G155" s="116">
        <v>1409034202</v>
      </c>
      <c r="H155" s="116" t="s">
        <v>3044</v>
      </c>
      <c r="I155" s="540"/>
      <c r="J155" s="521"/>
      <c r="K155" s="116">
        <v>365</v>
      </c>
      <c r="L155" s="116">
        <v>12</v>
      </c>
      <c r="M155" s="116">
        <v>7</v>
      </c>
      <c r="N155" s="104" t="s">
        <v>3095</v>
      </c>
      <c r="O155" s="104" t="s">
        <v>2518</v>
      </c>
    </row>
    <row r="156" spans="1:15" ht="66.75" customHeight="1">
      <c r="A156" s="519"/>
      <c r="B156" s="541"/>
      <c r="C156" s="512"/>
      <c r="D156" s="103"/>
      <c r="E156" s="103">
        <v>1</v>
      </c>
      <c r="F156" s="118" t="s">
        <v>4126</v>
      </c>
      <c r="G156" s="116">
        <v>1430054201</v>
      </c>
      <c r="H156" s="116" t="s">
        <v>3045</v>
      </c>
      <c r="I156" s="116">
        <v>1430054</v>
      </c>
      <c r="J156" s="116" t="s">
        <v>445</v>
      </c>
      <c r="K156" s="116">
        <v>365</v>
      </c>
      <c r="L156" s="116">
        <v>24</v>
      </c>
      <c r="M156" s="116">
        <v>7</v>
      </c>
      <c r="N156" s="104" t="s">
        <v>3095</v>
      </c>
      <c r="O156" s="104" t="s">
        <v>2518</v>
      </c>
    </row>
    <row r="157" spans="1:15" ht="48.75" customHeight="1">
      <c r="A157" s="519"/>
      <c r="B157" s="541"/>
      <c r="C157" s="512"/>
      <c r="D157" s="103"/>
      <c r="E157" s="103">
        <v>1</v>
      </c>
      <c r="F157" s="118" t="s">
        <v>4123</v>
      </c>
      <c r="G157" s="116">
        <v>1430042201</v>
      </c>
      <c r="H157" s="116" t="s">
        <v>4124</v>
      </c>
      <c r="I157" s="116">
        <v>1430042</v>
      </c>
      <c r="J157" s="116" t="s">
        <v>4125</v>
      </c>
      <c r="K157" s="116">
        <v>245</v>
      </c>
      <c r="L157" s="116">
        <v>12</v>
      </c>
      <c r="M157" s="116">
        <v>7</v>
      </c>
      <c r="N157" s="104" t="s">
        <v>4142</v>
      </c>
      <c r="O157" s="104" t="s">
        <v>2518</v>
      </c>
    </row>
    <row r="158" spans="1:15" ht="30" customHeight="1">
      <c r="A158" s="519"/>
      <c r="B158" s="541"/>
      <c r="C158" s="512"/>
      <c r="D158" s="101"/>
      <c r="E158" s="101">
        <v>1</v>
      </c>
      <c r="F158" s="120" t="s">
        <v>505</v>
      </c>
      <c r="G158" s="119">
        <v>1430012201</v>
      </c>
      <c r="H158" s="119" t="s">
        <v>3046</v>
      </c>
      <c r="I158" s="119">
        <v>1430012</v>
      </c>
      <c r="J158" s="119" t="s">
        <v>50</v>
      </c>
      <c r="K158" s="119">
        <v>365</v>
      </c>
      <c r="L158" s="119">
        <v>24</v>
      </c>
      <c r="M158" s="119">
        <v>7</v>
      </c>
      <c r="N158" s="104" t="s">
        <v>3095</v>
      </c>
      <c r="O158" s="102" t="s">
        <v>2518</v>
      </c>
    </row>
    <row r="159" spans="1:15" ht="60">
      <c r="A159" s="519"/>
      <c r="B159" s="541"/>
      <c r="C159" s="512"/>
      <c r="D159" s="101"/>
      <c r="E159" s="101">
        <v>1</v>
      </c>
      <c r="F159" s="120" t="s">
        <v>1568</v>
      </c>
      <c r="G159" s="119">
        <v>1436054201</v>
      </c>
      <c r="H159" s="119" t="s">
        <v>3047</v>
      </c>
      <c r="I159" s="119">
        <v>1436054</v>
      </c>
      <c r="J159" s="119" t="s">
        <v>53</v>
      </c>
      <c r="K159" s="119">
        <v>365</v>
      </c>
      <c r="L159" s="119">
        <v>24</v>
      </c>
      <c r="M159" s="119">
        <v>7</v>
      </c>
      <c r="N159" s="104" t="s">
        <v>3095</v>
      </c>
      <c r="O159" s="102" t="s">
        <v>2518</v>
      </c>
    </row>
    <row r="160" spans="1:15" ht="24">
      <c r="A160" s="519"/>
      <c r="B160" s="541"/>
      <c r="C160" s="512"/>
      <c r="D160" s="101"/>
      <c r="E160" s="101">
        <v>1</v>
      </c>
      <c r="F160" s="120" t="s">
        <v>1569</v>
      </c>
      <c r="G160" s="119">
        <v>1436022201</v>
      </c>
      <c r="H160" s="119" t="s">
        <v>3048</v>
      </c>
      <c r="I160" s="119">
        <v>1436022</v>
      </c>
      <c r="J160" s="119" t="s">
        <v>1202</v>
      </c>
      <c r="K160" s="119">
        <v>365</v>
      </c>
      <c r="L160" s="119">
        <v>24</v>
      </c>
      <c r="M160" s="119">
        <v>7</v>
      </c>
      <c r="N160" s="104" t="s">
        <v>3095</v>
      </c>
      <c r="O160" s="102" t="s">
        <v>2518</v>
      </c>
    </row>
    <row r="161" spans="1:15">
      <c r="A161" s="519"/>
      <c r="B161" s="541"/>
      <c r="C161" s="512"/>
      <c r="D161" s="101">
        <v>1</v>
      </c>
      <c r="E161" s="101"/>
      <c r="F161" s="511" t="s">
        <v>1476</v>
      </c>
      <c r="G161" s="119">
        <v>1406054401</v>
      </c>
      <c r="H161" s="119" t="s">
        <v>3049</v>
      </c>
      <c r="I161" s="524">
        <v>1406054</v>
      </c>
      <c r="J161" s="512" t="s">
        <v>1203</v>
      </c>
      <c r="K161" s="119">
        <v>365</v>
      </c>
      <c r="L161" s="119">
        <v>24</v>
      </c>
      <c r="M161" s="119">
        <v>7</v>
      </c>
      <c r="N161" s="104" t="s">
        <v>3095</v>
      </c>
      <c r="O161" s="102" t="s">
        <v>2518</v>
      </c>
    </row>
    <row r="162" spans="1:15">
      <c r="A162" s="519"/>
      <c r="B162" s="541"/>
      <c r="C162" s="512"/>
      <c r="D162" s="101"/>
      <c r="E162" s="101">
        <v>1</v>
      </c>
      <c r="F162" s="511"/>
      <c r="G162" s="119">
        <v>1406054201</v>
      </c>
      <c r="H162" s="119" t="s">
        <v>3050</v>
      </c>
      <c r="I162" s="526"/>
      <c r="J162" s="512"/>
      <c r="K162" s="119">
        <v>365</v>
      </c>
      <c r="L162" s="119">
        <v>24</v>
      </c>
      <c r="M162" s="119">
        <v>7</v>
      </c>
      <c r="N162" s="104" t="s">
        <v>3095</v>
      </c>
      <c r="O162" s="102" t="s">
        <v>2518</v>
      </c>
    </row>
    <row r="163" spans="1:15" ht="36">
      <c r="A163" s="519"/>
      <c r="B163" s="541"/>
      <c r="C163" s="512"/>
      <c r="D163" s="101"/>
      <c r="E163" s="101">
        <v>1</v>
      </c>
      <c r="F163" s="120" t="s">
        <v>1477</v>
      </c>
      <c r="G163" s="119">
        <v>1406114201</v>
      </c>
      <c r="H163" s="119" t="s">
        <v>3051</v>
      </c>
      <c r="I163" s="119">
        <v>1406114</v>
      </c>
      <c r="J163" s="119" t="s">
        <v>1724</v>
      </c>
      <c r="K163" s="119">
        <v>365</v>
      </c>
      <c r="L163" s="119">
        <v>24</v>
      </c>
      <c r="M163" s="119">
        <v>7</v>
      </c>
      <c r="N163" s="104" t="s">
        <v>3095</v>
      </c>
      <c r="O163" s="102" t="s">
        <v>2518</v>
      </c>
    </row>
    <row r="164" spans="1:15" ht="81.95" customHeight="1">
      <c r="A164" s="519"/>
      <c r="B164" s="541"/>
      <c r="C164" s="512"/>
      <c r="D164" s="101"/>
      <c r="E164" s="101">
        <v>1</v>
      </c>
      <c r="F164" s="120" t="s">
        <v>3090</v>
      </c>
      <c r="G164" s="119">
        <v>1406084201</v>
      </c>
      <c r="H164" s="119" t="s">
        <v>3052</v>
      </c>
      <c r="I164" s="119">
        <v>1406084</v>
      </c>
      <c r="J164" s="119" t="s">
        <v>1725</v>
      </c>
      <c r="K164" s="119">
        <v>365</v>
      </c>
      <c r="L164" s="119">
        <v>24</v>
      </c>
      <c r="M164" s="119">
        <v>7</v>
      </c>
      <c r="N164" s="104" t="s">
        <v>3095</v>
      </c>
      <c r="O164" s="102" t="s">
        <v>2518</v>
      </c>
    </row>
    <row r="165" spans="1:15" ht="48">
      <c r="A165" s="519"/>
      <c r="B165" s="541"/>
      <c r="C165" s="512"/>
      <c r="D165" s="101"/>
      <c r="E165" s="101">
        <v>1</v>
      </c>
      <c r="F165" s="120" t="s">
        <v>450</v>
      </c>
      <c r="G165" s="119">
        <v>1406074201</v>
      </c>
      <c r="H165" s="119" t="s">
        <v>3053</v>
      </c>
      <c r="I165" s="119">
        <v>1406074</v>
      </c>
      <c r="J165" s="119" t="s">
        <v>1726</v>
      </c>
      <c r="K165" s="119">
        <v>365</v>
      </c>
      <c r="L165" s="119">
        <v>24</v>
      </c>
      <c r="M165" s="119">
        <v>7</v>
      </c>
      <c r="N165" s="104" t="s">
        <v>3095</v>
      </c>
      <c r="O165" s="102" t="s">
        <v>2518</v>
      </c>
    </row>
    <row r="166" spans="1:15" ht="60">
      <c r="A166" s="519"/>
      <c r="B166" s="541"/>
      <c r="C166" s="512"/>
      <c r="D166" s="101"/>
      <c r="E166" s="101">
        <v>1</v>
      </c>
      <c r="F166" s="120" t="s">
        <v>613</v>
      </c>
      <c r="G166" s="119">
        <v>1405044201</v>
      </c>
      <c r="H166" s="102" t="s">
        <v>3054</v>
      </c>
      <c r="I166" s="119">
        <v>1405044</v>
      </c>
      <c r="J166" s="119" t="s">
        <v>623</v>
      </c>
      <c r="K166" s="119">
        <v>365</v>
      </c>
      <c r="L166" s="119">
        <v>24</v>
      </c>
      <c r="M166" s="119">
        <v>7</v>
      </c>
      <c r="N166" s="104" t="s">
        <v>3095</v>
      </c>
      <c r="O166" s="102" t="s">
        <v>2518</v>
      </c>
    </row>
    <row r="167" spans="1:15" ht="24">
      <c r="A167" s="519"/>
      <c r="B167" s="541"/>
      <c r="C167" s="512"/>
      <c r="D167" s="101"/>
      <c r="E167" s="101">
        <v>1</v>
      </c>
      <c r="F167" s="120" t="s">
        <v>614</v>
      </c>
      <c r="G167" s="119">
        <v>1405011201</v>
      </c>
      <c r="H167" s="102" t="s">
        <v>3055</v>
      </c>
      <c r="I167" s="119">
        <v>1405011</v>
      </c>
      <c r="J167" s="119" t="s">
        <v>624</v>
      </c>
      <c r="K167" s="119">
        <v>365</v>
      </c>
      <c r="L167" s="119">
        <v>24</v>
      </c>
      <c r="M167" s="119">
        <v>7</v>
      </c>
      <c r="N167" s="104" t="s">
        <v>3095</v>
      </c>
      <c r="O167" s="102" t="s">
        <v>2518</v>
      </c>
    </row>
    <row r="168" spans="1:15">
      <c r="A168" s="519"/>
      <c r="B168" s="541"/>
      <c r="C168" s="512"/>
      <c r="D168" s="103">
        <v>1</v>
      </c>
      <c r="E168" s="103"/>
      <c r="F168" s="516" t="s">
        <v>2493</v>
      </c>
      <c r="G168" s="119">
        <v>1432014401</v>
      </c>
      <c r="H168" s="119" t="s">
        <v>3082</v>
      </c>
      <c r="I168" s="524">
        <v>1432014</v>
      </c>
      <c r="J168" s="524" t="s">
        <v>81</v>
      </c>
      <c r="K168" s="119">
        <v>365</v>
      </c>
      <c r="L168" s="119">
        <v>24</v>
      </c>
      <c r="M168" s="119">
        <v>7</v>
      </c>
      <c r="N168" s="104" t="s">
        <v>3095</v>
      </c>
      <c r="O168" s="102" t="s">
        <v>2518</v>
      </c>
    </row>
    <row r="169" spans="1:15">
      <c r="A169" s="519"/>
      <c r="B169" s="541"/>
      <c r="C169" s="512"/>
      <c r="D169" s="101"/>
      <c r="E169" s="101">
        <v>1</v>
      </c>
      <c r="F169" s="518"/>
      <c r="G169" s="119">
        <v>1432014201</v>
      </c>
      <c r="H169" s="119" t="s">
        <v>3056</v>
      </c>
      <c r="I169" s="526"/>
      <c r="J169" s="526"/>
      <c r="K169" s="119">
        <v>365</v>
      </c>
      <c r="L169" s="119">
        <v>12</v>
      </c>
      <c r="M169" s="119">
        <v>7</v>
      </c>
      <c r="N169" s="104" t="s">
        <v>3095</v>
      </c>
      <c r="O169" s="102" t="s">
        <v>2518</v>
      </c>
    </row>
    <row r="170" spans="1:15" ht="36">
      <c r="A170" s="519"/>
      <c r="B170" s="541"/>
      <c r="C170" s="512"/>
      <c r="D170" s="101"/>
      <c r="E170" s="101">
        <v>1</v>
      </c>
      <c r="F170" s="120" t="s">
        <v>2120</v>
      </c>
      <c r="G170" s="119">
        <v>1432064201</v>
      </c>
      <c r="H170" s="119" t="s">
        <v>3057</v>
      </c>
      <c r="I170" s="119">
        <v>1432064</v>
      </c>
      <c r="J170" s="119" t="s">
        <v>205</v>
      </c>
      <c r="K170" s="119">
        <v>365</v>
      </c>
      <c r="L170" s="119">
        <v>24</v>
      </c>
      <c r="M170" s="119">
        <v>7</v>
      </c>
      <c r="N170" s="104" t="s">
        <v>3095</v>
      </c>
      <c r="O170" s="102" t="s">
        <v>2518</v>
      </c>
    </row>
    <row r="171" spans="1:15" ht="24">
      <c r="A171" s="519"/>
      <c r="B171" s="541"/>
      <c r="C171" s="512"/>
      <c r="D171" s="101"/>
      <c r="E171" s="101">
        <v>1</v>
      </c>
      <c r="F171" s="120" t="s">
        <v>1400</v>
      </c>
      <c r="G171" s="119">
        <v>1432072201</v>
      </c>
      <c r="H171" s="119" t="s">
        <v>3058</v>
      </c>
      <c r="I171" s="117">
        <v>1432072</v>
      </c>
      <c r="J171" s="119" t="s">
        <v>206</v>
      </c>
      <c r="K171" s="119">
        <v>365</v>
      </c>
      <c r="L171" s="119">
        <v>24</v>
      </c>
      <c r="M171" s="119">
        <v>7</v>
      </c>
      <c r="N171" s="104" t="s">
        <v>3095</v>
      </c>
      <c r="O171" s="102" t="s">
        <v>2518</v>
      </c>
    </row>
    <row r="172" spans="1:15" ht="24">
      <c r="A172" s="519"/>
      <c r="B172" s="541"/>
      <c r="C172" s="512"/>
      <c r="D172" s="101"/>
      <c r="E172" s="101">
        <v>1</v>
      </c>
      <c r="F172" s="120" t="s">
        <v>2310</v>
      </c>
      <c r="G172" s="119">
        <v>1432054201</v>
      </c>
      <c r="H172" s="119" t="s">
        <v>3059</v>
      </c>
      <c r="I172" s="116">
        <v>1432054</v>
      </c>
      <c r="J172" s="119" t="s">
        <v>1046</v>
      </c>
      <c r="K172" s="119">
        <v>365</v>
      </c>
      <c r="L172" s="119">
        <v>24</v>
      </c>
      <c r="M172" s="119">
        <v>7</v>
      </c>
      <c r="N172" s="104" t="s">
        <v>3095</v>
      </c>
      <c r="O172" s="102" t="s">
        <v>2518</v>
      </c>
    </row>
    <row r="173" spans="1:15">
      <c r="A173" s="519"/>
      <c r="B173" s="541"/>
      <c r="C173" s="512"/>
      <c r="D173" s="103">
        <v>1</v>
      </c>
      <c r="E173" s="103"/>
      <c r="F173" s="511" t="s">
        <v>615</v>
      </c>
      <c r="G173" s="119">
        <v>1438011401</v>
      </c>
      <c r="H173" s="102" t="s">
        <v>3084</v>
      </c>
      <c r="I173" s="524">
        <v>1438011</v>
      </c>
      <c r="J173" s="512" t="s">
        <v>296</v>
      </c>
      <c r="K173" s="119">
        <v>365</v>
      </c>
      <c r="L173" s="119">
        <v>24</v>
      </c>
      <c r="M173" s="119">
        <v>7</v>
      </c>
      <c r="N173" s="104" t="s">
        <v>3095</v>
      </c>
      <c r="O173" s="102" t="s">
        <v>2518</v>
      </c>
    </row>
    <row r="174" spans="1:15">
      <c r="A174" s="519"/>
      <c r="B174" s="541"/>
      <c r="C174" s="512"/>
      <c r="D174" s="101"/>
      <c r="E174" s="101">
        <v>1</v>
      </c>
      <c r="F174" s="511"/>
      <c r="G174" s="119">
        <v>1438011201</v>
      </c>
      <c r="H174" s="102" t="s">
        <v>3060</v>
      </c>
      <c r="I174" s="525"/>
      <c r="J174" s="512"/>
      <c r="K174" s="119">
        <v>365</v>
      </c>
      <c r="L174" s="119">
        <v>24</v>
      </c>
      <c r="M174" s="119">
        <v>7</v>
      </c>
      <c r="N174" s="104" t="s">
        <v>3095</v>
      </c>
      <c r="O174" s="102" t="s">
        <v>2518</v>
      </c>
    </row>
    <row r="175" spans="1:15" ht="36">
      <c r="A175" s="519"/>
      <c r="B175" s="541"/>
      <c r="C175" s="512"/>
      <c r="D175" s="101"/>
      <c r="E175" s="101">
        <v>1</v>
      </c>
      <c r="F175" s="120" t="s">
        <v>616</v>
      </c>
      <c r="G175" s="119">
        <v>1438024201</v>
      </c>
      <c r="H175" s="119" t="s">
        <v>3061</v>
      </c>
      <c r="I175" s="119">
        <v>1438024</v>
      </c>
      <c r="J175" s="119" t="s">
        <v>1338</v>
      </c>
      <c r="K175" s="119">
        <v>365</v>
      </c>
      <c r="L175" s="119">
        <v>24</v>
      </c>
      <c r="M175" s="119">
        <v>7</v>
      </c>
      <c r="N175" s="104" t="s">
        <v>3095</v>
      </c>
      <c r="O175" s="102" t="s">
        <v>2518</v>
      </c>
    </row>
    <row r="176" spans="1:15">
      <c r="A176" s="519"/>
      <c r="B176" s="541"/>
      <c r="C176" s="512"/>
      <c r="D176" s="101">
        <v>1</v>
      </c>
      <c r="E176" s="103"/>
      <c r="F176" s="520" t="s">
        <v>2969</v>
      </c>
      <c r="G176" s="116">
        <v>1462011401</v>
      </c>
      <c r="H176" s="116" t="s">
        <v>2405</v>
      </c>
      <c r="I176" s="538">
        <v>1462011</v>
      </c>
      <c r="J176" s="521" t="s">
        <v>215</v>
      </c>
      <c r="K176" s="119">
        <v>365</v>
      </c>
      <c r="L176" s="116">
        <v>24</v>
      </c>
      <c r="M176" s="116">
        <v>7</v>
      </c>
      <c r="N176" s="104" t="s">
        <v>3095</v>
      </c>
      <c r="O176" s="104" t="s">
        <v>2518</v>
      </c>
    </row>
    <row r="177" spans="1:15">
      <c r="A177" s="519"/>
      <c r="B177" s="541"/>
      <c r="C177" s="512"/>
      <c r="D177" s="124"/>
      <c r="E177" s="103">
        <v>1</v>
      </c>
      <c r="F177" s="520"/>
      <c r="G177" s="116">
        <v>1462011201</v>
      </c>
      <c r="H177" s="116" t="s">
        <v>2406</v>
      </c>
      <c r="I177" s="539"/>
      <c r="J177" s="521"/>
      <c r="K177" s="119">
        <v>365</v>
      </c>
      <c r="L177" s="116">
        <v>24</v>
      </c>
      <c r="M177" s="116">
        <v>7</v>
      </c>
      <c r="N177" s="104" t="s">
        <v>3095</v>
      </c>
      <c r="O177" s="104" t="s">
        <v>2518</v>
      </c>
    </row>
    <row r="178" spans="1:15">
      <c r="A178" s="519"/>
      <c r="B178" s="541"/>
      <c r="C178" s="512"/>
      <c r="D178" s="101"/>
      <c r="E178" s="101">
        <v>1</v>
      </c>
      <c r="F178" s="511" t="s">
        <v>30</v>
      </c>
      <c r="G178" s="119">
        <v>1462011202</v>
      </c>
      <c r="H178" s="119" t="s">
        <v>2796</v>
      </c>
      <c r="I178" s="539"/>
      <c r="J178" s="512" t="s">
        <v>895</v>
      </c>
      <c r="K178" s="119">
        <v>365</v>
      </c>
      <c r="L178" s="119">
        <v>24</v>
      </c>
      <c r="M178" s="119">
        <v>7</v>
      </c>
      <c r="N178" s="104" t="s">
        <v>3095</v>
      </c>
      <c r="O178" s="102" t="s">
        <v>2518</v>
      </c>
    </row>
    <row r="179" spans="1:15">
      <c r="A179" s="519"/>
      <c r="B179" s="541"/>
      <c r="C179" s="512"/>
      <c r="D179" s="101"/>
      <c r="E179" s="101">
        <v>1</v>
      </c>
      <c r="F179" s="511"/>
      <c r="G179" s="119">
        <v>1462011203</v>
      </c>
      <c r="H179" s="119" t="s">
        <v>3062</v>
      </c>
      <c r="I179" s="539"/>
      <c r="J179" s="512"/>
      <c r="K179" s="119">
        <v>365</v>
      </c>
      <c r="L179" s="119">
        <v>24</v>
      </c>
      <c r="M179" s="119">
        <v>7</v>
      </c>
      <c r="N179" s="104" t="s">
        <v>3095</v>
      </c>
      <c r="O179" s="102" t="s">
        <v>2518</v>
      </c>
    </row>
    <row r="180" spans="1:15" ht="24">
      <c r="A180" s="519"/>
      <c r="B180" s="541"/>
      <c r="C180" s="512"/>
      <c r="D180" s="101"/>
      <c r="E180" s="101">
        <v>1</v>
      </c>
      <c r="F180" s="120" t="s">
        <v>1048</v>
      </c>
      <c r="G180" s="119">
        <v>1462011204</v>
      </c>
      <c r="H180" s="119" t="s">
        <v>3063</v>
      </c>
      <c r="I180" s="540"/>
      <c r="J180" s="119" t="s">
        <v>1047</v>
      </c>
      <c r="K180" s="119">
        <v>365</v>
      </c>
      <c r="L180" s="119">
        <v>24</v>
      </c>
      <c r="M180" s="119">
        <v>7</v>
      </c>
      <c r="N180" s="104" t="s">
        <v>3095</v>
      </c>
      <c r="O180" s="102" t="s">
        <v>2518</v>
      </c>
    </row>
    <row r="181" spans="1:15" ht="24">
      <c r="A181" s="519"/>
      <c r="B181" s="541"/>
      <c r="C181" s="512"/>
      <c r="D181" s="101"/>
      <c r="E181" s="101">
        <v>1</v>
      </c>
      <c r="F181" s="120" t="s">
        <v>607</v>
      </c>
      <c r="G181" s="119">
        <v>1419142201</v>
      </c>
      <c r="H181" s="119" t="s">
        <v>3064</v>
      </c>
      <c r="I181" s="119">
        <v>1419142</v>
      </c>
      <c r="J181" s="119" t="s">
        <v>216</v>
      </c>
      <c r="K181" s="119">
        <v>365</v>
      </c>
      <c r="L181" s="119">
        <v>24</v>
      </c>
      <c r="M181" s="119">
        <v>7</v>
      </c>
      <c r="N181" s="104" t="s">
        <v>3095</v>
      </c>
      <c r="O181" s="102" t="s">
        <v>2518</v>
      </c>
    </row>
    <row r="182" spans="1:15" ht="48">
      <c r="A182" s="519"/>
      <c r="B182" s="541"/>
      <c r="C182" s="512"/>
      <c r="D182" s="101"/>
      <c r="E182" s="101">
        <v>1</v>
      </c>
      <c r="F182" s="120" t="s">
        <v>452</v>
      </c>
      <c r="G182" s="119">
        <v>1419064201</v>
      </c>
      <c r="H182" s="119" t="s">
        <v>2409</v>
      </c>
      <c r="I182" s="119">
        <v>1419064</v>
      </c>
      <c r="J182" s="119" t="s">
        <v>217</v>
      </c>
      <c r="K182" s="119">
        <v>365</v>
      </c>
      <c r="L182" s="119">
        <v>24</v>
      </c>
      <c r="M182" s="119">
        <v>7</v>
      </c>
      <c r="N182" s="104" t="s">
        <v>3095</v>
      </c>
      <c r="O182" s="102" t="s">
        <v>2518</v>
      </c>
    </row>
    <row r="183" spans="1:15" ht="60">
      <c r="A183" s="519"/>
      <c r="B183" s="541"/>
      <c r="C183" s="512"/>
      <c r="D183" s="124"/>
      <c r="E183" s="103">
        <v>1</v>
      </c>
      <c r="F183" s="118" t="s">
        <v>2151</v>
      </c>
      <c r="G183" s="116">
        <v>1419154201</v>
      </c>
      <c r="H183" s="116" t="s">
        <v>2410</v>
      </c>
      <c r="I183" s="116">
        <v>1419154</v>
      </c>
      <c r="J183" s="116" t="s">
        <v>218</v>
      </c>
      <c r="K183" s="119">
        <v>365</v>
      </c>
      <c r="L183" s="116">
        <v>24</v>
      </c>
      <c r="M183" s="116">
        <v>7</v>
      </c>
      <c r="N183" s="104" t="s">
        <v>3095</v>
      </c>
      <c r="O183" s="104" t="s">
        <v>2518</v>
      </c>
    </row>
    <row r="184" spans="1:15" ht="49.5" customHeight="1">
      <c r="A184" s="519"/>
      <c r="B184" s="541"/>
      <c r="C184" s="512"/>
      <c r="D184" s="101">
        <v>1</v>
      </c>
      <c r="E184" s="101"/>
      <c r="F184" s="516" t="s">
        <v>3088</v>
      </c>
      <c r="G184" s="119">
        <v>1420011401</v>
      </c>
      <c r="H184" s="119" t="s">
        <v>2413</v>
      </c>
      <c r="I184" s="524">
        <v>1420011</v>
      </c>
      <c r="J184" s="524" t="s">
        <v>1728</v>
      </c>
      <c r="K184" s="119">
        <v>365</v>
      </c>
      <c r="L184" s="119">
        <v>24</v>
      </c>
      <c r="M184" s="119">
        <v>7</v>
      </c>
      <c r="N184" s="104" t="s">
        <v>3095</v>
      </c>
      <c r="O184" s="102" t="s">
        <v>2518</v>
      </c>
    </row>
    <row r="185" spans="1:15" ht="49.5" customHeight="1">
      <c r="A185" s="519"/>
      <c r="B185" s="541"/>
      <c r="C185" s="512"/>
      <c r="D185" s="101"/>
      <c r="E185" s="101">
        <v>1</v>
      </c>
      <c r="F185" s="518"/>
      <c r="G185" s="119">
        <v>1420011201</v>
      </c>
      <c r="H185" s="119" t="s">
        <v>2414</v>
      </c>
      <c r="I185" s="526"/>
      <c r="J185" s="526"/>
      <c r="K185" s="119">
        <v>365</v>
      </c>
      <c r="L185" s="119">
        <v>24</v>
      </c>
      <c r="M185" s="119">
        <v>7</v>
      </c>
      <c r="N185" s="104" t="s">
        <v>3095</v>
      </c>
      <c r="O185" s="102" t="s">
        <v>2518</v>
      </c>
    </row>
    <row r="186" spans="1:15" ht="24">
      <c r="A186" s="519"/>
      <c r="B186" s="541"/>
      <c r="C186" s="512"/>
      <c r="D186" s="101"/>
      <c r="E186" s="101">
        <v>1</v>
      </c>
      <c r="F186" s="120" t="s">
        <v>141</v>
      </c>
      <c r="G186" s="119">
        <v>1420082201</v>
      </c>
      <c r="H186" s="119" t="s">
        <v>3065</v>
      </c>
      <c r="I186" s="119">
        <v>1420082</v>
      </c>
      <c r="J186" s="119" t="s">
        <v>1699</v>
      </c>
      <c r="K186" s="119">
        <v>365</v>
      </c>
      <c r="L186" s="119">
        <v>12</v>
      </c>
      <c r="M186" s="119">
        <v>7</v>
      </c>
      <c r="N186" s="104" t="s">
        <v>3095</v>
      </c>
      <c r="O186" s="102" t="s">
        <v>2518</v>
      </c>
    </row>
    <row r="187" spans="1:15" ht="48">
      <c r="A187" s="519"/>
      <c r="B187" s="541"/>
      <c r="C187" s="512"/>
      <c r="D187" s="101"/>
      <c r="E187" s="101">
        <v>1</v>
      </c>
      <c r="F187" s="120" t="s">
        <v>1050</v>
      </c>
      <c r="G187" s="119">
        <v>1420021201</v>
      </c>
      <c r="H187" s="119" t="s">
        <v>3066</v>
      </c>
      <c r="I187" s="119">
        <v>1420021</v>
      </c>
      <c r="J187" s="119" t="s">
        <v>1049</v>
      </c>
      <c r="K187" s="119">
        <v>365</v>
      </c>
      <c r="L187" s="119">
        <v>24</v>
      </c>
      <c r="M187" s="119">
        <v>7</v>
      </c>
      <c r="N187" s="104" t="s">
        <v>3095</v>
      </c>
      <c r="O187" s="102" t="s">
        <v>2518</v>
      </c>
    </row>
    <row r="188" spans="1:15" ht="24">
      <c r="A188" s="519"/>
      <c r="B188" s="541"/>
      <c r="C188" s="512"/>
      <c r="D188" s="101"/>
      <c r="E188" s="101">
        <v>1</v>
      </c>
      <c r="F188" s="120" t="s">
        <v>2619</v>
      </c>
      <c r="G188" s="119">
        <v>1402034201</v>
      </c>
      <c r="H188" s="119" t="s">
        <v>3085</v>
      </c>
      <c r="I188" s="119">
        <v>1402034</v>
      </c>
      <c r="J188" s="119" t="s">
        <v>1700</v>
      </c>
      <c r="K188" s="119">
        <v>365</v>
      </c>
      <c r="L188" s="119">
        <v>24</v>
      </c>
      <c r="M188" s="119">
        <v>7</v>
      </c>
      <c r="N188" s="104" t="s">
        <v>3095</v>
      </c>
      <c r="O188" s="102" t="s">
        <v>2518</v>
      </c>
    </row>
    <row r="189" spans="1:15" ht="45.75" customHeight="1">
      <c r="A189" s="519"/>
      <c r="B189" s="541"/>
      <c r="C189" s="512"/>
      <c r="D189" s="101">
        <v>1</v>
      </c>
      <c r="E189" s="101"/>
      <c r="F189" s="511" t="s">
        <v>3087</v>
      </c>
      <c r="G189" s="119">
        <v>1402011401</v>
      </c>
      <c r="H189" s="119" t="s">
        <v>2415</v>
      </c>
      <c r="I189" s="524">
        <v>1402011</v>
      </c>
      <c r="J189" s="512" t="s">
        <v>749</v>
      </c>
      <c r="K189" s="119">
        <v>365</v>
      </c>
      <c r="L189" s="119">
        <v>24</v>
      </c>
      <c r="M189" s="119">
        <v>7</v>
      </c>
      <c r="N189" s="104" t="s">
        <v>3095</v>
      </c>
      <c r="O189" s="102" t="s">
        <v>2518</v>
      </c>
    </row>
    <row r="190" spans="1:15" ht="45.75" customHeight="1">
      <c r="A190" s="519"/>
      <c r="B190" s="541"/>
      <c r="C190" s="512"/>
      <c r="D190" s="101"/>
      <c r="E190" s="101">
        <v>1</v>
      </c>
      <c r="F190" s="511"/>
      <c r="G190" s="119">
        <v>1402011201</v>
      </c>
      <c r="H190" s="119" t="s">
        <v>2416</v>
      </c>
      <c r="I190" s="526"/>
      <c r="J190" s="512"/>
      <c r="K190" s="119">
        <v>365</v>
      </c>
      <c r="L190" s="119">
        <v>24</v>
      </c>
      <c r="M190" s="119">
        <v>7</v>
      </c>
      <c r="N190" s="104" t="s">
        <v>3095</v>
      </c>
      <c r="O190" s="102" t="s">
        <v>2518</v>
      </c>
    </row>
    <row r="191" spans="1:15" ht="64.5" customHeight="1">
      <c r="A191" s="519"/>
      <c r="B191" s="541"/>
      <c r="C191" s="512"/>
      <c r="D191" s="101"/>
      <c r="E191" s="101">
        <v>1</v>
      </c>
      <c r="F191" s="120" t="s">
        <v>144</v>
      </c>
      <c r="G191" s="119">
        <v>1402042201</v>
      </c>
      <c r="H191" s="119" t="s">
        <v>3067</v>
      </c>
      <c r="I191" s="119">
        <v>1402042</v>
      </c>
      <c r="J191" s="119" t="s">
        <v>2996</v>
      </c>
      <c r="K191" s="119">
        <v>365</v>
      </c>
      <c r="L191" s="119">
        <v>24</v>
      </c>
      <c r="M191" s="119">
        <v>7</v>
      </c>
      <c r="N191" s="104" t="s">
        <v>3095</v>
      </c>
      <c r="O191" s="102" t="s">
        <v>2518</v>
      </c>
    </row>
    <row r="192" spans="1:15" ht="41.25" customHeight="1">
      <c r="A192" s="519"/>
      <c r="B192" s="541"/>
      <c r="C192" s="512"/>
      <c r="D192" s="101">
        <v>1</v>
      </c>
      <c r="E192" s="101"/>
      <c r="F192" s="511" t="s">
        <v>219</v>
      </c>
      <c r="G192" s="119">
        <v>1404011401</v>
      </c>
      <c r="H192" s="119" t="s">
        <v>2798</v>
      </c>
      <c r="I192" s="119">
        <v>1404011</v>
      </c>
      <c r="J192" s="512" t="s">
        <v>753</v>
      </c>
      <c r="K192" s="119">
        <v>365</v>
      </c>
      <c r="L192" s="119">
        <v>24</v>
      </c>
      <c r="M192" s="119">
        <v>7</v>
      </c>
      <c r="N192" s="104" t="s">
        <v>3095</v>
      </c>
      <c r="O192" s="102" t="s">
        <v>2518</v>
      </c>
    </row>
    <row r="193" spans="1:15" ht="41.25" customHeight="1">
      <c r="A193" s="519"/>
      <c r="B193" s="541"/>
      <c r="C193" s="512"/>
      <c r="D193" s="101"/>
      <c r="E193" s="101">
        <v>1</v>
      </c>
      <c r="F193" s="511"/>
      <c r="G193" s="119">
        <v>1404011201</v>
      </c>
      <c r="H193" s="119" t="s">
        <v>2799</v>
      </c>
      <c r="I193" s="119">
        <v>1404011</v>
      </c>
      <c r="J193" s="512"/>
      <c r="K193" s="119">
        <v>365</v>
      </c>
      <c r="L193" s="119">
        <v>24</v>
      </c>
      <c r="M193" s="119">
        <v>7</v>
      </c>
      <c r="N193" s="104" t="s">
        <v>3095</v>
      </c>
      <c r="O193" s="102" t="s">
        <v>2518</v>
      </c>
    </row>
    <row r="194" spans="1:15" ht="85.5" customHeight="1">
      <c r="A194" s="519"/>
      <c r="B194" s="541"/>
      <c r="C194" s="512"/>
      <c r="D194" s="101">
        <v>1</v>
      </c>
      <c r="E194" s="101"/>
      <c r="F194" s="516" t="s">
        <v>2029</v>
      </c>
      <c r="G194" s="119">
        <v>1413011401</v>
      </c>
      <c r="H194" s="119" t="s">
        <v>2512</v>
      </c>
      <c r="I194" s="524">
        <v>1413011</v>
      </c>
      <c r="J194" s="524" t="s">
        <v>755</v>
      </c>
      <c r="K194" s="119">
        <v>365</v>
      </c>
      <c r="L194" s="119">
        <v>24</v>
      </c>
      <c r="M194" s="119">
        <v>7</v>
      </c>
      <c r="N194" s="104" t="s">
        <v>3095</v>
      </c>
      <c r="O194" s="102" t="s">
        <v>2518</v>
      </c>
    </row>
    <row r="195" spans="1:15" ht="85.5" customHeight="1">
      <c r="A195" s="519"/>
      <c r="B195" s="541"/>
      <c r="C195" s="512"/>
      <c r="D195" s="101"/>
      <c r="E195" s="101">
        <v>1</v>
      </c>
      <c r="F195" s="518"/>
      <c r="G195" s="119">
        <v>1413011201</v>
      </c>
      <c r="H195" s="119" t="s">
        <v>2511</v>
      </c>
      <c r="I195" s="526"/>
      <c r="J195" s="526"/>
      <c r="K195" s="119">
        <v>365</v>
      </c>
      <c r="L195" s="119">
        <v>24</v>
      </c>
      <c r="M195" s="119">
        <v>7</v>
      </c>
      <c r="N195" s="104" t="s">
        <v>3095</v>
      </c>
      <c r="O195" s="102" t="s">
        <v>2518</v>
      </c>
    </row>
    <row r="196" spans="1:15" ht="24">
      <c r="A196" s="519"/>
      <c r="B196" s="541"/>
      <c r="C196" s="512"/>
      <c r="D196" s="101"/>
      <c r="E196" s="101">
        <v>1</v>
      </c>
      <c r="F196" s="120" t="s">
        <v>2030</v>
      </c>
      <c r="G196" s="119">
        <v>1413052201</v>
      </c>
      <c r="H196" s="119" t="s">
        <v>2802</v>
      </c>
      <c r="I196" s="119">
        <v>1413052</v>
      </c>
      <c r="J196" s="119" t="s">
        <v>1204</v>
      </c>
      <c r="K196" s="119">
        <v>365</v>
      </c>
      <c r="L196" s="119">
        <v>24</v>
      </c>
      <c r="M196" s="119">
        <v>7</v>
      </c>
      <c r="N196" s="104" t="s">
        <v>3095</v>
      </c>
      <c r="O196" s="102" t="s">
        <v>2518</v>
      </c>
    </row>
    <row r="197" spans="1:15" ht="62.25" customHeight="1">
      <c r="A197" s="519"/>
      <c r="B197" s="541"/>
      <c r="C197" s="512"/>
      <c r="D197" s="101">
        <v>1</v>
      </c>
      <c r="E197" s="101"/>
      <c r="F197" s="120" t="s">
        <v>2311</v>
      </c>
      <c r="G197" s="127">
        <v>1414011401</v>
      </c>
      <c r="H197" s="102" t="s">
        <v>3068</v>
      </c>
      <c r="I197" s="119">
        <v>1414011</v>
      </c>
      <c r="J197" s="119" t="s">
        <v>756</v>
      </c>
      <c r="K197" s="119">
        <v>365</v>
      </c>
      <c r="L197" s="119">
        <v>24</v>
      </c>
      <c r="M197" s="119">
        <v>7</v>
      </c>
      <c r="N197" s="104" t="s">
        <v>3095</v>
      </c>
      <c r="O197" s="102" t="s">
        <v>2518</v>
      </c>
    </row>
    <row r="198" spans="1:15" ht="25.5" customHeight="1">
      <c r="A198" s="519"/>
      <c r="B198" s="541"/>
      <c r="C198" s="512"/>
      <c r="D198" s="101"/>
      <c r="E198" s="101">
        <v>1</v>
      </c>
      <c r="F198" s="120" t="s">
        <v>909</v>
      </c>
      <c r="G198" s="119">
        <v>1414022201</v>
      </c>
      <c r="H198" s="102" t="s">
        <v>3069</v>
      </c>
      <c r="I198" s="119">
        <v>1414022</v>
      </c>
      <c r="J198" s="119" t="s">
        <v>1206</v>
      </c>
      <c r="K198" s="119">
        <v>365</v>
      </c>
      <c r="L198" s="119">
        <v>24</v>
      </c>
      <c r="M198" s="119">
        <v>7</v>
      </c>
      <c r="N198" s="104" t="s">
        <v>3095</v>
      </c>
      <c r="O198" s="102" t="s">
        <v>2518</v>
      </c>
    </row>
    <row r="199" spans="1:15" ht="47.25" customHeight="1">
      <c r="A199" s="519"/>
      <c r="B199" s="541"/>
      <c r="C199" s="512"/>
      <c r="D199" s="101"/>
      <c r="E199" s="101">
        <v>1</v>
      </c>
      <c r="F199" s="120" t="s">
        <v>501</v>
      </c>
      <c r="G199" s="119">
        <v>1414064201</v>
      </c>
      <c r="H199" s="102" t="s">
        <v>3070</v>
      </c>
      <c r="I199" s="119">
        <v>1414064</v>
      </c>
      <c r="J199" s="119" t="s">
        <v>1205</v>
      </c>
      <c r="K199" s="119">
        <v>365</v>
      </c>
      <c r="L199" s="119">
        <v>24</v>
      </c>
      <c r="M199" s="119">
        <v>7</v>
      </c>
      <c r="N199" s="104" t="s">
        <v>3095</v>
      </c>
      <c r="O199" s="102" t="s">
        <v>2518</v>
      </c>
    </row>
    <row r="200" spans="1:15" ht="60.75" customHeight="1">
      <c r="A200" s="519"/>
      <c r="B200" s="541"/>
      <c r="C200" s="512"/>
      <c r="D200" s="101"/>
      <c r="E200" s="101">
        <v>1</v>
      </c>
      <c r="F200" s="120" t="s">
        <v>1043</v>
      </c>
      <c r="G200" s="119">
        <v>1414044201</v>
      </c>
      <c r="H200" s="102" t="s">
        <v>3071</v>
      </c>
      <c r="I200" s="119">
        <v>1414044</v>
      </c>
      <c r="J200" s="119" t="s">
        <v>1044</v>
      </c>
      <c r="K200" s="119">
        <v>365</v>
      </c>
      <c r="L200" s="119">
        <v>24</v>
      </c>
      <c r="M200" s="119">
        <v>7</v>
      </c>
      <c r="N200" s="104" t="s">
        <v>3095</v>
      </c>
      <c r="O200" s="102" t="s">
        <v>2518</v>
      </c>
    </row>
    <row r="201" spans="1:15" ht="62.25" customHeight="1">
      <c r="A201" s="519"/>
      <c r="B201" s="541"/>
      <c r="C201" s="512"/>
      <c r="D201" s="101">
        <v>1</v>
      </c>
      <c r="E201" s="101"/>
      <c r="F201" s="516" t="s">
        <v>453</v>
      </c>
      <c r="G201" s="119">
        <v>1427011401</v>
      </c>
      <c r="H201" s="119" t="s">
        <v>3072</v>
      </c>
      <c r="I201" s="524">
        <v>1427011</v>
      </c>
      <c r="J201" s="524" t="s">
        <v>1692</v>
      </c>
      <c r="K201" s="119">
        <v>365</v>
      </c>
      <c r="L201" s="119">
        <v>24</v>
      </c>
      <c r="M201" s="119">
        <v>7</v>
      </c>
      <c r="N201" s="104" t="s">
        <v>3095</v>
      </c>
      <c r="O201" s="102" t="s">
        <v>2518</v>
      </c>
    </row>
    <row r="202" spans="1:15" ht="62.25" customHeight="1">
      <c r="A202" s="519"/>
      <c r="B202" s="541"/>
      <c r="C202" s="512"/>
      <c r="D202" s="101"/>
      <c r="E202" s="101">
        <v>1</v>
      </c>
      <c r="F202" s="518"/>
      <c r="G202" s="119">
        <v>1427011201</v>
      </c>
      <c r="H202" s="119" t="s">
        <v>3073</v>
      </c>
      <c r="I202" s="526"/>
      <c r="J202" s="526"/>
      <c r="K202" s="119">
        <v>365</v>
      </c>
      <c r="L202" s="119">
        <v>24</v>
      </c>
      <c r="M202" s="119">
        <v>7</v>
      </c>
      <c r="N202" s="104" t="s">
        <v>3095</v>
      </c>
      <c r="O202" s="102" t="s">
        <v>2518</v>
      </c>
    </row>
    <row r="203" spans="1:15" ht="63.75" customHeight="1">
      <c r="A203" s="519"/>
      <c r="B203" s="541"/>
      <c r="C203" s="512"/>
      <c r="D203" s="101">
        <v>1</v>
      </c>
      <c r="E203" s="101"/>
      <c r="F203" s="516" t="s">
        <v>2510</v>
      </c>
      <c r="G203" s="119">
        <v>1428011401</v>
      </c>
      <c r="H203" s="102" t="s">
        <v>3074</v>
      </c>
      <c r="I203" s="524">
        <v>1428011</v>
      </c>
      <c r="J203" s="524" t="s">
        <v>1027</v>
      </c>
      <c r="K203" s="119">
        <v>365</v>
      </c>
      <c r="L203" s="119">
        <v>24</v>
      </c>
      <c r="M203" s="119">
        <v>7</v>
      </c>
      <c r="N203" s="104" t="s">
        <v>3095</v>
      </c>
      <c r="O203" s="102" t="s">
        <v>2518</v>
      </c>
    </row>
    <row r="204" spans="1:15" ht="63.75" customHeight="1">
      <c r="A204" s="519"/>
      <c r="B204" s="541"/>
      <c r="C204" s="512"/>
      <c r="D204" s="101"/>
      <c r="E204" s="101">
        <v>1</v>
      </c>
      <c r="F204" s="518"/>
      <c r="G204" s="119">
        <v>1428011201</v>
      </c>
      <c r="H204" s="102" t="s">
        <v>3075</v>
      </c>
      <c r="I204" s="526"/>
      <c r="J204" s="526"/>
      <c r="K204" s="119">
        <v>365</v>
      </c>
      <c r="L204" s="119">
        <v>24</v>
      </c>
      <c r="M204" s="119">
        <v>7</v>
      </c>
      <c r="N204" s="104" t="s">
        <v>3095</v>
      </c>
      <c r="O204" s="102" t="s">
        <v>2518</v>
      </c>
    </row>
    <row r="205" spans="1:15" ht="38.25" customHeight="1">
      <c r="A205" s="519"/>
      <c r="B205" s="541"/>
      <c r="C205" s="512"/>
      <c r="D205" s="101"/>
      <c r="E205" s="101">
        <v>1</v>
      </c>
      <c r="F205" s="120" t="s">
        <v>867</v>
      </c>
      <c r="G205" s="119">
        <v>1428032201</v>
      </c>
      <c r="H205" s="102" t="s">
        <v>3076</v>
      </c>
      <c r="I205" s="119">
        <v>1428032</v>
      </c>
      <c r="J205" s="119" t="s">
        <v>622</v>
      </c>
      <c r="K205" s="119">
        <v>365</v>
      </c>
      <c r="L205" s="119">
        <v>24</v>
      </c>
      <c r="M205" s="119">
        <v>7</v>
      </c>
      <c r="N205" s="104" t="s">
        <v>3095</v>
      </c>
      <c r="O205" s="102" t="s">
        <v>2518</v>
      </c>
    </row>
    <row r="206" spans="1:15" ht="63" customHeight="1">
      <c r="A206" s="519"/>
      <c r="B206" s="541"/>
      <c r="C206" s="512"/>
      <c r="D206" s="101">
        <v>1</v>
      </c>
      <c r="E206" s="101"/>
      <c r="F206" s="118" t="s">
        <v>138</v>
      </c>
      <c r="G206" s="119">
        <v>1437064401</v>
      </c>
      <c r="H206" s="119" t="s">
        <v>3093</v>
      </c>
      <c r="I206" s="119">
        <v>1437064</v>
      </c>
      <c r="J206" s="119" t="s">
        <v>1693</v>
      </c>
      <c r="K206" s="119">
        <v>365</v>
      </c>
      <c r="L206" s="119">
        <v>24</v>
      </c>
      <c r="M206" s="119">
        <v>7</v>
      </c>
      <c r="N206" s="104" t="s">
        <v>3095</v>
      </c>
      <c r="O206" s="102" t="s">
        <v>2518</v>
      </c>
    </row>
    <row r="207" spans="1:15" ht="63" customHeight="1">
      <c r="A207" s="519"/>
      <c r="B207" s="541"/>
      <c r="C207" s="512"/>
      <c r="D207" s="101"/>
      <c r="E207" s="101">
        <v>1</v>
      </c>
      <c r="F207" s="120" t="s">
        <v>139</v>
      </c>
      <c r="G207" s="119">
        <v>1437014201</v>
      </c>
      <c r="H207" s="119" t="s">
        <v>3077</v>
      </c>
      <c r="I207" s="119">
        <v>1437014</v>
      </c>
      <c r="J207" s="119" t="s">
        <v>1698</v>
      </c>
      <c r="K207" s="119">
        <v>365</v>
      </c>
      <c r="L207" s="119">
        <v>24</v>
      </c>
      <c r="M207" s="119">
        <v>7</v>
      </c>
      <c r="N207" s="104" t="s">
        <v>3095</v>
      </c>
      <c r="O207" s="102" t="s">
        <v>2518</v>
      </c>
    </row>
    <row r="208" spans="1:15">
      <c r="A208" s="513" t="s">
        <v>1734</v>
      </c>
      <c r="B208" s="514"/>
      <c r="C208" s="515"/>
      <c r="D208" s="125">
        <f>SUM(D6:D207)</f>
        <v>39</v>
      </c>
      <c r="E208" s="125">
        <f>SUM(E6:E207)</f>
        <v>163</v>
      </c>
      <c r="F208" s="123"/>
      <c r="G208" s="123"/>
      <c r="H208" s="123"/>
      <c r="I208" s="123"/>
      <c r="J208" s="123"/>
      <c r="K208" s="123"/>
      <c r="L208" s="123"/>
      <c r="M208" s="123"/>
      <c r="N208" s="126"/>
      <c r="O208" s="126"/>
    </row>
    <row r="209" spans="1:15">
      <c r="D209" s="112"/>
      <c r="E209" s="112"/>
      <c r="F209" s="112"/>
      <c r="G209" s="112"/>
      <c r="H209" s="112"/>
      <c r="I209" s="112"/>
      <c r="J209" s="112"/>
      <c r="K209" s="112"/>
      <c r="L209" s="112"/>
    </row>
    <row r="210" spans="1:15" ht="24" customHeight="1">
      <c r="A210" s="547"/>
      <c r="B210" s="547"/>
      <c r="C210" s="547"/>
      <c r="D210" s="547"/>
      <c r="E210" s="547"/>
      <c r="F210" s="547"/>
      <c r="G210" s="547"/>
      <c r="H210" s="547"/>
      <c r="I210" s="547"/>
      <c r="J210" s="547"/>
      <c r="K210" s="547"/>
      <c r="L210" s="547"/>
      <c r="M210" s="547"/>
      <c r="N210" s="547"/>
      <c r="O210" s="547"/>
    </row>
  </sheetData>
  <mergeCells count="161">
    <mergeCell ref="A210:O210"/>
    <mergeCell ref="J13:J17"/>
    <mergeCell ref="F39:F42"/>
    <mergeCell ref="F22:F26"/>
    <mergeCell ref="J178:J179"/>
    <mergeCell ref="J154:J155"/>
    <mergeCell ref="J192:J193"/>
    <mergeCell ref="F86:F88"/>
    <mergeCell ref="F176:F177"/>
    <mergeCell ref="F178:F179"/>
    <mergeCell ref="J203:J204"/>
    <mergeCell ref="J130:J133"/>
    <mergeCell ref="J134:J135"/>
    <mergeCell ref="J138:J139"/>
    <mergeCell ref="J168:J169"/>
    <mergeCell ref="I189:I190"/>
    <mergeCell ref="I194:I195"/>
    <mergeCell ref="I201:I202"/>
    <mergeCell ref="J201:J202"/>
    <mergeCell ref="I168:I169"/>
    <mergeCell ref="I39:I42"/>
    <mergeCell ref="I80:I81"/>
    <mergeCell ref="I76:I78"/>
    <mergeCell ref="I161:I162"/>
    <mergeCell ref="D3:E3"/>
    <mergeCell ref="C3:C5"/>
    <mergeCell ref="J194:J195"/>
    <mergeCell ref="I127:I128"/>
    <mergeCell ref="A3:A5"/>
    <mergeCell ref="F3:F5"/>
    <mergeCell ref="B3:B5"/>
    <mergeCell ref="J3:J5"/>
    <mergeCell ref="I3:I5"/>
    <mergeCell ref="F137:F139"/>
    <mergeCell ref="I173:I174"/>
    <mergeCell ref="F184:F185"/>
    <mergeCell ref="J6:J10"/>
    <mergeCell ref="J176:J177"/>
    <mergeCell ref="J161:J162"/>
    <mergeCell ref="J44:J46"/>
    <mergeCell ref="J36:J38"/>
    <mergeCell ref="J173:J174"/>
    <mergeCell ref="J127:J128"/>
    <mergeCell ref="J32:J35"/>
    <mergeCell ref="J76:J78"/>
    <mergeCell ref="J68:J69"/>
    <mergeCell ref="J50:J51"/>
    <mergeCell ref="I68:I69"/>
    <mergeCell ref="J55:J56"/>
    <mergeCell ref="J61:J62"/>
    <mergeCell ref="I53:I54"/>
    <mergeCell ref="A86:A129"/>
    <mergeCell ref="I125:I126"/>
    <mergeCell ref="I86:I88"/>
    <mergeCell ref="I95:I96"/>
    <mergeCell ref="I99:I100"/>
    <mergeCell ref="J184:J185"/>
    <mergeCell ref="F110:F111"/>
    <mergeCell ref="J115:J116"/>
    <mergeCell ref="I115:I116"/>
    <mergeCell ref="F154:F155"/>
    <mergeCell ref="F161:F162"/>
    <mergeCell ref="J147:J148"/>
    <mergeCell ref="F152:F153"/>
    <mergeCell ref="F173:F174"/>
    <mergeCell ref="J66:J67"/>
    <mergeCell ref="F55:F56"/>
    <mergeCell ref="B6:B85"/>
    <mergeCell ref="B130:B207"/>
    <mergeCell ref="I13:I17"/>
    <mergeCell ref="F192:F193"/>
    <mergeCell ref="F61:F62"/>
    <mergeCell ref="M3:M5"/>
    <mergeCell ref="B86:B129"/>
    <mergeCell ref="J125:J126"/>
    <mergeCell ref="A130:A207"/>
    <mergeCell ref="F127:F128"/>
    <mergeCell ref="F125:F126"/>
    <mergeCell ref="I106:I107"/>
    <mergeCell ref="I104:I105"/>
    <mergeCell ref="I102:I103"/>
    <mergeCell ref="I110:I111"/>
    <mergeCell ref="L3:L5"/>
    <mergeCell ref="K3:K5"/>
    <mergeCell ref="J86:J88"/>
    <mergeCell ref="I27:I30"/>
    <mergeCell ref="F47:F49"/>
    <mergeCell ref="J47:J49"/>
    <mergeCell ref="J39:J42"/>
    <mergeCell ref="J27:J30"/>
    <mergeCell ref="F32:F35"/>
    <mergeCell ref="J18:J21"/>
    <mergeCell ref="J152:J153"/>
    <mergeCell ref="I154:I155"/>
    <mergeCell ref="I152:I153"/>
    <mergeCell ref="I147:I148"/>
    <mergeCell ref="A1:O1"/>
    <mergeCell ref="N3:O3"/>
    <mergeCell ref="C6:C85"/>
    <mergeCell ref="C130:C207"/>
    <mergeCell ref="C86:C129"/>
    <mergeCell ref="F189:F190"/>
    <mergeCell ref="J189:J190"/>
    <mergeCell ref="J106:J107"/>
    <mergeCell ref="F106:F107"/>
    <mergeCell ref="J110:J111"/>
    <mergeCell ref="H3:H5"/>
    <mergeCell ref="G3:G5"/>
    <mergeCell ref="J102:J103"/>
    <mergeCell ref="J104:J105"/>
    <mergeCell ref="F104:F105"/>
    <mergeCell ref="I184:I185"/>
    <mergeCell ref="F53:F54"/>
    <mergeCell ref="I66:I67"/>
    <mergeCell ref="F194:F195"/>
    <mergeCell ref="F201:F202"/>
    <mergeCell ref="F203:F204"/>
    <mergeCell ref="I203:I204"/>
    <mergeCell ref="F147:F148"/>
    <mergeCell ref="I176:I180"/>
    <mergeCell ref="I32:I35"/>
    <mergeCell ref="I36:I38"/>
    <mergeCell ref="I72:I73"/>
    <mergeCell ref="I61:I62"/>
    <mergeCell ref="I64:I65"/>
    <mergeCell ref="F66:F67"/>
    <mergeCell ref="F50:F52"/>
    <mergeCell ref="I55:I56"/>
    <mergeCell ref="I6:I12"/>
    <mergeCell ref="F36:F38"/>
    <mergeCell ref="F44:F46"/>
    <mergeCell ref="I18:I21"/>
    <mergeCell ref="I22:I26"/>
    <mergeCell ref="F13:F17"/>
    <mergeCell ref="F18:F21"/>
    <mergeCell ref="I44:I46"/>
    <mergeCell ref="I47:I49"/>
    <mergeCell ref="F76:F78"/>
    <mergeCell ref="F64:F65"/>
    <mergeCell ref="J53:J54"/>
    <mergeCell ref="A208:C208"/>
    <mergeCell ref="F6:F12"/>
    <mergeCell ref="F168:F169"/>
    <mergeCell ref="A6:A85"/>
    <mergeCell ref="J72:J73"/>
    <mergeCell ref="F134:F135"/>
    <mergeCell ref="J22:J24"/>
    <mergeCell ref="F27:F30"/>
    <mergeCell ref="J64:J65"/>
    <mergeCell ref="J80:J81"/>
    <mergeCell ref="F80:F81"/>
    <mergeCell ref="F130:F133"/>
    <mergeCell ref="I130:I139"/>
    <mergeCell ref="F115:F116"/>
    <mergeCell ref="J99:J100"/>
    <mergeCell ref="F99:F100"/>
    <mergeCell ref="F102:F103"/>
    <mergeCell ref="J95:J96"/>
    <mergeCell ref="F95:F96"/>
    <mergeCell ref="F72:F73"/>
    <mergeCell ref="I50:I52"/>
  </mergeCells>
  <conditionalFormatting sqref="H208 H2:H3 H6:H85 H211:H65536">
    <cfRule type="duplicateValues" dxfId="7" priority="8"/>
    <cfRule type="duplicateValues" dxfId="6" priority="9"/>
  </conditionalFormatting>
  <conditionalFormatting sqref="H211:H65536 H130:H208 H2:H3 H6:H85">
    <cfRule type="duplicateValues" dxfId="5" priority="4"/>
  </conditionalFormatting>
  <conditionalFormatting sqref="H176:H207">
    <cfRule type="duplicateValues" dxfId="4" priority="36"/>
  </conditionalFormatting>
  <conditionalFormatting sqref="H130:H174">
    <cfRule type="duplicateValues" dxfId="3" priority="58"/>
  </conditionalFormatting>
  <pageMargins left="0.25" right="0.25" top="0.75" bottom="0.75" header="0.3" footer="0.3"/>
  <pageSetup paperSize="9" scale="6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12"/>
  <sheetViews>
    <sheetView tabSelected="1" zoomScale="85" zoomScaleNormal="85" workbookViewId="0">
      <selection activeCell="R7" sqref="R7"/>
    </sheetView>
  </sheetViews>
  <sheetFormatPr defaultRowHeight="12.75"/>
  <cols>
    <col min="1" max="1" width="3.42578125" bestFit="1" customWidth="1"/>
    <col min="2" max="2" width="26.7109375" customWidth="1"/>
    <col min="3" max="3" width="19.28515625" customWidth="1"/>
    <col min="4" max="4" width="17.42578125" customWidth="1"/>
    <col min="5" max="5" width="25.5703125" customWidth="1"/>
    <col min="6" max="6" width="13.140625" customWidth="1"/>
    <col min="9" max="9" width="20.28515625" customWidth="1"/>
    <col min="13" max="13" width="18.85546875" customWidth="1"/>
  </cols>
  <sheetData>
    <row r="1" spans="1:13" ht="32.25" customHeight="1">
      <c r="A1" s="780" t="s">
        <v>2914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</row>
    <row r="2" spans="1:13">
      <c r="A2" s="3">
        <v>1</v>
      </c>
      <c r="B2" s="481">
        <v>2</v>
      </c>
      <c r="C2" s="481"/>
      <c r="D2" s="481" t="s">
        <v>679</v>
      </c>
      <c r="E2" s="481"/>
      <c r="F2" s="481"/>
      <c r="G2" s="481" t="s">
        <v>2501</v>
      </c>
      <c r="H2" s="481"/>
      <c r="I2" s="5" t="s">
        <v>2502</v>
      </c>
      <c r="J2" s="3" t="s">
        <v>2503</v>
      </c>
      <c r="K2" s="3" t="s">
        <v>2504</v>
      </c>
      <c r="L2" s="3" t="s">
        <v>2505</v>
      </c>
      <c r="M2" s="3" t="s">
        <v>2506</v>
      </c>
    </row>
    <row r="3" spans="1:13" ht="129" customHeight="1">
      <c r="A3" s="781" t="s">
        <v>256</v>
      </c>
      <c r="B3" s="481" t="s">
        <v>308</v>
      </c>
      <c r="C3" s="481"/>
      <c r="D3" s="481" t="s">
        <v>2487</v>
      </c>
      <c r="E3" s="481"/>
      <c r="F3" s="481"/>
      <c r="G3" s="481" t="s">
        <v>2265</v>
      </c>
      <c r="H3" s="481"/>
      <c r="I3" s="781" t="s">
        <v>2266</v>
      </c>
      <c r="J3" s="784" t="s">
        <v>2097</v>
      </c>
      <c r="K3" s="784" t="s">
        <v>738</v>
      </c>
      <c r="L3" s="784" t="s">
        <v>2098</v>
      </c>
      <c r="M3" s="784" t="s">
        <v>2489</v>
      </c>
    </row>
    <row r="4" spans="1:13">
      <c r="A4" s="782"/>
      <c r="B4" s="3" t="s">
        <v>2103</v>
      </c>
      <c r="C4" s="3" t="s">
        <v>2104</v>
      </c>
      <c r="D4" s="3" t="s">
        <v>972</v>
      </c>
      <c r="E4" s="3" t="s">
        <v>2099</v>
      </c>
      <c r="F4" s="3" t="s">
        <v>2100</v>
      </c>
      <c r="G4" s="3" t="s">
        <v>2082</v>
      </c>
      <c r="H4" s="3" t="s">
        <v>2083</v>
      </c>
      <c r="I4" s="782"/>
      <c r="J4" s="785"/>
      <c r="K4" s="785"/>
      <c r="L4" s="785"/>
      <c r="M4" s="785"/>
    </row>
    <row r="5" spans="1:13" ht="71.25">
      <c r="A5" s="783"/>
      <c r="B5" s="3" t="s">
        <v>2107</v>
      </c>
      <c r="C5" s="3" t="s">
        <v>2108</v>
      </c>
      <c r="D5" s="3" t="s">
        <v>2101</v>
      </c>
      <c r="E5" s="3" t="s">
        <v>2102</v>
      </c>
      <c r="F5" s="3" t="s">
        <v>2488</v>
      </c>
      <c r="G5" s="4" t="s">
        <v>2259</v>
      </c>
      <c r="H5" s="4" t="s">
        <v>2258</v>
      </c>
      <c r="I5" s="783"/>
      <c r="J5" s="786"/>
      <c r="K5" s="786"/>
      <c r="L5" s="786"/>
      <c r="M5" s="786"/>
    </row>
    <row r="6" spans="1:13" ht="49.5" customHeight="1">
      <c r="A6" s="29">
        <v>1</v>
      </c>
      <c r="B6" s="30" t="s">
        <v>3544</v>
      </c>
      <c r="C6" s="30" t="s">
        <v>2496</v>
      </c>
      <c r="D6" s="29" t="s">
        <v>1430</v>
      </c>
      <c r="E6" s="30" t="s">
        <v>2496</v>
      </c>
      <c r="F6" s="22">
        <v>1409034</v>
      </c>
      <c r="G6" s="10"/>
      <c r="H6" s="10"/>
      <c r="I6" s="10"/>
      <c r="J6" s="10"/>
      <c r="K6" s="10"/>
      <c r="L6" s="10"/>
      <c r="M6" s="10"/>
    </row>
    <row r="7" spans="1:13" ht="53.25" customHeight="1">
      <c r="A7" s="29">
        <v>2</v>
      </c>
      <c r="B7" s="30" t="s">
        <v>2495</v>
      </c>
      <c r="C7" s="30" t="s">
        <v>2497</v>
      </c>
      <c r="D7" s="30" t="s">
        <v>2499</v>
      </c>
      <c r="E7" s="30" t="s">
        <v>2497</v>
      </c>
      <c r="F7" s="29">
        <v>1406054</v>
      </c>
      <c r="G7" s="10"/>
      <c r="H7" s="10"/>
      <c r="I7" s="10"/>
      <c r="J7" s="10"/>
      <c r="K7" s="10"/>
      <c r="L7" s="10"/>
      <c r="M7" s="10"/>
    </row>
    <row r="8" spans="1:13" ht="63.75">
      <c r="A8" s="29">
        <v>3</v>
      </c>
      <c r="B8" s="30" t="s">
        <v>2500</v>
      </c>
      <c r="C8" s="30" t="s">
        <v>236</v>
      </c>
      <c r="D8" s="30" t="s">
        <v>3543</v>
      </c>
      <c r="E8" s="30" t="s">
        <v>3392</v>
      </c>
      <c r="F8" s="29">
        <v>1429011</v>
      </c>
      <c r="G8" s="10"/>
      <c r="H8" s="10"/>
      <c r="I8" s="10"/>
      <c r="J8" s="10"/>
      <c r="K8" s="10"/>
      <c r="L8" s="10"/>
      <c r="M8" s="10"/>
    </row>
    <row r="9" spans="1:13" ht="51.75" customHeight="1">
      <c r="A9" s="29">
        <v>4</v>
      </c>
      <c r="B9" s="30" t="s">
        <v>3545</v>
      </c>
      <c r="C9" s="30" t="s">
        <v>2498</v>
      </c>
      <c r="D9" s="30" t="s">
        <v>1422</v>
      </c>
      <c r="E9" s="30" t="s">
        <v>2498</v>
      </c>
      <c r="F9" s="29">
        <v>1418044</v>
      </c>
      <c r="G9" s="10"/>
      <c r="H9" s="10"/>
      <c r="I9" s="10"/>
      <c r="J9" s="10"/>
      <c r="K9" s="10"/>
      <c r="L9" s="10"/>
      <c r="M9" s="10"/>
    </row>
    <row r="12" spans="1:13">
      <c r="A12" s="779" t="s">
        <v>2507</v>
      </c>
      <c r="B12" s="779"/>
      <c r="C12" s="779"/>
      <c r="D12" s="779"/>
      <c r="E12" s="779"/>
      <c r="F12" s="779"/>
      <c r="G12" s="779"/>
      <c r="H12" s="779"/>
      <c r="I12" s="779"/>
      <c r="J12" s="779"/>
      <c r="K12" s="779"/>
      <c r="L12" s="779"/>
      <c r="M12" s="779"/>
    </row>
  </sheetData>
  <mergeCells count="14">
    <mergeCell ref="A12:M12"/>
    <mergeCell ref="A1:M1"/>
    <mergeCell ref="B2:C2"/>
    <mergeCell ref="D2:F2"/>
    <mergeCell ref="G2:H2"/>
    <mergeCell ref="A3:A5"/>
    <mergeCell ref="B3:C3"/>
    <mergeCell ref="D3:F3"/>
    <mergeCell ref="G3:H3"/>
    <mergeCell ref="I3:I5"/>
    <mergeCell ref="J3:J5"/>
    <mergeCell ref="K3:K5"/>
    <mergeCell ref="M3:M5"/>
    <mergeCell ref="L3:L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8"/>
  <sheetViews>
    <sheetView zoomScale="70" zoomScaleNormal="70" workbookViewId="0">
      <selection activeCell="A208" sqref="A208:E208"/>
    </sheetView>
  </sheetViews>
  <sheetFormatPr defaultRowHeight="12.75"/>
  <cols>
    <col min="1" max="1" width="12.7109375" style="136" bestFit="1" customWidth="1"/>
    <col min="2" max="3" width="23.85546875" style="136" customWidth="1"/>
    <col min="4" max="4" width="11.28515625" style="37" customWidth="1"/>
    <col min="5" max="5" width="7.140625" style="136" customWidth="1"/>
    <col min="6" max="6" width="13.7109375" style="136" customWidth="1"/>
    <col min="7" max="7" width="11.28515625" style="136" customWidth="1"/>
    <col min="8" max="8" width="13.42578125" style="136" customWidth="1"/>
    <col min="9" max="9" width="23.5703125" style="136" customWidth="1"/>
    <col min="10" max="10" width="25.140625" style="136" customWidth="1"/>
    <col min="11" max="11" width="19" style="136" customWidth="1"/>
    <col min="12" max="12" width="21.7109375" style="136" customWidth="1"/>
    <col min="13" max="13" width="11.140625" style="198" customWidth="1"/>
    <col min="14" max="14" width="15.85546875" style="136" customWidth="1"/>
    <col min="15" max="16384" width="9.140625" style="136"/>
  </cols>
  <sheetData>
    <row r="1" spans="1:14" ht="42.75" customHeight="1">
      <c r="A1" s="550" t="s">
        <v>3287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2"/>
    </row>
    <row r="2" spans="1:14" ht="15" customHeight="1">
      <c r="A2" s="553" t="s">
        <v>1588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5"/>
    </row>
    <row r="3" spans="1:14" ht="15" customHeight="1">
      <c r="A3" s="167">
        <v>1</v>
      </c>
      <c r="B3" s="167">
        <v>2</v>
      </c>
      <c r="C3" s="168">
        <v>3</v>
      </c>
      <c r="D3" s="556">
        <v>4</v>
      </c>
      <c r="E3" s="557"/>
      <c r="F3" s="169">
        <v>5</v>
      </c>
      <c r="G3" s="169">
        <v>6</v>
      </c>
      <c r="H3" s="169">
        <v>7</v>
      </c>
      <c r="I3" s="169">
        <v>8</v>
      </c>
      <c r="J3" s="169">
        <v>9</v>
      </c>
      <c r="K3" s="169">
        <v>10</v>
      </c>
      <c r="L3" s="169">
        <v>11</v>
      </c>
      <c r="M3" s="167">
        <v>12</v>
      </c>
      <c r="N3" s="167">
        <v>13</v>
      </c>
    </row>
    <row r="4" spans="1:14" ht="81.75" customHeight="1">
      <c r="A4" s="548" t="s">
        <v>1574</v>
      </c>
      <c r="B4" s="548" t="s">
        <v>1575</v>
      </c>
      <c r="C4" s="548" t="s">
        <v>2519</v>
      </c>
      <c r="D4" s="548" t="s">
        <v>968</v>
      </c>
      <c r="E4" s="548"/>
      <c r="F4" s="548" t="s">
        <v>1577</v>
      </c>
      <c r="G4" s="548" t="s">
        <v>2240</v>
      </c>
      <c r="H4" s="548" t="s">
        <v>2241</v>
      </c>
      <c r="I4" s="548" t="s">
        <v>1701</v>
      </c>
      <c r="J4" s="548" t="s">
        <v>1702</v>
      </c>
      <c r="K4" s="548" t="s">
        <v>62</v>
      </c>
      <c r="L4" s="548" t="s">
        <v>2242</v>
      </c>
      <c r="M4" s="548" t="s">
        <v>2243</v>
      </c>
      <c r="N4" s="548" t="s">
        <v>2244</v>
      </c>
    </row>
    <row r="5" spans="1:14" ht="32.25" customHeight="1">
      <c r="A5" s="548"/>
      <c r="B5" s="548"/>
      <c r="C5" s="548"/>
      <c r="D5" s="170" t="s">
        <v>971</v>
      </c>
      <c r="E5" s="171" t="s">
        <v>972</v>
      </c>
      <c r="F5" s="548"/>
      <c r="G5" s="548"/>
      <c r="H5" s="548"/>
      <c r="I5" s="548"/>
      <c r="J5" s="548"/>
      <c r="K5" s="548"/>
      <c r="L5" s="548"/>
      <c r="M5" s="548"/>
      <c r="N5" s="548"/>
    </row>
    <row r="6" spans="1:14" ht="32.25" customHeight="1" thickBot="1">
      <c r="A6" s="549"/>
      <c r="B6" s="549"/>
      <c r="C6" s="549"/>
      <c r="D6" s="172" t="s">
        <v>973</v>
      </c>
      <c r="E6" s="173" t="s">
        <v>974</v>
      </c>
      <c r="F6" s="549"/>
      <c r="G6" s="549"/>
      <c r="H6" s="549"/>
      <c r="I6" s="549"/>
      <c r="J6" s="549"/>
      <c r="K6" s="549"/>
      <c r="L6" s="549"/>
      <c r="M6" s="549"/>
      <c r="N6" s="549"/>
    </row>
    <row r="7" spans="1:14" ht="24" customHeight="1">
      <c r="A7" s="558" t="s">
        <v>2307</v>
      </c>
      <c r="B7" s="561" t="s">
        <v>2513</v>
      </c>
      <c r="C7" s="564" t="s">
        <v>3127</v>
      </c>
      <c r="D7" s="174">
        <v>1</v>
      </c>
      <c r="E7" s="175" t="s">
        <v>918</v>
      </c>
      <c r="F7" s="176">
        <v>1465108401</v>
      </c>
      <c r="G7" s="176" t="s">
        <v>2314</v>
      </c>
      <c r="H7" s="564">
        <v>1465108</v>
      </c>
      <c r="I7" s="208" t="s">
        <v>3128</v>
      </c>
      <c r="J7" s="568" t="s">
        <v>3129</v>
      </c>
      <c r="K7" s="568" t="s">
        <v>3128</v>
      </c>
      <c r="L7" s="568" t="s">
        <v>2220</v>
      </c>
      <c r="M7" s="208" t="s">
        <v>2221</v>
      </c>
      <c r="N7" s="572" t="s">
        <v>3130</v>
      </c>
    </row>
    <row r="8" spans="1:14" ht="25.5">
      <c r="A8" s="559"/>
      <c r="B8" s="562"/>
      <c r="C8" s="565"/>
      <c r="D8" s="178" t="s">
        <v>918</v>
      </c>
      <c r="E8" s="179">
        <v>1</v>
      </c>
      <c r="F8" s="180">
        <v>1465108204</v>
      </c>
      <c r="G8" s="180" t="s">
        <v>2317</v>
      </c>
      <c r="H8" s="565"/>
      <c r="I8" s="207" t="s">
        <v>3128</v>
      </c>
      <c r="J8" s="569"/>
      <c r="K8" s="569"/>
      <c r="L8" s="569"/>
      <c r="M8" s="207" t="s">
        <v>2223</v>
      </c>
      <c r="N8" s="573"/>
    </row>
    <row r="9" spans="1:14" ht="25.5">
      <c r="A9" s="559"/>
      <c r="B9" s="562"/>
      <c r="C9" s="565"/>
      <c r="D9" s="178" t="s">
        <v>918</v>
      </c>
      <c r="E9" s="179">
        <v>1</v>
      </c>
      <c r="F9" s="180">
        <v>1465108205</v>
      </c>
      <c r="G9" s="180" t="s">
        <v>2318</v>
      </c>
      <c r="H9" s="565"/>
      <c r="I9" s="207" t="s">
        <v>3128</v>
      </c>
      <c r="J9" s="569"/>
      <c r="K9" s="569"/>
      <c r="L9" s="569"/>
      <c r="M9" s="207" t="s">
        <v>2224</v>
      </c>
      <c r="N9" s="573"/>
    </row>
    <row r="10" spans="1:14" ht="25.5">
      <c r="A10" s="559"/>
      <c r="B10" s="562"/>
      <c r="C10" s="565"/>
      <c r="D10" s="178" t="s">
        <v>918</v>
      </c>
      <c r="E10" s="179">
        <v>1</v>
      </c>
      <c r="F10" s="180">
        <v>1465108201</v>
      </c>
      <c r="G10" s="180" t="s">
        <v>2319</v>
      </c>
      <c r="H10" s="565"/>
      <c r="I10" s="207" t="s">
        <v>3128</v>
      </c>
      <c r="J10" s="569"/>
      <c r="K10" s="569"/>
      <c r="L10" s="569"/>
      <c r="M10" s="207" t="s">
        <v>359</v>
      </c>
      <c r="N10" s="573"/>
    </row>
    <row r="11" spans="1:14" ht="25.5">
      <c r="A11" s="559"/>
      <c r="B11" s="562"/>
      <c r="C11" s="565"/>
      <c r="D11" s="178" t="s">
        <v>918</v>
      </c>
      <c r="E11" s="179">
        <v>1</v>
      </c>
      <c r="F11" s="180">
        <v>1465108202</v>
      </c>
      <c r="G11" s="180" t="s">
        <v>2320</v>
      </c>
      <c r="H11" s="565"/>
      <c r="I11" s="207" t="s">
        <v>3128</v>
      </c>
      <c r="J11" s="569"/>
      <c r="K11" s="569"/>
      <c r="L11" s="569"/>
      <c r="M11" s="207" t="s">
        <v>376</v>
      </c>
      <c r="N11" s="573"/>
    </row>
    <row r="12" spans="1:14" ht="36" customHeight="1">
      <c r="A12" s="559"/>
      <c r="B12" s="562"/>
      <c r="C12" s="565"/>
      <c r="D12" s="178" t="s">
        <v>918</v>
      </c>
      <c r="E12" s="179">
        <v>1</v>
      </c>
      <c r="F12" s="180">
        <v>1465108203</v>
      </c>
      <c r="G12" s="180" t="s">
        <v>2321</v>
      </c>
      <c r="H12" s="565"/>
      <c r="I12" s="207" t="s">
        <v>3288</v>
      </c>
      <c r="J12" s="569"/>
      <c r="K12" s="569"/>
      <c r="L12" s="569"/>
      <c r="M12" s="207">
        <v>240</v>
      </c>
      <c r="N12" s="573"/>
    </row>
    <row r="13" spans="1:14" ht="25.5">
      <c r="A13" s="559"/>
      <c r="B13" s="562"/>
      <c r="C13" s="565"/>
      <c r="D13" s="178" t="s">
        <v>918</v>
      </c>
      <c r="E13" s="179">
        <v>1</v>
      </c>
      <c r="F13" s="180">
        <v>1465108206</v>
      </c>
      <c r="G13" s="180" t="s">
        <v>2607</v>
      </c>
      <c r="H13" s="567"/>
      <c r="I13" s="207" t="s">
        <v>3131</v>
      </c>
      <c r="J13" s="569"/>
      <c r="K13" s="569"/>
      <c r="L13" s="569"/>
      <c r="M13" s="207" t="s">
        <v>380</v>
      </c>
      <c r="N13" s="573"/>
    </row>
    <row r="14" spans="1:14" ht="25.5">
      <c r="A14" s="559"/>
      <c r="B14" s="562"/>
      <c r="C14" s="565"/>
      <c r="D14" s="178" t="s">
        <v>918</v>
      </c>
      <c r="E14" s="179">
        <v>1</v>
      </c>
      <c r="F14" s="180">
        <v>1465078201</v>
      </c>
      <c r="G14" s="180" t="s">
        <v>2326</v>
      </c>
      <c r="H14" s="571">
        <v>1465078</v>
      </c>
      <c r="I14" s="207" t="s">
        <v>3132</v>
      </c>
      <c r="J14" s="569"/>
      <c r="K14" s="569"/>
      <c r="L14" s="569"/>
      <c r="M14" s="207" t="s">
        <v>2226</v>
      </c>
      <c r="N14" s="573"/>
    </row>
    <row r="15" spans="1:14" ht="25.5">
      <c r="A15" s="559"/>
      <c r="B15" s="562"/>
      <c r="C15" s="565"/>
      <c r="D15" s="178" t="s">
        <v>918</v>
      </c>
      <c r="E15" s="179">
        <v>1</v>
      </c>
      <c r="F15" s="180">
        <v>1465078202</v>
      </c>
      <c r="G15" s="180" t="s">
        <v>2329</v>
      </c>
      <c r="H15" s="565"/>
      <c r="I15" s="207" t="s">
        <v>3132</v>
      </c>
      <c r="J15" s="569"/>
      <c r="K15" s="569"/>
      <c r="L15" s="569"/>
      <c r="M15" s="207" t="s">
        <v>596</v>
      </c>
      <c r="N15" s="573"/>
    </row>
    <row r="16" spans="1:14" ht="25.5">
      <c r="A16" s="559"/>
      <c r="B16" s="562"/>
      <c r="C16" s="565"/>
      <c r="D16" s="178" t="s">
        <v>918</v>
      </c>
      <c r="E16" s="179">
        <v>1</v>
      </c>
      <c r="F16" s="180">
        <v>1465078203</v>
      </c>
      <c r="G16" s="180" t="s">
        <v>2335</v>
      </c>
      <c r="H16" s="565"/>
      <c r="I16" s="207" t="s">
        <v>3132</v>
      </c>
      <c r="J16" s="569"/>
      <c r="K16" s="569"/>
      <c r="L16" s="569"/>
      <c r="M16" s="207" t="s">
        <v>1705</v>
      </c>
      <c r="N16" s="573"/>
    </row>
    <row r="17" spans="1:14" ht="25.5">
      <c r="A17" s="559"/>
      <c r="B17" s="562"/>
      <c r="C17" s="565"/>
      <c r="D17" s="178"/>
      <c r="E17" s="179">
        <v>1</v>
      </c>
      <c r="F17" s="180">
        <v>1465078204</v>
      </c>
      <c r="G17" s="180" t="s">
        <v>2342</v>
      </c>
      <c r="H17" s="565"/>
      <c r="I17" s="207" t="s">
        <v>3132</v>
      </c>
      <c r="J17" s="569"/>
      <c r="K17" s="569"/>
      <c r="L17" s="569"/>
      <c r="M17" s="207" t="s">
        <v>387</v>
      </c>
      <c r="N17" s="573"/>
    </row>
    <row r="18" spans="1:14" ht="25.5">
      <c r="A18" s="559"/>
      <c r="B18" s="562"/>
      <c r="C18" s="565"/>
      <c r="D18" s="178"/>
      <c r="E18" s="179">
        <v>1</v>
      </c>
      <c r="F18" s="180">
        <v>1465078205</v>
      </c>
      <c r="G18" s="182" t="s">
        <v>3105</v>
      </c>
      <c r="H18" s="565"/>
      <c r="I18" s="207" t="s">
        <v>3132</v>
      </c>
      <c r="J18" s="569"/>
      <c r="K18" s="569"/>
      <c r="L18" s="569"/>
      <c r="M18" s="207" t="s">
        <v>388</v>
      </c>
      <c r="N18" s="573"/>
    </row>
    <row r="19" spans="1:14" ht="25.5">
      <c r="A19" s="559"/>
      <c r="B19" s="562"/>
      <c r="C19" s="565"/>
      <c r="D19" s="178">
        <v>1</v>
      </c>
      <c r="E19" s="179" t="s">
        <v>918</v>
      </c>
      <c r="F19" s="180">
        <v>1465188401</v>
      </c>
      <c r="G19" s="180" t="s">
        <v>2347</v>
      </c>
      <c r="H19" s="575">
        <v>1465188</v>
      </c>
      <c r="I19" s="207" t="s">
        <v>3133</v>
      </c>
      <c r="J19" s="569"/>
      <c r="K19" s="569"/>
      <c r="L19" s="569"/>
      <c r="M19" s="207" t="s">
        <v>2228</v>
      </c>
      <c r="N19" s="573"/>
    </row>
    <row r="20" spans="1:14" ht="25.5">
      <c r="A20" s="559"/>
      <c r="B20" s="562"/>
      <c r="C20" s="565"/>
      <c r="D20" s="178" t="s">
        <v>918</v>
      </c>
      <c r="E20" s="179">
        <v>1</v>
      </c>
      <c r="F20" s="180">
        <v>1465188201</v>
      </c>
      <c r="G20" s="180" t="s">
        <v>2348</v>
      </c>
      <c r="H20" s="575"/>
      <c r="I20" s="207" t="s">
        <v>3133</v>
      </c>
      <c r="J20" s="569"/>
      <c r="K20" s="569"/>
      <c r="L20" s="569"/>
      <c r="M20" s="207" t="s">
        <v>2230</v>
      </c>
      <c r="N20" s="573"/>
    </row>
    <row r="21" spans="1:14" ht="25.5">
      <c r="A21" s="559"/>
      <c r="B21" s="562"/>
      <c r="C21" s="565"/>
      <c r="D21" s="178" t="s">
        <v>918</v>
      </c>
      <c r="E21" s="179">
        <v>1</v>
      </c>
      <c r="F21" s="180">
        <v>1465188202</v>
      </c>
      <c r="G21" s="180" t="s">
        <v>2349</v>
      </c>
      <c r="H21" s="575"/>
      <c r="I21" s="207" t="s">
        <v>3133</v>
      </c>
      <c r="J21" s="569"/>
      <c r="K21" s="569"/>
      <c r="L21" s="569"/>
      <c r="M21" s="207" t="s">
        <v>3134</v>
      </c>
      <c r="N21" s="573"/>
    </row>
    <row r="22" spans="1:14" ht="25.5">
      <c r="A22" s="559"/>
      <c r="B22" s="562"/>
      <c r="C22" s="565"/>
      <c r="D22" s="178" t="s">
        <v>918</v>
      </c>
      <c r="E22" s="179">
        <v>1</v>
      </c>
      <c r="F22" s="180">
        <v>1465188203</v>
      </c>
      <c r="G22" s="180" t="s">
        <v>2350</v>
      </c>
      <c r="H22" s="575"/>
      <c r="I22" s="207" t="s">
        <v>3133</v>
      </c>
      <c r="J22" s="569"/>
      <c r="K22" s="569"/>
      <c r="L22" s="569"/>
      <c r="M22" s="209" t="s">
        <v>85</v>
      </c>
      <c r="N22" s="573"/>
    </row>
    <row r="23" spans="1:14" ht="25.5">
      <c r="A23" s="559"/>
      <c r="B23" s="562"/>
      <c r="C23" s="565"/>
      <c r="D23" s="178" t="s">
        <v>918</v>
      </c>
      <c r="E23" s="179">
        <v>1</v>
      </c>
      <c r="F23" s="184">
        <v>1465058201</v>
      </c>
      <c r="G23" s="180" t="s">
        <v>2787</v>
      </c>
      <c r="H23" s="571">
        <v>1465058</v>
      </c>
      <c r="I23" s="207" t="s">
        <v>3135</v>
      </c>
      <c r="J23" s="569"/>
      <c r="K23" s="569"/>
      <c r="L23" s="569"/>
      <c r="M23" s="207" t="s">
        <v>386</v>
      </c>
      <c r="N23" s="573"/>
    </row>
    <row r="24" spans="1:14" ht="25.5">
      <c r="A24" s="559"/>
      <c r="B24" s="562"/>
      <c r="C24" s="565"/>
      <c r="D24" s="178" t="s">
        <v>918</v>
      </c>
      <c r="E24" s="179">
        <v>1</v>
      </c>
      <c r="F24" s="180">
        <v>1465058202</v>
      </c>
      <c r="G24" s="180" t="s">
        <v>2351</v>
      </c>
      <c r="H24" s="565"/>
      <c r="I24" s="207" t="s">
        <v>3135</v>
      </c>
      <c r="J24" s="569"/>
      <c r="K24" s="569"/>
      <c r="L24" s="569"/>
      <c r="M24" s="207" t="s">
        <v>1602</v>
      </c>
      <c r="N24" s="573"/>
    </row>
    <row r="25" spans="1:14" ht="25.5">
      <c r="A25" s="559"/>
      <c r="B25" s="562"/>
      <c r="C25" s="565"/>
      <c r="D25" s="178" t="s">
        <v>918</v>
      </c>
      <c r="E25" s="179">
        <v>1</v>
      </c>
      <c r="F25" s="180">
        <v>1465058203</v>
      </c>
      <c r="G25" s="180" t="s">
        <v>2352</v>
      </c>
      <c r="H25" s="565"/>
      <c r="I25" s="207" t="s">
        <v>3135</v>
      </c>
      <c r="J25" s="569"/>
      <c r="K25" s="569"/>
      <c r="L25" s="569"/>
      <c r="M25" s="207" t="s">
        <v>1603</v>
      </c>
      <c r="N25" s="573"/>
    </row>
    <row r="26" spans="1:14" ht="25.5">
      <c r="A26" s="559"/>
      <c r="B26" s="562"/>
      <c r="C26" s="565"/>
      <c r="D26" s="178" t="s">
        <v>918</v>
      </c>
      <c r="E26" s="179">
        <v>1</v>
      </c>
      <c r="F26" s="180">
        <v>1465058204</v>
      </c>
      <c r="G26" s="180" t="s">
        <v>2353</v>
      </c>
      <c r="H26" s="565"/>
      <c r="I26" s="207" t="s">
        <v>3136</v>
      </c>
      <c r="J26" s="569"/>
      <c r="K26" s="569"/>
      <c r="L26" s="569"/>
      <c r="M26" s="207" t="s">
        <v>378</v>
      </c>
      <c r="N26" s="573"/>
    </row>
    <row r="27" spans="1:14" ht="25.5">
      <c r="A27" s="559"/>
      <c r="B27" s="562"/>
      <c r="C27" s="565"/>
      <c r="D27" s="178" t="s">
        <v>918</v>
      </c>
      <c r="E27" s="179">
        <v>1</v>
      </c>
      <c r="F27" s="180">
        <v>1465058205</v>
      </c>
      <c r="G27" s="180" t="s">
        <v>3106</v>
      </c>
      <c r="H27" s="567"/>
      <c r="I27" s="207" t="s">
        <v>3137</v>
      </c>
      <c r="J27" s="569"/>
      <c r="K27" s="569"/>
      <c r="L27" s="569"/>
      <c r="M27" s="207" t="s">
        <v>1762</v>
      </c>
      <c r="N27" s="573"/>
    </row>
    <row r="28" spans="1:14" ht="25.5">
      <c r="A28" s="559"/>
      <c r="B28" s="562"/>
      <c r="C28" s="565"/>
      <c r="D28" s="178">
        <v>1</v>
      </c>
      <c r="E28" s="179" t="s">
        <v>918</v>
      </c>
      <c r="F28" s="180">
        <v>1465048401</v>
      </c>
      <c r="G28" s="180" t="s">
        <v>2354</v>
      </c>
      <c r="H28" s="571">
        <v>1465048</v>
      </c>
      <c r="I28" s="207" t="s">
        <v>3138</v>
      </c>
      <c r="J28" s="569"/>
      <c r="K28" s="569"/>
      <c r="L28" s="569"/>
      <c r="M28" s="207" t="s">
        <v>1604</v>
      </c>
      <c r="N28" s="573"/>
    </row>
    <row r="29" spans="1:14" ht="25.5">
      <c r="A29" s="559"/>
      <c r="B29" s="562"/>
      <c r="C29" s="565"/>
      <c r="D29" s="178" t="s">
        <v>918</v>
      </c>
      <c r="E29" s="179">
        <v>1</v>
      </c>
      <c r="F29" s="180">
        <v>1465048201</v>
      </c>
      <c r="G29" s="180" t="s">
        <v>2355</v>
      </c>
      <c r="H29" s="565"/>
      <c r="I29" s="207" t="s">
        <v>3138</v>
      </c>
      <c r="J29" s="569"/>
      <c r="K29" s="569"/>
      <c r="L29" s="569"/>
      <c r="M29" s="207" t="s">
        <v>1605</v>
      </c>
      <c r="N29" s="573"/>
    </row>
    <row r="30" spans="1:14" ht="25.5">
      <c r="A30" s="559"/>
      <c r="B30" s="562"/>
      <c r="C30" s="565"/>
      <c r="D30" s="178" t="s">
        <v>918</v>
      </c>
      <c r="E30" s="179">
        <v>1</v>
      </c>
      <c r="F30" s="180">
        <v>1465048202</v>
      </c>
      <c r="G30" s="180" t="s">
        <v>2356</v>
      </c>
      <c r="H30" s="565"/>
      <c r="I30" s="207" t="s">
        <v>3138</v>
      </c>
      <c r="J30" s="569"/>
      <c r="K30" s="569"/>
      <c r="L30" s="569"/>
      <c r="M30" s="207" t="s">
        <v>3139</v>
      </c>
      <c r="N30" s="573"/>
    </row>
    <row r="31" spans="1:14" ht="25.5">
      <c r="A31" s="559"/>
      <c r="B31" s="562"/>
      <c r="C31" s="565"/>
      <c r="D31" s="178" t="s">
        <v>918</v>
      </c>
      <c r="E31" s="179">
        <v>1</v>
      </c>
      <c r="F31" s="180">
        <v>1465048203</v>
      </c>
      <c r="G31" s="180" t="s">
        <v>2357</v>
      </c>
      <c r="H31" s="565"/>
      <c r="I31" s="207" t="s">
        <v>3138</v>
      </c>
      <c r="J31" s="569"/>
      <c r="K31" s="569"/>
      <c r="L31" s="569"/>
      <c r="M31" s="207" t="s">
        <v>858</v>
      </c>
      <c r="N31" s="573"/>
    </row>
    <row r="32" spans="1:14" ht="25.5">
      <c r="A32" s="559"/>
      <c r="B32" s="562"/>
      <c r="C32" s="565"/>
      <c r="D32" s="178" t="s">
        <v>918</v>
      </c>
      <c r="E32" s="179">
        <v>1</v>
      </c>
      <c r="F32" s="180">
        <v>1465198201</v>
      </c>
      <c r="G32" s="185" t="s">
        <v>2358</v>
      </c>
      <c r="H32" s="185">
        <v>1465198</v>
      </c>
      <c r="I32" s="207" t="s">
        <v>3140</v>
      </c>
      <c r="J32" s="569"/>
      <c r="K32" s="569"/>
      <c r="L32" s="569"/>
      <c r="M32" s="207" t="s">
        <v>669</v>
      </c>
      <c r="N32" s="573"/>
    </row>
    <row r="33" spans="1:14" ht="25.5">
      <c r="A33" s="559"/>
      <c r="B33" s="562"/>
      <c r="C33" s="565"/>
      <c r="D33" s="178">
        <v>1</v>
      </c>
      <c r="E33" s="179" t="s">
        <v>918</v>
      </c>
      <c r="F33" s="180">
        <v>1465088401</v>
      </c>
      <c r="G33" s="180" t="s">
        <v>2359</v>
      </c>
      <c r="H33" s="571">
        <v>1465088</v>
      </c>
      <c r="I33" s="207" t="s">
        <v>3141</v>
      </c>
      <c r="J33" s="569"/>
      <c r="K33" s="569"/>
      <c r="L33" s="569"/>
      <c r="M33" s="207" t="s">
        <v>1607</v>
      </c>
      <c r="N33" s="573"/>
    </row>
    <row r="34" spans="1:14" ht="25.5">
      <c r="A34" s="559"/>
      <c r="B34" s="562"/>
      <c r="C34" s="565"/>
      <c r="D34" s="178" t="s">
        <v>918</v>
      </c>
      <c r="E34" s="179">
        <v>1</v>
      </c>
      <c r="F34" s="180">
        <v>1465088201</v>
      </c>
      <c r="G34" s="180" t="s">
        <v>2360</v>
      </c>
      <c r="H34" s="565"/>
      <c r="I34" s="207" t="s">
        <v>3141</v>
      </c>
      <c r="J34" s="569"/>
      <c r="K34" s="569"/>
      <c r="L34" s="569"/>
      <c r="M34" s="207" t="s">
        <v>1608</v>
      </c>
      <c r="N34" s="573"/>
    </row>
    <row r="35" spans="1:14" ht="25.5">
      <c r="A35" s="559"/>
      <c r="B35" s="562"/>
      <c r="C35" s="565"/>
      <c r="D35" s="178" t="s">
        <v>918</v>
      </c>
      <c r="E35" s="179">
        <v>1</v>
      </c>
      <c r="F35" s="180">
        <v>1465088202</v>
      </c>
      <c r="G35" s="180" t="s">
        <v>2361</v>
      </c>
      <c r="H35" s="565"/>
      <c r="I35" s="207" t="s">
        <v>3141</v>
      </c>
      <c r="J35" s="569"/>
      <c r="K35" s="569"/>
      <c r="L35" s="569"/>
      <c r="M35" s="207" t="s">
        <v>1609</v>
      </c>
      <c r="N35" s="573"/>
    </row>
    <row r="36" spans="1:14" ht="25.5">
      <c r="A36" s="559"/>
      <c r="B36" s="562"/>
      <c r="C36" s="565"/>
      <c r="D36" s="178" t="s">
        <v>918</v>
      </c>
      <c r="E36" s="179">
        <v>1</v>
      </c>
      <c r="F36" s="180">
        <v>1465088203</v>
      </c>
      <c r="G36" s="180" t="s">
        <v>2362</v>
      </c>
      <c r="H36" s="565"/>
      <c r="I36" s="207" t="s">
        <v>3141</v>
      </c>
      <c r="J36" s="569"/>
      <c r="K36" s="569"/>
      <c r="L36" s="569"/>
      <c r="M36" s="207" t="s">
        <v>1721</v>
      </c>
      <c r="N36" s="573"/>
    </row>
    <row r="37" spans="1:14" ht="25.5">
      <c r="A37" s="559"/>
      <c r="B37" s="562"/>
      <c r="C37" s="565"/>
      <c r="D37" s="178" t="s">
        <v>918</v>
      </c>
      <c r="E37" s="179">
        <v>1</v>
      </c>
      <c r="F37" s="180">
        <v>1465068201</v>
      </c>
      <c r="G37" s="180" t="s">
        <v>2363</v>
      </c>
      <c r="H37" s="571">
        <v>1465068</v>
      </c>
      <c r="I37" s="207" t="s">
        <v>3142</v>
      </c>
      <c r="J37" s="569"/>
      <c r="K37" s="569"/>
      <c r="L37" s="569"/>
      <c r="M37" s="207" t="s">
        <v>1610</v>
      </c>
      <c r="N37" s="573"/>
    </row>
    <row r="38" spans="1:14" ht="25.5">
      <c r="A38" s="559"/>
      <c r="B38" s="562"/>
      <c r="C38" s="565"/>
      <c r="D38" s="178" t="s">
        <v>918</v>
      </c>
      <c r="E38" s="179">
        <v>1</v>
      </c>
      <c r="F38" s="180">
        <v>1465068202</v>
      </c>
      <c r="G38" s="180" t="s">
        <v>2364</v>
      </c>
      <c r="H38" s="565"/>
      <c r="I38" s="207" t="s">
        <v>3142</v>
      </c>
      <c r="J38" s="569"/>
      <c r="K38" s="569"/>
      <c r="L38" s="569"/>
      <c r="M38" s="207" t="s">
        <v>360</v>
      </c>
      <c r="N38" s="573"/>
    </row>
    <row r="39" spans="1:14" ht="25.5">
      <c r="A39" s="559"/>
      <c r="B39" s="562"/>
      <c r="C39" s="565"/>
      <c r="D39" s="178" t="s">
        <v>918</v>
      </c>
      <c r="E39" s="179">
        <v>1</v>
      </c>
      <c r="F39" s="180">
        <v>1465068203</v>
      </c>
      <c r="G39" s="180" t="s">
        <v>2365</v>
      </c>
      <c r="H39" s="567"/>
      <c r="I39" s="207" t="s">
        <v>3142</v>
      </c>
      <c r="J39" s="569"/>
      <c r="K39" s="569"/>
      <c r="L39" s="569"/>
      <c r="M39" s="207" t="s">
        <v>381</v>
      </c>
      <c r="N39" s="573"/>
    </row>
    <row r="40" spans="1:14" ht="25.5">
      <c r="A40" s="559"/>
      <c r="B40" s="562"/>
      <c r="C40" s="565"/>
      <c r="D40" s="178">
        <v>1</v>
      </c>
      <c r="E40" s="179" t="s">
        <v>918</v>
      </c>
      <c r="F40" s="180">
        <v>1465138401</v>
      </c>
      <c r="G40" s="180" t="s">
        <v>2366</v>
      </c>
      <c r="H40" s="576">
        <v>1465138</v>
      </c>
      <c r="I40" s="207" t="s">
        <v>3143</v>
      </c>
      <c r="J40" s="569"/>
      <c r="K40" s="569"/>
      <c r="L40" s="569"/>
      <c r="M40" s="207" t="s">
        <v>1611</v>
      </c>
      <c r="N40" s="573"/>
    </row>
    <row r="41" spans="1:14" ht="25.5">
      <c r="A41" s="559"/>
      <c r="B41" s="562"/>
      <c r="C41" s="565"/>
      <c r="D41" s="178" t="s">
        <v>918</v>
      </c>
      <c r="E41" s="179">
        <v>1</v>
      </c>
      <c r="F41" s="180">
        <v>1465138201</v>
      </c>
      <c r="G41" s="180" t="s">
        <v>2367</v>
      </c>
      <c r="H41" s="576"/>
      <c r="I41" s="207" t="s">
        <v>3143</v>
      </c>
      <c r="J41" s="569"/>
      <c r="K41" s="569"/>
      <c r="L41" s="569"/>
      <c r="M41" s="207" t="s">
        <v>1612</v>
      </c>
      <c r="N41" s="573"/>
    </row>
    <row r="42" spans="1:14" ht="25.5">
      <c r="A42" s="559"/>
      <c r="B42" s="562"/>
      <c r="C42" s="565"/>
      <c r="D42" s="178" t="s">
        <v>918</v>
      </c>
      <c r="E42" s="179">
        <v>1</v>
      </c>
      <c r="F42" s="180">
        <v>1465138202</v>
      </c>
      <c r="G42" s="180" t="s">
        <v>2368</v>
      </c>
      <c r="H42" s="576"/>
      <c r="I42" s="207" t="s">
        <v>3143</v>
      </c>
      <c r="J42" s="569"/>
      <c r="K42" s="569"/>
      <c r="L42" s="569"/>
      <c r="M42" s="207" t="s">
        <v>1613</v>
      </c>
      <c r="N42" s="573"/>
    </row>
    <row r="43" spans="1:14" ht="25.5">
      <c r="A43" s="559"/>
      <c r="B43" s="562"/>
      <c r="C43" s="565"/>
      <c r="D43" s="178" t="s">
        <v>918</v>
      </c>
      <c r="E43" s="179">
        <v>1</v>
      </c>
      <c r="F43" s="180">
        <v>1465138203</v>
      </c>
      <c r="G43" s="180" t="s">
        <v>2369</v>
      </c>
      <c r="H43" s="576"/>
      <c r="I43" s="207" t="s">
        <v>3143</v>
      </c>
      <c r="J43" s="569"/>
      <c r="K43" s="569"/>
      <c r="L43" s="569"/>
      <c r="M43" s="207" t="s">
        <v>701</v>
      </c>
      <c r="N43" s="573"/>
    </row>
    <row r="44" spans="1:14" ht="30" customHeight="1">
      <c r="A44" s="559"/>
      <c r="B44" s="562"/>
      <c r="C44" s="565"/>
      <c r="D44" s="178" t="s">
        <v>918</v>
      </c>
      <c r="E44" s="179">
        <v>1</v>
      </c>
      <c r="F44" s="148">
        <v>1465168201</v>
      </c>
      <c r="G44" s="148" t="s">
        <v>2614</v>
      </c>
      <c r="H44" s="148">
        <v>1465168</v>
      </c>
      <c r="I44" s="207" t="s">
        <v>3289</v>
      </c>
      <c r="J44" s="569"/>
      <c r="K44" s="569"/>
      <c r="L44" s="569"/>
      <c r="M44" s="207">
        <v>235</v>
      </c>
      <c r="N44" s="573"/>
    </row>
    <row r="45" spans="1:14" ht="25.5">
      <c r="A45" s="559"/>
      <c r="B45" s="562"/>
      <c r="C45" s="565"/>
      <c r="D45" s="178"/>
      <c r="E45" s="179">
        <v>1</v>
      </c>
      <c r="F45" s="180">
        <v>1465128201</v>
      </c>
      <c r="G45" s="180" t="s">
        <v>2370</v>
      </c>
      <c r="H45" s="565">
        <v>1465128</v>
      </c>
      <c r="I45" s="207" t="s">
        <v>3144</v>
      </c>
      <c r="J45" s="569"/>
      <c r="K45" s="569"/>
      <c r="L45" s="569"/>
      <c r="M45" s="207" t="s">
        <v>3145</v>
      </c>
      <c r="N45" s="573"/>
    </row>
    <row r="46" spans="1:14" ht="25.5">
      <c r="A46" s="559"/>
      <c r="B46" s="562"/>
      <c r="C46" s="565"/>
      <c r="D46" s="178" t="s">
        <v>918</v>
      </c>
      <c r="E46" s="179">
        <v>1</v>
      </c>
      <c r="F46" s="180">
        <v>1465128202</v>
      </c>
      <c r="G46" s="180" t="s">
        <v>2615</v>
      </c>
      <c r="H46" s="565"/>
      <c r="I46" s="207" t="s">
        <v>3144</v>
      </c>
      <c r="J46" s="569"/>
      <c r="K46" s="569"/>
      <c r="L46" s="569"/>
      <c r="M46" s="207" t="s">
        <v>925</v>
      </c>
      <c r="N46" s="573"/>
    </row>
    <row r="47" spans="1:14" ht="27.75" customHeight="1">
      <c r="A47" s="559"/>
      <c r="B47" s="562"/>
      <c r="C47" s="565"/>
      <c r="D47" s="178" t="s">
        <v>918</v>
      </c>
      <c r="E47" s="179">
        <v>1</v>
      </c>
      <c r="F47" s="180">
        <v>1465128203</v>
      </c>
      <c r="G47" s="180" t="s">
        <v>2859</v>
      </c>
      <c r="H47" s="567"/>
      <c r="I47" s="207" t="s">
        <v>3144</v>
      </c>
      <c r="J47" s="569"/>
      <c r="K47" s="569"/>
      <c r="L47" s="569"/>
      <c r="M47" s="207">
        <v>219</v>
      </c>
      <c r="N47" s="573"/>
    </row>
    <row r="48" spans="1:14" ht="25.5">
      <c r="A48" s="559"/>
      <c r="B48" s="562"/>
      <c r="C48" s="565"/>
      <c r="D48" s="178" t="s">
        <v>918</v>
      </c>
      <c r="E48" s="179">
        <v>1</v>
      </c>
      <c r="F48" s="180">
        <v>1465028203</v>
      </c>
      <c r="G48" s="180" t="s">
        <v>3107</v>
      </c>
      <c r="H48" s="571">
        <v>1465028</v>
      </c>
      <c r="I48" s="207" t="s">
        <v>3146</v>
      </c>
      <c r="J48" s="569"/>
      <c r="K48" s="569"/>
      <c r="L48" s="569"/>
      <c r="M48" s="207">
        <v>241</v>
      </c>
      <c r="N48" s="573"/>
    </row>
    <row r="49" spans="1:14" ht="25.5">
      <c r="A49" s="559"/>
      <c r="B49" s="562"/>
      <c r="C49" s="565"/>
      <c r="D49" s="178"/>
      <c r="E49" s="179">
        <v>1</v>
      </c>
      <c r="F49" s="180">
        <v>1465028201</v>
      </c>
      <c r="G49" s="180" t="s">
        <v>2372</v>
      </c>
      <c r="H49" s="565"/>
      <c r="I49" s="207" t="s">
        <v>3146</v>
      </c>
      <c r="J49" s="569"/>
      <c r="K49" s="569"/>
      <c r="L49" s="569"/>
      <c r="M49" s="207" t="s">
        <v>748</v>
      </c>
      <c r="N49" s="573"/>
    </row>
    <row r="50" spans="1:14" ht="25.5">
      <c r="A50" s="559"/>
      <c r="B50" s="562"/>
      <c r="C50" s="565"/>
      <c r="D50" s="178" t="s">
        <v>918</v>
      </c>
      <c r="E50" s="179">
        <v>1</v>
      </c>
      <c r="F50" s="180">
        <v>1465028202</v>
      </c>
      <c r="G50" s="180" t="s">
        <v>2616</v>
      </c>
      <c r="H50" s="567"/>
      <c r="I50" s="207" t="s">
        <v>3146</v>
      </c>
      <c r="J50" s="569"/>
      <c r="K50" s="569"/>
      <c r="L50" s="569"/>
      <c r="M50" s="207" t="s">
        <v>841</v>
      </c>
      <c r="N50" s="573"/>
    </row>
    <row r="51" spans="1:14" ht="25.5">
      <c r="A51" s="559"/>
      <c r="B51" s="562"/>
      <c r="C51" s="565"/>
      <c r="D51" s="178" t="s">
        <v>918</v>
      </c>
      <c r="E51" s="179">
        <v>1</v>
      </c>
      <c r="F51" s="180">
        <v>1465038201</v>
      </c>
      <c r="G51" s="180" t="s">
        <v>2322</v>
      </c>
      <c r="H51" s="571">
        <v>1465038</v>
      </c>
      <c r="I51" s="207" t="s">
        <v>3147</v>
      </c>
      <c r="J51" s="569"/>
      <c r="K51" s="569"/>
      <c r="L51" s="569"/>
      <c r="M51" s="207" t="s">
        <v>125</v>
      </c>
      <c r="N51" s="573"/>
    </row>
    <row r="52" spans="1:14" ht="25.5">
      <c r="A52" s="559"/>
      <c r="B52" s="562"/>
      <c r="C52" s="565"/>
      <c r="D52" s="178" t="s">
        <v>918</v>
      </c>
      <c r="E52" s="179">
        <v>1</v>
      </c>
      <c r="F52" s="180">
        <v>1465038202</v>
      </c>
      <c r="G52" s="180" t="s">
        <v>2323</v>
      </c>
      <c r="H52" s="565"/>
      <c r="I52" s="207" t="s">
        <v>3147</v>
      </c>
      <c r="J52" s="569"/>
      <c r="K52" s="569"/>
      <c r="L52" s="569"/>
      <c r="M52" s="207" t="s">
        <v>379</v>
      </c>
      <c r="N52" s="573"/>
    </row>
    <row r="53" spans="1:14" ht="25.5">
      <c r="A53" s="559"/>
      <c r="B53" s="562"/>
      <c r="C53" s="565"/>
      <c r="D53" s="178" t="s">
        <v>918</v>
      </c>
      <c r="E53" s="179">
        <v>1</v>
      </c>
      <c r="F53" s="180">
        <v>1465038203</v>
      </c>
      <c r="G53" s="180" t="s">
        <v>2608</v>
      </c>
      <c r="H53" s="567"/>
      <c r="I53" s="207" t="s">
        <v>3148</v>
      </c>
      <c r="J53" s="569"/>
      <c r="K53" s="569"/>
      <c r="L53" s="569"/>
      <c r="M53" s="207" t="s">
        <v>646</v>
      </c>
      <c r="N53" s="573"/>
    </row>
    <row r="54" spans="1:14" ht="25.5">
      <c r="A54" s="559"/>
      <c r="B54" s="562"/>
      <c r="C54" s="565"/>
      <c r="D54" s="178" t="s">
        <v>918</v>
      </c>
      <c r="E54" s="179">
        <v>1</v>
      </c>
      <c r="F54" s="180">
        <v>1465118202</v>
      </c>
      <c r="G54" s="180" t="s">
        <v>3019</v>
      </c>
      <c r="H54" s="571">
        <v>1465118</v>
      </c>
      <c r="I54" s="207" t="s">
        <v>3149</v>
      </c>
      <c r="J54" s="569"/>
      <c r="K54" s="569"/>
      <c r="L54" s="569"/>
      <c r="M54" s="207">
        <v>242</v>
      </c>
      <c r="N54" s="573"/>
    </row>
    <row r="55" spans="1:14" ht="25.5">
      <c r="A55" s="559"/>
      <c r="B55" s="562"/>
      <c r="C55" s="565"/>
      <c r="D55" s="178" t="s">
        <v>918</v>
      </c>
      <c r="E55" s="179">
        <v>1</v>
      </c>
      <c r="F55" s="180">
        <v>1465118201</v>
      </c>
      <c r="G55" s="180" t="s">
        <v>2325</v>
      </c>
      <c r="H55" s="567"/>
      <c r="I55" s="207" t="s">
        <v>3149</v>
      </c>
      <c r="J55" s="569"/>
      <c r="K55" s="569"/>
      <c r="L55" s="569"/>
      <c r="M55" s="207" t="s">
        <v>369</v>
      </c>
      <c r="N55" s="573"/>
    </row>
    <row r="56" spans="1:14" ht="25.5">
      <c r="A56" s="559"/>
      <c r="B56" s="562"/>
      <c r="C56" s="565"/>
      <c r="D56" s="178">
        <v>1</v>
      </c>
      <c r="E56" s="179" t="s">
        <v>918</v>
      </c>
      <c r="F56" s="180">
        <v>1465148401</v>
      </c>
      <c r="G56" s="180" t="s">
        <v>2327</v>
      </c>
      <c r="H56" s="571">
        <v>1465148</v>
      </c>
      <c r="I56" s="207" t="s">
        <v>3150</v>
      </c>
      <c r="J56" s="569"/>
      <c r="K56" s="569"/>
      <c r="L56" s="569"/>
      <c r="M56" s="207" t="s">
        <v>862</v>
      </c>
      <c r="N56" s="573"/>
    </row>
    <row r="57" spans="1:14" ht="25.5">
      <c r="A57" s="559"/>
      <c r="B57" s="562"/>
      <c r="C57" s="565"/>
      <c r="D57" s="178" t="s">
        <v>918</v>
      </c>
      <c r="E57" s="179">
        <v>1</v>
      </c>
      <c r="F57" s="180">
        <v>1465148201</v>
      </c>
      <c r="G57" s="180" t="s">
        <v>2328</v>
      </c>
      <c r="H57" s="567"/>
      <c r="I57" s="207" t="s">
        <v>3150</v>
      </c>
      <c r="J57" s="569"/>
      <c r="K57" s="569"/>
      <c r="L57" s="569"/>
      <c r="M57" s="207" t="s">
        <v>671</v>
      </c>
      <c r="N57" s="573"/>
    </row>
    <row r="58" spans="1:14" ht="49.5" customHeight="1">
      <c r="A58" s="559"/>
      <c r="B58" s="562"/>
      <c r="C58" s="565"/>
      <c r="D58" s="178" t="s">
        <v>918</v>
      </c>
      <c r="E58" s="179">
        <v>1</v>
      </c>
      <c r="F58" s="180">
        <v>1465098201</v>
      </c>
      <c r="G58" s="180" t="s">
        <v>2854</v>
      </c>
      <c r="H58" s="184">
        <v>1465098</v>
      </c>
      <c r="I58" s="207" t="s">
        <v>3151</v>
      </c>
      <c r="J58" s="569"/>
      <c r="K58" s="569"/>
      <c r="L58" s="569"/>
      <c r="M58" s="207">
        <v>220</v>
      </c>
      <c r="N58" s="573"/>
    </row>
    <row r="59" spans="1:14" ht="25.5">
      <c r="A59" s="559"/>
      <c r="B59" s="562"/>
      <c r="C59" s="565"/>
      <c r="D59" s="178" t="s">
        <v>918</v>
      </c>
      <c r="E59" s="179">
        <v>1</v>
      </c>
      <c r="F59" s="180">
        <v>1421062201</v>
      </c>
      <c r="G59" s="180" t="s">
        <v>2468</v>
      </c>
      <c r="H59" s="180">
        <v>1421062</v>
      </c>
      <c r="I59" s="207" t="s">
        <v>3152</v>
      </c>
      <c r="J59" s="569"/>
      <c r="K59" s="569"/>
      <c r="L59" s="569"/>
      <c r="M59" s="207" t="s">
        <v>1722</v>
      </c>
      <c r="N59" s="573"/>
    </row>
    <row r="60" spans="1:14">
      <c r="A60" s="559"/>
      <c r="B60" s="562"/>
      <c r="C60" s="565"/>
      <c r="D60" s="178" t="s">
        <v>918</v>
      </c>
      <c r="E60" s="179">
        <v>1</v>
      </c>
      <c r="F60" s="180">
        <v>1434021201</v>
      </c>
      <c r="G60" s="180" t="s">
        <v>2609</v>
      </c>
      <c r="H60" s="180">
        <v>1434021</v>
      </c>
      <c r="I60" s="207" t="s">
        <v>3153</v>
      </c>
      <c r="J60" s="569"/>
      <c r="K60" s="569"/>
      <c r="L60" s="569"/>
      <c r="M60" s="207" t="s">
        <v>645</v>
      </c>
      <c r="N60" s="573"/>
    </row>
    <row r="61" spans="1:14" ht="25.5">
      <c r="A61" s="559"/>
      <c r="B61" s="562"/>
      <c r="C61" s="565"/>
      <c r="D61" s="178" t="s">
        <v>918</v>
      </c>
      <c r="E61" s="179">
        <v>1</v>
      </c>
      <c r="F61" s="180">
        <v>1434031201</v>
      </c>
      <c r="G61" s="184" t="s">
        <v>2610</v>
      </c>
      <c r="H61" s="184">
        <v>1434031</v>
      </c>
      <c r="I61" s="207" t="s">
        <v>3154</v>
      </c>
      <c r="J61" s="569"/>
      <c r="K61" s="569"/>
      <c r="L61" s="569"/>
      <c r="M61" s="207" t="s">
        <v>496</v>
      </c>
      <c r="N61" s="573"/>
    </row>
    <row r="62" spans="1:14" ht="25.5">
      <c r="A62" s="559"/>
      <c r="B62" s="562"/>
      <c r="C62" s="565"/>
      <c r="D62" s="178">
        <v>1</v>
      </c>
      <c r="E62" s="179" t="s">
        <v>918</v>
      </c>
      <c r="F62" s="184">
        <v>1417021401</v>
      </c>
      <c r="G62" s="180" t="s">
        <v>2330</v>
      </c>
      <c r="H62" s="571">
        <v>1417021</v>
      </c>
      <c r="I62" s="207" t="s">
        <v>3155</v>
      </c>
      <c r="J62" s="569"/>
      <c r="K62" s="569"/>
      <c r="L62" s="569"/>
      <c r="M62" s="207" t="s">
        <v>827</v>
      </c>
      <c r="N62" s="573"/>
    </row>
    <row r="63" spans="1:14" ht="25.5">
      <c r="A63" s="559"/>
      <c r="B63" s="562"/>
      <c r="C63" s="565"/>
      <c r="D63" s="178" t="s">
        <v>918</v>
      </c>
      <c r="E63" s="179">
        <v>1</v>
      </c>
      <c r="F63" s="180">
        <v>1417021201</v>
      </c>
      <c r="G63" s="180" t="s">
        <v>2331</v>
      </c>
      <c r="H63" s="567"/>
      <c r="I63" s="207" t="s">
        <v>3155</v>
      </c>
      <c r="J63" s="569"/>
      <c r="K63" s="569"/>
      <c r="L63" s="569"/>
      <c r="M63" s="207" t="s">
        <v>955</v>
      </c>
      <c r="N63" s="573"/>
    </row>
    <row r="64" spans="1:14" ht="25.5">
      <c r="A64" s="559"/>
      <c r="B64" s="562"/>
      <c r="C64" s="565"/>
      <c r="D64" s="178" t="s">
        <v>918</v>
      </c>
      <c r="E64" s="179">
        <v>1</v>
      </c>
      <c r="F64" s="180">
        <v>1417052201</v>
      </c>
      <c r="G64" s="180" t="s">
        <v>2332</v>
      </c>
      <c r="H64" s="180">
        <v>1417052</v>
      </c>
      <c r="I64" s="207" t="s">
        <v>3156</v>
      </c>
      <c r="J64" s="569"/>
      <c r="K64" s="569"/>
      <c r="L64" s="569"/>
      <c r="M64" s="207" t="s">
        <v>672</v>
      </c>
      <c r="N64" s="573"/>
    </row>
    <row r="65" spans="1:14" ht="25.5">
      <c r="A65" s="559"/>
      <c r="B65" s="562"/>
      <c r="C65" s="565"/>
      <c r="D65" s="178">
        <v>1</v>
      </c>
      <c r="E65" s="179" t="s">
        <v>918</v>
      </c>
      <c r="F65" s="180">
        <v>1412151401</v>
      </c>
      <c r="G65" s="180" t="s">
        <v>2333</v>
      </c>
      <c r="H65" s="571">
        <v>1412151</v>
      </c>
      <c r="I65" s="207" t="s">
        <v>3157</v>
      </c>
      <c r="J65" s="569"/>
      <c r="K65" s="569"/>
      <c r="L65" s="569"/>
      <c r="M65" s="207" t="s">
        <v>363</v>
      </c>
      <c r="N65" s="573"/>
    </row>
    <row r="66" spans="1:14" ht="25.5">
      <c r="A66" s="559"/>
      <c r="B66" s="562"/>
      <c r="C66" s="565"/>
      <c r="D66" s="178" t="s">
        <v>918</v>
      </c>
      <c r="E66" s="179">
        <v>1</v>
      </c>
      <c r="F66" s="180">
        <v>1412151201</v>
      </c>
      <c r="G66" s="180" t="s">
        <v>2334</v>
      </c>
      <c r="H66" s="567"/>
      <c r="I66" s="207" t="s">
        <v>3157</v>
      </c>
      <c r="J66" s="569"/>
      <c r="K66" s="569"/>
      <c r="L66" s="569"/>
      <c r="M66" s="207" t="s">
        <v>364</v>
      </c>
      <c r="N66" s="573"/>
    </row>
    <row r="67" spans="1:14" ht="25.5">
      <c r="A67" s="559"/>
      <c r="B67" s="562"/>
      <c r="C67" s="565"/>
      <c r="D67" s="178">
        <v>1</v>
      </c>
      <c r="E67" s="179" t="s">
        <v>918</v>
      </c>
      <c r="F67" s="180">
        <v>1408011401</v>
      </c>
      <c r="G67" s="180" t="s">
        <v>2339</v>
      </c>
      <c r="H67" s="571">
        <v>1408011</v>
      </c>
      <c r="I67" s="207" t="s">
        <v>3158</v>
      </c>
      <c r="J67" s="569"/>
      <c r="K67" s="569"/>
      <c r="L67" s="569"/>
      <c r="M67" s="207" t="s">
        <v>1615</v>
      </c>
      <c r="N67" s="573"/>
    </row>
    <row r="68" spans="1:14" ht="25.5">
      <c r="A68" s="559"/>
      <c r="B68" s="562"/>
      <c r="C68" s="565"/>
      <c r="D68" s="178"/>
      <c r="E68" s="179">
        <v>1</v>
      </c>
      <c r="F68" s="180">
        <v>1408011201</v>
      </c>
      <c r="G68" s="180" t="s">
        <v>2340</v>
      </c>
      <c r="H68" s="567"/>
      <c r="I68" s="207" t="s">
        <v>3158</v>
      </c>
      <c r="J68" s="569"/>
      <c r="K68" s="569"/>
      <c r="L68" s="569"/>
      <c r="M68" s="207" t="s">
        <v>3159</v>
      </c>
      <c r="N68" s="573"/>
    </row>
    <row r="69" spans="1:14" ht="25.5">
      <c r="A69" s="559"/>
      <c r="B69" s="562"/>
      <c r="C69" s="565"/>
      <c r="D69" s="178" t="s">
        <v>918</v>
      </c>
      <c r="E69" s="179">
        <v>1</v>
      </c>
      <c r="F69" s="180">
        <v>1408032201</v>
      </c>
      <c r="G69" s="185" t="s">
        <v>2341</v>
      </c>
      <c r="H69" s="571">
        <v>1408032</v>
      </c>
      <c r="I69" s="207" t="s">
        <v>3160</v>
      </c>
      <c r="J69" s="569"/>
      <c r="K69" s="569"/>
      <c r="L69" s="569"/>
      <c r="M69" s="207" t="s">
        <v>1622</v>
      </c>
      <c r="N69" s="573"/>
    </row>
    <row r="70" spans="1:14" ht="25.5">
      <c r="A70" s="559"/>
      <c r="B70" s="562"/>
      <c r="C70" s="565"/>
      <c r="D70" s="178" t="s">
        <v>918</v>
      </c>
      <c r="E70" s="179">
        <v>1</v>
      </c>
      <c r="F70" s="180">
        <v>1408032301</v>
      </c>
      <c r="G70" s="180" t="s">
        <v>2623</v>
      </c>
      <c r="H70" s="567"/>
      <c r="I70" s="207" t="s">
        <v>3161</v>
      </c>
      <c r="J70" s="569"/>
      <c r="K70" s="569"/>
      <c r="L70" s="569"/>
      <c r="M70" s="207" t="s">
        <v>586</v>
      </c>
      <c r="N70" s="573"/>
    </row>
    <row r="71" spans="1:14" ht="25.5">
      <c r="A71" s="559"/>
      <c r="B71" s="562"/>
      <c r="C71" s="565"/>
      <c r="D71" s="178" t="s">
        <v>918</v>
      </c>
      <c r="E71" s="179">
        <v>1</v>
      </c>
      <c r="F71" s="180">
        <v>1408022201</v>
      </c>
      <c r="G71" s="180" t="s">
        <v>2613</v>
      </c>
      <c r="H71" s="180">
        <v>1408022</v>
      </c>
      <c r="I71" s="207" t="s">
        <v>3162</v>
      </c>
      <c r="J71" s="569"/>
      <c r="K71" s="569"/>
      <c r="L71" s="569"/>
      <c r="M71" s="207" t="s">
        <v>1641</v>
      </c>
      <c r="N71" s="573"/>
    </row>
    <row r="72" spans="1:14">
      <c r="A72" s="559"/>
      <c r="B72" s="562"/>
      <c r="C72" s="565"/>
      <c r="D72" s="178" t="s">
        <v>918</v>
      </c>
      <c r="E72" s="179">
        <v>1</v>
      </c>
      <c r="F72" s="180">
        <v>1408044201</v>
      </c>
      <c r="G72" s="180" t="s">
        <v>2788</v>
      </c>
      <c r="H72" s="180">
        <v>1408044</v>
      </c>
      <c r="I72" s="207" t="s">
        <v>3163</v>
      </c>
      <c r="J72" s="569"/>
      <c r="K72" s="569"/>
      <c r="L72" s="569"/>
      <c r="M72" s="207" t="s">
        <v>1709</v>
      </c>
      <c r="N72" s="573"/>
    </row>
    <row r="73" spans="1:14" ht="25.5">
      <c r="A73" s="559"/>
      <c r="B73" s="562"/>
      <c r="C73" s="565"/>
      <c r="D73" s="178">
        <v>1</v>
      </c>
      <c r="E73" s="179" t="s">
        <v>918</v>
      </c>
      <c r="F73" s="180">
        <v>1434124401</v>
      </c>
      <c r="G73" s="180" t="s">
        <v>2343</v>
      </c>
      <c r="H73" s="571">
        <v>1434124</v>
      </c>
      <c r="I73" s="207" t="s">
        <v>3164</v>
      </c>
      <c r="J73" s="569"/>
      <c r="K73" s="569"/>
      <c r="L73" s="569"/>
      <c r="M73" s="207" t="s">
        <v>837</v>
      </c>
      <c r="N73" s="573"/>
    </row>
    <row r="74" spans="1:14" ht="25.5">
      <c r="A74" s="559"/>
      <c r="B74" s="562"/>
      <c r="C74" s="565"/>
      <c r="D74" s="178" t="s">
        <v>918</v>
      </c>
      <c r="E74" s="179">
        <v>1</v>
      </c>
      <c r="F74" s="180">
        <v>1434124201</v>
      </c>
      <c r="G74" s="180" t="s">
        <v>2344</v>
      </c>
      <c r="H74" s="567"/>
      <c r="I74" s="207" t="s">
        <v>3164</v>
      </c>
      <c r="J74" s="569"/>
      <c r="K74" s="569"/>
      <c r="L74" s="569"/>
      <c r="M74" s="207" t="s">
        <v>849</v>
      </c>
      <c r="N74" s="573"/>
    </row>
    <row r="75" spans="1:14" ht="25.5">
      <c r="A75" s="559"/>
      <c r="B75" s="562"/>
      <c r="C75" s="565"/>
      <c r="D75" s="178" t="s">
        <v>918</v>
      </c>
      <c r="E75" s="179">
        <v>1</v>
      </c>
      <c r="F75" s="180">
        <v>1434094201</v>
      </c>
      <c r="G75" s="180" t="s">
        <v>2345</v>
      </c>
      <c r="H75" s="180">
        <v>1434094</v>
      </c>
      <c r="I75" s="207" t="s">
        <v>3165</v>
      </c>
      <c r="J75" s="569"/>
      <c r="K75" s="569"/>
      <c r="L75" s="569"/>
      <c r="M75" s="207" t="s">
        <v>370</v>
      </c>
      <c r="N75" s="573"/>
    </row>
    <row r="76" spans="1:14" ht="25.5">
      <c r="A76" s="559"/>
      <c r="B76" s="562"/>
      <c r="C76" s="565"/>
      <c r="D76" s="178" t="s">
        <v>918</v>
      </c>
      <c r="E76" s="179">
        <v>1</v>
      </c>
      <c r="F76" s="180">
        <v>1434114201</v>
      </c>
      <c r="G76" s="180" t="s">
        <v>2346</v>
      </c>
      <c r="H76" s="180">
        <v>1434114</v>
      </c>
      <c r="I76" s="207" t="s">
        <v>3166</v>
      </c>
      <c r="J76" s="569"/>
      <c r="K76" s="569"/>
      <c r="L76" s="569"/>
      <c r="M76" s="207" t="s">
        <v>809</v>
      </c>
      <c r="N76" s="573"/>
    </row>
    <row r="77" spans="1:14" ht="25.5">
      <c r="A77" s="559"/>
      <c r="B77" s="562"/>
      <c r="C77" s="565"/>
      <c r="D77" s="178">
        <v>1</v>
      </c>
      <c r="E77" s="179" t="s">
        <v>918</v>
      </c>
      <c r="F77" s="180">
        <v>1421021401</v>
      </c>
      <c r="G77" s="186" t="s">
        <v>2336</v>
      </c>
      <c r="H77" s="571">
        <v>1421021</v>
      </c>
      <c r="I77" s="207" t="s">
        <v>3167</v>
      </c>
      <c r="J77" s="569"/>
      <c r="K77" s="569"/>
      <c r="L77" s="569"/>
      <c r="M77" s="207" t="s">
        <v>389</v>
      </c>
      <c r="N77" s="573"/>
    </row>
    <row r="78" spans="1:14" ht="25.5">
      <c r="A78" s="559"/>
      <c r="B78" s="562"/>
      <c r="C78" s="565"/>
      <c r="D78" s="178" t="s">
        <v>918</v>
      </c>
      <c r="E78" s="179">
        <v>1</v>
      </c>
      <c r="F78" s="180">
        <v>1421021201</v>
      </c>
      <c r="G78" s="186" t="s">
        <v>2337</v>
      </c>
      <c r="H78" s="565"/>
      <c r="I78" s="207" t="s">
        <v>3167</v>
      </c>
      <c r="J78" s="569"/>
      <c r="K78" s="569"/>
      <c r="L78" s="569"/>
      <c r="M78" s="207" t="s">
        <v>390</v>
      </c>
      <c r="N78" s="573"/>
    </row>
    <row r="79" spans="1:14" ht="25.5">
      <c r="A79" s="559"/>
      <c r="B79" s="562"/>
      <c r="C79" s="565"/>
      <c r="D79" s="178" t="s">
        <v>918</v>
      </c>
      <c r="E79" s="179">
        <v>1</v>
      </c>
      <c r="F79" s="180">
        <v>1421021202</v>
      </c>
      <c r="G79" s="186" t="s">
        <v>2338</v>
      </c>
      <c r="H79" s="565"/>
      <c r="I79" s="207" t="s">
        <v>3167</v>
      </c>
      <c r="J79" s="569"/>
      <c r="K79" s="569"/>
      <c r="L79" s="569"/>
      <c r="M79" s="207" t="s">
        <v>800</v>
      </c>
      <c r="N79" s="573"/>
    </row>
    <row r="80" spans="1:14" ht="25.5">
      <c r="A80" s="559"/>
      <c r="B80" s="562"/>
      <c r="C80" s="565"/>
      <c r="D80" s="178" t="s">
        <v>918</v>
      </c>
      <c r="E80" s="179">
        <v>1</v>
      </c>
      <c r="F80" s="180">
        <v>1421035201</v>
      </c>
      <c r="G80" s="186" t="s">
        <v>2611</v>
      </c>
      <c r="H80" s="180">
        <v>1421035</v>
      </c>
      <c r="I80" s="207" t="s">
        <v>3168</v>
      </c>
      <c r="J80" s="569"/>
      <c r="K80" s="569"/>
      <c r="L80" s="569"/>
      <c r="M80" s="207" t="s">
        <v>1024</v>
      </c>
      <c r="N80" s="573"/>
    </row>
    <row r="81" spans="1:14" ht="36" customHeight="1">
      <c r="A81" s="559"/>
      <c r="B81" s="562"/>
      <c r="C81" s="565"/>
      <c r="D81" s="178" t="s">
        <v>918</v>
      </c>
      <c r="E81" s="179">
        <v>1</v>
      </c>
      <c r="F81" s="180">
        <v>1418044201</v>
      </c>
      <c r="G81" s="186" t="s">
        <v>2789</v>
      </c>
      <c r="H81" s="180">
        <v>1418044</v>
      </c>
      <c r="I81" s="207" t="s">
        <v>2863</v>
      </c>
      <c r="J81" s="569"/>
      <c r="K81" s="569"/>
      <c r="L81" s="569"/>
      <c r="M81" s="207">
        <v>223</v>
      </c>
      <c r="N81" s="573"/>
    </row>
    <row r="82" spans="1:14" ht="32.25" customHeight="1">
      <c r="A82" s="559"/>
      <c r="B82" s="562"/>
      <c r="C82" s="565"/>
      <c r="D82" s="178" t="s">
        <v>918</v>
      </c>
      <c r="E82" s="179">
        <v>1</v>
      </c>
      <c r="F82" s="185">
        <v>1418044201</v>
      </c>
      <c r="G82" s="186" t="s">
        <v>2848</v>
      </c>
      <c r="H82" s="187">
        <v>1418044</v>
      </c>
      <c r="I82" s="207" t="s">
        <v>2863</v>
      </c>
      <c r="J82" s="569"/>
      <c r="K82" s="569"/>
      <c r="L82" s="569"/>
      <c r="M82" s="207">
        <v>224</v>
      </c>
      <c r="N82" s="573"/>
    </row>
    <row r="83" spans="1:14" ht="25.5">
      <c r="A83" s="559"/>
      <c r="B83" s="562"/>
      <c r="C83" s="565"/>
      <c r="D83" s="178" t="s">
        <v>918</v>
      </c>
      <c r="E83" s="179">
        <v>1</v>
      </c>
      <c r="F83" s="180">
        <v>1418014201</v>
      </c>
      <c r="G83" s="186" t="s">
        <v>2790</v>
      </c>
      <c r="H83" s="180">
        <v>1418014</v>
      </c>
      <c r="I83" s="207" t="s">
        <v>2818</v>
      </c>
      <c r="J83" s="569"/>
      <c r="K83" s="569"/>
      <c r="L83" s="569"/>
      <c r="M83" s="207" t="s">
        <v>391</v>
      </c>
      <c r="N83" s="573"/>
    </row>
    <row r="84" spans="1:14" ht="25.5">
      <c r="A84" s="559"/>
      <c r="B84" s="562"/>
      <c r="C84" s="565"/>
      <c r="D84" s="178" t="s">
        <v>918</v>
      </c>
      <c r="E84" s="179">
        <v>1</v>
      </c>
      <c r="F84" s="180">
        <v>1418032201</v>
      </c>
      <c r="G84" s="186" t="s">
        <v>2791</v>
      </c>
      <c r="H84" s="180">
        <v>1418032</v>
      </c>
      <c r="I84" s="207" t="s">
        <v>2819</v>
      </c>
      <c r="J84" s="569"/>
      <c r="K84" s="569"/>
      <c r="L84" s="569"/>
      <c r="M84" s="207" t="s">
        <v>392</v>
      </c>
      <c r="N84" s="573"/>
    </row>
    <row r="85" spans="1:14" ht="25.5">
      <c r="A85" s="559"/>
      <c r="B85" s="562"/>
      <c r="C85" s="565"/>
      <c r="D85" s="178" t="s">
        <v>918</v>
      </c>
      <c r="E85" s="179">
        <v>1</v>
      </c>
      <c r="F85" s="180">
        <v>1418064201</v>
      </c>
      <c r="G85" s="186" t="s">
        <v>2792</v>
      </c>
      <c r="H85" s="180">
        <v>1418064</v>
      </c>
      <c r="I85" s="207" t="s">
        <v>2820</v>
      </c>
      <c r="J85" s="569"/>
      <c r="K85" s="569"/>
      <c r="L85" s="569"/>
      <c r="M85" s="207" t="s">
        <v>2031</v>
      </c>
      <c r="N85" s="573"/>
    </row>
    <row r="86" spans="1:14" ht="51.75" thickBot="1">
      <c r="A86" s="560"/>
      <c r="B86" s="563"/>
      <c r="C86" s="566"/>
      <c r="D86" s="188" t="s">
        <v>918</v>
      </c>
      <c r="E86" s="189">
        <v>1</v>
      </c>
      <c r="F86" s="190">
        <v>1418024201</v>
      </c>
      <c r="G86" s="191" t="s">
        <v>2853</v>
      </c>
      <c r="H86" s="190">
        <v>1418024</v>
      </c>
      <c r="I86" s="210" t="s">
        <v>2865</v>
      </c>
      <c r="J86" s="570"/>
      <c r="K86" s="570"/>
      <c r="L86" s="570"/>
      <c r="M86" s="210">
        <v>222</v>
      </c>
      <c r="N86" s="574"/>
    </row>
    <row r="87" spans="1:14" ht="37.5" customHeight="1" thickBot="1">
      <c r="A87" s="577" t="s">
        <v>2308</v>
      </c>
      <c r="B87" s="580" t="s">
        <v>3114</v>
      </c>
      <c r="C87" s="583" t="s">
        <v>3169</v>
      </c>
      <c r="D87" s="174">
        <v>1</v>
      </c>
      <c r="E87" s="175" t="s">
        <v>918</v>
      </c>
      <c r="F87" s="176">
        <v>1462011401</v>
      </c>
      <c r="G87" s="176" t="s">
        <v>2395</v>
      </c>
      <c r="H87" s="564">
        <v>1462011</v>
      </c>
      <c r="I87" s="177" t="s">
        <v>3170</v>
      </c>
      <c r="J87" s="585" t="s">
        <v>3171</v>
      </c>
      <c r="K87" s="585" t="s">
        <v>3170</v>
      </c>
      <c r="L87" s="585" t="s">
        <v>1627</v>
      </c>
      <c r="M87" s="177" t="s">
        <v>2221</v>
      </c>
      <c r="N87" s="572" t="s">
        <v>3172</v>
      </c>
    </row>
    <row r="88" spans="1:14" ht="37.5" customHeight="1">
      <c r="A88" s="578"/>
      <c r="B88" s="581"/>
      <c r="C88" s="576"/>
      <c r="D88" s="178" t="s">
        <v>918</v>
      </c>
      <c r="E88" s="179">
        <v>1</v>
      </c>
      <c r="F88" s="180">
        <v>1462011201</v>
      </c>
      <c r="G88" s="180" t="s">
        <v>2396</v>
      </c>
      <c r="H88" s="565"/>
      <c r="I88" s="181" t="s">
        <v>3170</v>
      </c>
      <c r="J88" s="586"/>
      <c r="K88" s="586"/>
      <c r="L88" s="586"/>
      <c r="M88" s="193" t="s">
        <v>1610</v>
      </c>
      <c r="N88" s="573"/>
    </row>
    <row r="89" spans="1:14" ht="37.5" customHeight="1">
      <c r="A89" s="578"/>
      <c r="B89" s="581"/>
      <c r="C89" s="576"/>
      <c r="D89" s="178" t="s">
        <v>918</v>
      </c>
      <c r="E89" s="179">
        <v>1</v>
      </c>
      <c r="F89" s="180">
        <v>1462011202</v>
      </c>
      <c r="G89" s="180" t="s">
        <v>2617</v>
      </c>
      <c r="H89" s="565"/>
      <c r="I89" s="181" t="s">
        <v>3173</v>
      </c>
      <c r="J89" s="586"/>
      <c r="K89" s="586"/>
      <c r="L89" s="586"/>
      <c r="M89" s="181" t="s">
        <v>1618</v>
      </c>
      <c r="N89" s="573"/>
    </row>
    <row r="90" spans="1:14" ht="37.5" customHeight="1">
      <c r="A90" s="578"/>
      <c r="B90" s="581"/>
      <c r="C90" s="576"/>
      <c r="D90" s="178" t="s">
        <v>918</v>
      </c>
      <c r="E90" s="179">
        <v>1</v>
      </c>
      <c r="F90" s="180">
        <v>1462011203</v>
      </c>
      <c r="G90" s="180" t="s">
        <v>2397</v>
      </c>
      <c r="H90" s="565"/>
      <c r="I90" s="181" t="s">
        <v>3174</v>
      </c>
      <c r="J90" s="586"/>
      <c r="K90" s="586"/>
      <c r="L90" s="586"/>
      <c r="M90" s="181" t="s">
        <v>635</v>
      </c>
      <c r="N90" s="573"/>
    </row>
    <row r="91" spans="1:14" ht="37.5" customHeight="1">
      <c r="A91" s="578"/>
      <c r="B91" s="581"/>
      <c r="C91" s="576"/>
      <c r="D91" s="178" t="s">
        <v>918</v>
      </c>
      <c r="E91" s="179">
        <v>1</v>
      </c>
      <c r="F91" s="180">
        <v>1462011204</v>
      </c>
      <c r="G91" s="180" t="s">
        <v>2398</v>
      </c>
      <c r="H91" s="567"/>
      <c r="I91" s="181" t="s">
        <v>3175</v>
      </c>
      <c r="J91" s="586"/>
      <c r="K91" s="586"/>
      <c r="L91" s="586"/>
      <c r="M91" s="181" t="s">
        <v>633</v>
      </c>
      <c r="N91" s="573"/>
    </row>
    <row r="92" spans="1:14" ht="37.5" customHeight="1">
      <c r="A92" s="578"/>
      <c r="B92" s="581"/>
      <c r="C92" s="576"/>
      <c r="D92" s="178" t="s">
        <v>918</v>
      </c>
      <c r="E92" s="179">
        <v>1</v>
      </c>
      <c r="F92" s="180">
        <v>1419142201</v>
      </c>
      <c r="G92" s="180" t="s">
        <v>2376</v>
      </c>
      <c r="H92" s="180">
        <v>1419142</v>
      </c>
      <c r="I92" s="181" t="s">
        <v>3176</v>
      </c>
      <c r="J92" s="586"/>
      <c r="K92" s="586"/>
      <c r="L92" s="586"/>
      <c r="M92" s="181" t="s">
        <v>1617</v>
      </c>
      <c r="N92" s="573"/>
    </row>
    <row r="93" spans="1:14" ht="37.5" customHeight="1">
      <c r="A93" s="578"/>
      <c r="B93" s="581"/>
      <c r="C93" s="576"/>
      <c r="D93" s="178" t="s">
        <v>918</v>
      </c>
      <c r="E93" s="179">
        <v>1</v>
      </c>
      <c r="F93" s="180">
        <v>1419064201</v>
      </c>
      <c r="G93" s="180" t="s">
        <v>2377</v>
      </c>
      <c r="H93" s="180">
        <v>1419064</v>
      </c>
      <c r="I93" s="181" t="s">
        <v>3177</v>
      </c>
      <c r="J93" s="586"/>
      <c r="K93" s="586"/>
      <c r="L93" s="586"/>
      <c r="M93" s="181" t="s">
        <v>1614</v>
      </c>
      <c r="N93" s="573"/>
    </row>
    <row r="94" spans="1:14" ht="37.5" customHeight="1">
      <c r="A94" s="578"/>
      <c r="B94" s="581"/>
      <c r="C94" s="576"/>
      <c r="D94" s="178" t="s">
        <v>918</v>
      </c>
      <c r="E94" s="179">
        <v>1</v>
      </c>
      <c r="F94" s="148">
        <v>1419154201</v>
      </c>
      <c r="G94" s="148" t="s">
        <v>3115</v>
      </c>
      <c r="H94" s="180">
        <v>1419154</v>
      </c>
      <c r="I94" s="181" t="s">
        <v>3178</v>
      </c>
      <c r="J94" s="586"/>
      <c r="K94" s="586"/>
      <c r="L94" s="586"/>
      <c r="M94" s="207">
        <v>45</v>
      </c>
      <c r="N94" s="573"/>
    </row>
    <row r="95" spans="1:14" ht="37.5" customHeight="1">
      <c r="A95" s="578"/>
      <c r="B95" s="581"/>
      <c r="C95" s="576"/>
      <c r="D95" s="178">
        <v>1</v>
      </c>
      <c r="E95" s="179" t="s">
        <v>918</v>
      </c>
      <c r="F95" s="180">
        <v>1404011401</v>
      </c>
      <c r="G95" s="180" t="s">
        <v>2379</v>
      </c>
      <c r="H95" s="180">
        <v>1404011</v>
      </c>
      <c r="I95" s="181" t="s">
        <v>3179</v>
      </c>
      <c r="J95" s="586"/>
      <c r="K95" s="586"/>
      <c r="L95" s="586"/>
      <c r="M95" s="181" t="s">
        <v>1620</v>
      </c>
      <c r="N95" s="573"/>
    </row>
    <row r="96" spans="1:14" ht="37.5" customHeight="1">
      <c r="A96" s="578"/>
      <c r="B96" s="581"/>
      <c r="C96" s="576"/>
      <c r="D96" s="178" t="s">
        <v>918</v>
      </c>
      <c r="E96" s="179">
        <v>1</v>
      </c>
      <c r="F96" s="180">
        <v>1404011201</v>
      </c>
      <c r="G96" s="180" t="s">
        <v>2380</v>
      </c>
      <c r="H96" s="180">
        <v>1404011</v>
      </c>
      <c r="I96" s="181" t="s">
        <v>3179</v>
      </c>
      <c r="J96" s="586"/>
      <c r="K96" s="586"/>
      <c r="L96" s="586"/>
      <c r="M96" s="181" t="s">
        <v>1619</v>
      </c>
      <c r="N96" s="573"/>
    </row>
    <row r="97" spans="1:14" ht="37.5" customHeight="1">
      <c r="A97" s="578"/>
      <c r="B97" s="581"/>
      <c r="C97" s="576"/>
      <c r="D97" s="178">
        <v>1</v>
      </c>
      <c r="E97" s="179" t="s">
        <v>918</v>
      </c>
      <c r="F97" s="180">
        <v>1427011401</v>
      </c>
      <c r="G97" s="180" t="s">
        <v>2381</v>
      </c>
      <c r="H97" s="576">
        <v>1427011</v>
      </c>
      <c r="I97" s="181" t="s">
        <v>3180</v>
      </c>
      <c r="J97" s="586"/>
      <c r="K97" s="586"/>
      <c r="L97" s="586"/>
      <c r="M97" s="181" t="s">
        <v>627</v>
      </c>
      <c r="N97" s="573"/>
    </row>
    <row r="98" spans="1:14" ht="37.5" customHeight="1">
      <c r="A98" s="578"/>
      <c r="B98" s="581"/>
      <c r="C98" s="576"/>
      <c r="D98" s="178" t="s">
        <v>918</v>
      </c>
      <c r="E98" s="179">
        <v>1</v>
      </c>
      <c r="F98" s="180">
        <v>1427011201</v>
      </c>
      <c r="G98" s="180" t="s">
        <v>2382</v>
      </c>
      <c r="H98" s="576"/>
      <c r="I98" s="181" t="s">
        <v>3180</v>
      </c>
      <c r="J98" s="586"/>
      <c r="K98" s="586"/>
      <c r="L98" s="586"/>
      <c r="M98" s="181" t="s">
        <v>2225</v>
      </c>
      <c r="N98" s="573"/>
    </row>
    <row r="99" spans="1:14" ht="37.5" customHeight="1">
      <c r="A99" s="578"/>
      <c r="B99" s="581"/>
      <c r="C99" s="576"/>
      <c r="D99" s="178">
        <v>1</v>
      </c>
      <c r="E99" s="179" t="s">
        <v>918</v>
      </c>
      <c r="F99" s="180">
        <v>1437064401</v>
      </c>
      <c r="G99" s="180" t="s">
        <v>2383</v>
      </c>
      <c r="H99" s="180">
        <v>1437064</v>
      </c>
      <c r="I99" s="181" t="s">
        <v>3181</v>
      </c>
      <c r="J99" s="586"/>
      <c r="K99" s="586"/>
      <c r="L99" s="586"/>
      <c r="M99" s="181" t="s">
        <v>631</v>
      </c>
      <c r="N99" s="573"/>
    </row>
    <row r="100" spans="1:14" ht="37.5" customHeight="1">
      <c r="A100" s="578"/>
      <c r="B100" s="581"/>
      <c r="C100" s="576"/>
      <c r="D100" s="178" t="s">
        <v>918</v>
      </c>
      <c r="E100" s="179">
        <v>1</v>
      </c>
      <c r="F100" s="180">
        <v>1437014201</v>
      </c>
      <c r="G100" s="180" t="s">
        <v>2384</v>
      </c>
      <c r="H100" s="180">
        <v>1437014</v>
      </c>
      <c r="I100" s="181" t="s">
        <v>3182</v>
      </c>
      <c r="J100" s="586"/>
      <c r="K100" s="586"/>
      <c r="L100" s="586"/>
      <c r="M100" s="181" t="s">
        <v>2230</v>
      </c>
      <c r="N100" s="573"/>
    </row>
    <row r="101" spans="1:14" ht="37.5" customHeight="1">
      <c r="A101" s="578"/>
      <c r="B101" s="581"/>
      <c r="C101" s="576"/>
      <c r="D101" s="178">
        <v>1</v>
      </c>
      <c r="E101" s="179" t="s">
        <v>918</v>
      </c>
      <c r="F101" s="180">
        <v>1420011401</v>
      </c>
      <c r="G101" s="180" t="s">
        <v>2385</v>
      </c>
      <c r="H101" s="571">
        <v>1420011</v>
      </c>
      <c r="I101" s="181" t="s">
        <v>3183</v>
      </c>
      <c r="J101" s="586"/>
      <c r="K101" s="586"/>
      <c r="L101" s="586"/>
      <c r="M101" s="181" t="s">
        <v>633</v>
      </c>
      <c r="N101" s="573"/>
    </row>
    <row r="102" spans="1:14" ht="37.5" customHeight="1">
      <c r="A102" s="578"/>
      <c r="B102" s="581"/>
      <c r="C102" s="576"/>
      <c r="D102" s="178" t="s">
        <v>918</v>
      </c>
      <c r="E102" s="179">
        <v>1</v>
      </c>
      <c r="F102" s="180">
        <v>1420011201</v>
      </c>
      <c r="G102" s="184" t="s">
        <v>2386</v>
      </c>
      <c r="H102" s="567"/>
      <c r="I102" s="181" t="s">
        <v>3183</v>
      </c>
      <c r="J102" s="586"/>
      <c r="K102" s="586"/>
      <c r="L102" s="586"/>
      <c r="M102" s="181" t="s">
        <v>635</v>
      </c>
      <c r="N102" s="573"/>
    </row>
    <row r="103" spans="1:14" ht="37.5" customHeight="1">
      <c r="A103" s="578"/>
      <c r="B103" s="581"/>
      <c r="C103" s="576"/>
      <c r="D103" s="178" t="s">
        <v>918</v>
      </c>
      <c r="E103" s="179">
        <v>1</v>
      </c>
      <c r="F103" s="180">
        <v>1420082201</v>
      </c>
      <c r="G103" s="180" t="s">
        <v>2387</v>
      </c>
      <c r="H103" s="180">
        <v>1420082</v>
      </c>
      <c r="I103" s="181" t="s">
        <v>3184</v>
      </c>
      <c r="J103" s="586"/>
      <c r="K103" s="586"/>
      <c r="L103" s="586"/>
      <c r="M103" s="181" t="s">
        <v>636</v>
      </c>
      <c r="N103" s="573"/>
    </row>
    <row r="104" spans="1:14" ht="37.5" customHeight="1">
      <c r="A104" s="578"/>
      <c r="B104" s="581"/>
      <c r="C104" s="576"/>
      <c r="D104" s="178" t="s">
        <v>918</v>
      </c>
      <c r="E104" s="179">
        <v>1</v>
      </c>
      <c r="F104" s="180">
        <v>1402034201</v>
      </c>
      <c r="G104" s="180" t="s">
        <v>2388</v>
      </c>
      <c r="H104" s="180">
        <v>1402034</v>
      </c>
      <c r="I104" s="181" t="s">
        <v>3185</v>
      </c>
      <c r="J104" s="586"/>
      <c r="K104" s="586"/>
      <c r="L104" s="586"/>
      <c r="M104" s="181" t="s">
        <v>637</v>
      </c>
      <c r="N104" s="573"/>
    </row>
    <row r="105" spans="1:14" ht="37.5" customHeight="1">
      <c r="A105" s="578"/>
      <c r="B105" s="581"/>
      <c r="C105" s="576"/>
      <c r="D105" s="178" t="s">
        <v>918</v>
      </c>
      <c r="E105" s="179">
        <v>1</v>
      </c>
      <c r="F105" s="180">
        <v>1420021201</v>
      </c>
      <c r="G105" s="180" t="s">
        <v>2618</v>
      </c>
      <c r="H105" s="180">
        <v>1420021</v>
      </c>
      <c r="I105" s="181" t="s">
        <v>3186</v>
      </c>
      <c r="J105" s="586"/>
      <c r="K105" s="586"/>
      <c r="L105" s="586"/>
      <c r="M105" s="181" t="s">
        <v>862</v>
      </c>
      <c r="N105" s="573"/>
    </row>
    <row r="106" spans="1:14" ht="37.5" customHeight="1">
      <c r="A106" s="578"/>
      <c r="B106" s="581"/>
      <c r="C106" s="576"/>
      <c r="D106" s="178">
        <v>1</v>
      </c>
      <c r="E106" s="179" t="s">
        <v>918</v>
      </c>
      <c r="F106" s="194">
        <v>1414011401</v>
      </c>
      <c r="G106" s="186" t="s">
        <v>2389</v>
      </c>
      <c r="H106" s="185">
        <v>1414011</v>
      </c>
      <c r="I106" s="181" t="s">
        <v>3187</v>
      </c>
      <c r="J106" s="586"/>
      <c r="K106" s="586"/>
      <c r="L106" s="586"/>
      <c r="M106" s="181" t="s">
        <v>637</v>
      </c>
      <c r="N106" s="573"/>
    </row>
    <row r="107" spans="1:14" ht="37.5" customHeight="1">
      <c r="A107" s="578"/>
      <c r="B107" s="581"/>
      <c r="C107" s="576"/>
      <c r="D107" s="178" t="s">
        <v>918</v>
      </c>
      <c r="E107" s="179">
        <v>1</v>
      </c>
      <c r="F107" s="180">
        <v>1414022201</v>
      </c>
      <c r="G107" s="186" t="s">
        <v>2390</v>
      </c>
      <c r="H107" s="180">
        <v>1414022</v>
      </c>
      <c r="I107" s="181" t="s">
        <v>3188</v>
      </c>
      <c r="J107" s="586"/>
      <c r="K107" s="586"/>
      <c r="L107" s="586"/>
      <c r="M107" s="181" t="s">
        <v>852</v>
      </c>
      <c r="N107" s="573"/>
    </row>
    <row r="108" spans="1:14" ht="37.5" customHeight="1">
      <c r="A108" s="578"/>
      <c r="B108" s="581"/>
      <c r="C108" s="576"/>
      <c r="D108" s="178" t="s">
        <v>918</v>
      </c>
      <c r="E108" s="179">
        <v>1</v>
      </c>
      <c r="F108" s="180">
        <v>1414064201</v>
      </c>
      <c r="G108" s="186" t="s">
        <v>2391</v>
      </c>
      <c r="H108" s="180">
        <v>1414064</v>
      </c>
      <c r="I108" s="181" t="s">
        <v>3189</v>
      </c>
      <c r="J108" s="586"/>
      <c r="K108" s="586"/>
      <c r="L108" s="586"/>
      <c r="M108" s="181" t="s">
        <v>642</v>
      </c>
      <c r="N108" s="573"/>
    </row>
    <row r="109" spans="1:14" ht="37.5" customHeight="1">
      <c r="A109" s="578"/>
      <c r="B109" s="581"/>
      <c r="C109" s="576"/>
      <c r="D109" s="178" t="s">
        <v>918</v>
      </c>
      <c r="E109" s="179">
        <v>1</v>
      </c>
      <c r="F109" s="180">
        <v>1414044201</v>
      </c>
      <c r="G109" s="186" t="s">
        <v>2620</v>
      </c>
      <c r="H109" s="184">
        <v>1414044</v>
      </c>
      <c r="I109" s="181" t="s">
        <v>3190</v>
      </c>
      <c r="J109" s="586"/>
      <c r="K109" s="586"/>
      <c r="L109" s="586"/>
      <c r="M109" s="181" t="s">
        <v>830</v>
      </c>
      <c r="N109" s="573"/>
    </row>
    <row r="110" spans="1:14" ht="37.5" customHeight="1">
      <c r="A110" s="578"/>
      <c r="B110" s="581"/>
      <c r="C110" s="576"/>
      <c r="D110" s="178">
        <v>1</v>
      </c>
      <c r="E110" s="179" t="s">
        <v>918</v>
      </c>
      <c r="F110" s="180">
        <v>1402011401</v>
      </c>
      <c r="G110" s="180" t="s">
        <v>2392</v>
      </c>
      <c r="H110" s="571">
        <v>1402011</v>
      </c>
      <c r="I110" s="181" t="s">
        <v>3191</v>
      </c>
      <c r="J110" s="586"/>
      <c r="K110" s="586"/>
      <c r="L110" s="586"/>
      <c r="M110" s="181" t="s">
        <v>645</v>
      </c>
      <c r="N110" s="573"/>
    </row>
    <row r="111" spans="1:14" ht="37.5" customHeight="1">
      <c r="A111" s="578"/>
      <c r="B111" s="581"/>
      <c r="C111" s="576"/>
      <c r="D111" s="178" t="s">
        <v>918</v>
      </c>
      <c r="E111" s="179">
        <v>1</v>
      </c>
      <c r="F111" s="180">
        <v>1402011201</v>
      </c>
      <c r="G111" s="180" t="s">
        <v>2393</v>
      </c>
      <c r="H111" s="567"/>
      <c r="I111" s="181" t="s">
        <v>3191</v>
      </c>
      <c r="J111" s="586"/>
      <c r="K111" s="586"/>
      <c r="L111" s="586"/>
      <c r="M111" s="181" t="s">
        <v>646</v>
      </c>
      <c r="N111" s="573"/>
    </row>
    <row r="112" spans="1:14" ht="37.5" customHeight="1">
      <c r="A112" s="578"/>
      <c r="B112" s="581"/>
      <c r="C112" s="576"/>
      <c r="D112" s="178" t="s">
        <v>918</v>
      </c>
      <c r="E112" s="179">
        <v>1</v>
      </c>
      <c r="F112" s="180">
        <v>1402042201</v>
      </c>
      <c r="G112" s="180" t="s">
        <v>2394</v>
      </c>
      <c r="H112" s="180">
        <v>1402042</v>
      </c>
      <c r="I112" s="181" t="s">
        <v>3192</v>
      </c>
      <c r="J112" s="586"/>
      <c r="K112" s="586"/>
      <c r="L112" s="586"/>
      <c r="M112" s="181" t="s">
        <v>845</v>
      </c>
      <c r="N112" s="573"/>
    </row>
    <row r="113" spans="1:14" ht="37.5" customHeight="1">
      <c r="A113" s="578"/>
      <c r="B113" s="581"/>
      <c r="C113" s="576"/>
      <c r="D113" s="178">
        <v>1</v>
      </c>
      <c r="E113" s="179" t="s">
        <v>918</v>
      </c>
      <c r="F113" s="180">
        <v>1413011401</v>
      </c>
      <c r="G113" s="180" t="s">
        <v>2373</v>
      </c>
      <c r="H113" s="571">
        <v>1413011</v>
      </c>
      <c r="I113" s="181" t="s">
        <v>3193</v>
      </c>
      <c r="J113" s="586"/>
      <c r="K113" s="586"/>
      <c r="L113" s="586"/>
      <c r="M113" s="181" t="s">
        <v>2132</v>
      </c>
      <c r="N113" s="573"/>
    </row>
    <row r="114" spans="1:14" ht="37.5" customHeight="1">
      <c r="A114" s="578"/>
      <c r="B114" s="581"/>
      <c r="C114" s="576"/>
      <c r="D114" s="178" t="s">
        <v>918</v>
      </c>
      <c r="E114" s="179">
        <v>1</v>
      </c>
      <c r="F114" s="180">
        <v>1413011201</v>
      </c>
      <c r="G114" s="180" t="s">
        <v>2374</v>
      </c>
      <c r="H114" s="567"/>
      <c r="I114" s="181" t="s">
        <v>3193</v>
      </c>
      <c r="J114" s="586"/>
      <c r="K114" s="586"/>
      <c r="L114" s="586"/>
      <c r="M114" s="181" t="s">
        <v>2229</v>
      </c>
      <c r="N114" s="573"/>
    </row>
    <row r="115" spans="1:14" ht="37.5" customHeight="1">
      <c r="A115" s="578"/>
      <c r="B115" s="581"/>
      <c r="C115" s="576"/>
      <c r="D115" s="178" t="s">
        <v>918</v>
      </c>
      <c r="E115" s="179">
        <v>1</v>
      </c>
      <c r="F115" s="180">
        <v>1413052201</v>
      </c>
      <c r="G115" s="180" t="s">
        <v>2375</v>
      </c>
      <c r="H115" s="180">
        <v>1413052</v>
      </c>
      <c r="I115" s="181" t="s">
        <v>3194</v>
      </c>
      <c r="J115" s="586"/>
      <c r="K115" s="586"/>
      <c r="L115" s="586"/>
      <c r="M115" s="181" t="s">
        <v>650</v>
      </c>
      <c r="N115" s="573"/>
    </row>
    <row r="116" spans="1:14" ht="37.5" customHeight="1">
      <c r="A116" s="578"/>
      <c r="B116" s="581"/>
      <c r="C116" s="576"/>
      <c r="D116" s="178">
        <v>1</v>
      </c>
      <c r="E116" s="179" t="s">
        <v>918</v>
      </c>
      <c r="F116" s="180">
        <v>1428011401</v>
      </c>
      <c r="G116" s="186" t="s">
        <v>3079</v>
      </c>
      <c r="H116" s="576">
        <v>1428011</v>
      </c>
      <c r="I116" s="181" t="s">
        <v>3195</v>
      </c>
      <c r="J116" s="586"/>
      <c r="K116" s="586"/>
      <c r="L116" s="586"/>
      <c r="M116" s="181" t="s">
        <v>1475</v>
      </c>
      <c r="N116" s="573"/>
    </row>
    <row r="117" spans="1:14" ht="37.5" customHeight="1">
      <c r="A117" s="578"/>
      <c r="B117" s="581"/>
      <c r="C117" s="576"/>
      <c r="D117" s="178" t="s">
        <v>918</v>
      </c>
      <c r="E117" s="179">
        <v>1</v>
      </c>
      <c r="F117" s="180">
        <v>1428011201</v>
      </c>
      <c r="G117" s="186" t="s">
        <v>2793</v>
      </c>
      <c r="H117" s="576"/>
      <c r="I117" s="181" t="s">
        <v>3195</v>
      </c>
      <c r="J117" s="586"/>
      <c r="K117" s="586"/>
      <c r="L117" s="586"/>
      <c r="M117" s="181" t="s">
        <v>1634</v>
      </c>
      <c r="N117" s="573"/>
    </row>
    <row r="118" spans="1:14" ht="37.5" customHeight="1" thickBot="1">
      <c r="A118" s="579"/>
      <c r="B118" s="582"/>
      <c r="C118" s="584"/>
      <c r="D118" s="188" t="s">
        <v>918</v>
      </c>
      <c r="E118" s="189">
        <v>1</v>
      </c>
      <c r="F118" s="190">
        <v>1428032201</v>
      </c>
      <c r="G118" s="191" t="s">
        <v>2794</v>
      </c>
      <c r="H118" s="190">
        <v>1428032</v>
      </c>
      <c r="I118" s="192" t="s">
        <v>3196</v>
      </c>
      <c r="J118" s="587"/>
      <c r="K118" s="587"/>
      <c r="L118" s="587"/>
      <c r="M118" s="192" t="s">
        <v>634</v>
      </c>
      <c r="N118" s="574"/>
    </row>
    <row r="119" spans="1:14" ht="32.25" customHeight="1">
      <c r="A119" s="577" t="s">
        <v>2309</v>
      </c>
      <c r="B119" s="580" t="s">
        <v>3117</v>
      </c>
      <c r="C119" s="583" t="s">
        <v>2816</v>
      </c>
      <c r="D119" s="174">
        <v>1</v>
      </c>
      <c r="E119" s="175" t="s">
        <v>918</v>
      </c>
      <c r="F119" s="176">
        <v>1463011401</v>
      </c>
      <c r="G119" s="176" t="s">
        <v>2399</v>
      </c>
      <c r="H119" s="564">
        <v>1463011</v>
      </c>
      <c r="I119" s="208" t="s">
        <v>3197</v>
      </c>
      <c r="J119" s="568" t="s">
        <v>1039</v>
      </c>
      <c r="K119" s="568" t="s">
        <v>3197</v>
      </c>
      <c r="L119" s="568" t="s">
        <v>652</v>
      </c>
      <c r="M119" s="208" t="s">
        <v>627</v>
      </c>
      <c r="N119" s="572" t="s">
        <v>3130</v>
      </c>
    </row>
    <row r="120" spans="1:14" ht="32.25" customHeight="1">
      <c r="A120" s="578"/>
      <c r="B120" s="581"/>
      <c r="C120" s="576"/>
      <c r="D120" s="178" t="s">
        <v>918</v>
      </c>
      <c r="E120" s="179">
        <v>1</v>
      </c>
      <c r="F120" s="180">
        <v>1463011201</v>
      </c>
      <c r="G120" s="180" t="s">
        <v>2400</v>
      </c>
      <c r="H120" s="565"/>
      <c r="I120" s="207" t="s">
        <v>3198</v>
      </c>
      <c r="J120" s="569"/>
      <c r="K120" s="569"/>
      <c r="L120" s="569"/>
      <c r="M120" s="207" t="s">
        <v>1617</v>
      </c>
      <c r="N120" s="573"/>
    </row>
    <row r="121" spans="1:14" ht="32.25" customHeight="1">
      <c r="A121" s="578"/>
      <c r="B121" s="581"/>
      <c r="C121" s="576"/>
      <c r="D121" s="178" t="s">
        <v>918</v>
      </c>
      <c r="E121" s="179">
        <v>1</v>
      </c>
      <c r="F121" s="180">
        <v>1463011202</v>
      </c>
      <c r="G121" s="180" t="s">
        <v>2401</v>
      </c>
      <c r="H121" s="565"/>
      <c r="I121" s="207" t="s">
        <v>3198</v>
      </c>
      <c r="J121" s="569"/>
      <c r="K121" s="569"/>
      <c r="L121" s="569"/>
      <c r="M121" s="207" t="s">
        <v>653</v>
      </c>
      <c r="N121" s="573"/>
    </row>
    <row r="122" spans="1:14" ht="32.25" customHeight="1">
      <c r="A122" s="578"/>
      <c r="B122" s="581"/>
      <c r="C122" s="576"/>
      <c r="D122" s="178" t="s">
        <v>918</v>
      </c>
      <c r="E122" s="179">
        <v>1</v>
      </c>
      <c r="F122" s="180">
        <v>1463011208</v>
      </c>
      <c r="G122" s="180" t="s">
        <v>2849</v>
      </c>
      <c r="H122" s="565"/>
      <c r="I122" s="207" t="s">
        <v>3198</v>
      </c>
      <c r="J122" s="569"/>
      <c r="K122" s="569"/>
      <c r="L122" s="569"/>
      <c r="M122" s="209" t="s">
        <v>1447</v>
      </c>
      <c r="N122" s="573"/>
    </row>
    <row r="123" spans="1:14" ht="32.25" customHeight="1">
      <c r="A123" s="578"/>
      <c r="B123" s="581"/>
      <c r="C123" s="576"/>
      <c r="D123" s="178" t="s">
        <v>918</v>
      </c>
      <c r="E123" s="179">
        <v>1</v>
      </c>
      <c r="F123" s="180">
        <v>1463011203</v>
      </c>
      <c r="G123" s="180" t="s">
        <v>2402</v>
      </c>
      <c r="H123" s="565"/>
      <c r="I123" s="207" t="s">
        <v>3290</v>
      </c>
      <c r="J123" s="569"/>
      <c r="K123" s="569"/>
      <c r="L123" s="569"/>
      <c r="M123" s="209" t="s">
        <v>1615</v>
      </c>
      <c r="N123" s="573"/>
    </row>
    <row r="124" spans="1:14" ht="32.25" customHeight="1">
      <c r="A124" s="578"/>
      <c r="B124" s="581"/>
      <c r="C124" s="576"/>
      <c r="D124" s="178" t="s">
        <v>918</v>
      </c>
      <c r="E124" s="179">
        <v>1</v>
      </c>
      <c r="F124" s="180">
        <v>1463011204</v>
      </c>
      <c r="G124" s="180" t="s">
        <v>2403</v>
      </c>
      <c r="H124" s="565"/>
      <c r="I124" s="207" t="s">
        <v>3199</v>
      </c>
      <c r="J124" s="569"/>
      <c r="K124" s="569"/>
      <c r="L124" s="569"/>
      <c r="M124" s="207" t="s">
        <v>1605</v>
      </c>
      <c r="N124" s="573"/>
    </row>
    <row r="125" spans="1:14" ht="32.25" customHeight="1">
      <c r="A125" s="578"/>
      <c r="B125" s="581"/>
      <c r="C125" s="576"/>
      <c r="D125" s="178" t="s">
        <v>918</v>
      </c>
      <c r="E125" s="179">
        <v>1</v>
      </c>
      <c r="F125" s="180">
        <v>1463011205</v>
      </c>
      <c r="G125" s="180" t="s">
        <v>2404</v>
      </c>
      <c r="H125" s="565"/>
      <c r="I125" s="207" t="s">
        <v>3199</v>
      </c>
      <c r="J125" s="569"/>
      <c r="K125" s="569"/>
      <c r="L125" s="569"/>
      <c r="M125" s="207" t="s">
        <v>765</v>
      </c>
      <c r="N125" s="573"/>
    </row>
    <row r="126" spans="1:14" ht="32.25" customHeight="1">
      <c r="A126" s="578"/>
      <c r="B126" s="581"/>
      <c r="C126" s="576"/>
      <c r="D126" s="178" t="s">
        <v>918</v>
      </c>
      <c r="E126" s="179">
        <v>1</v>
      </c>
      <c r="F126" s="180">
        <v>1463011206</v>
      </c>
      <c r="G126" s="180" t="s">
        <v>2412</v>
      </c>
      <c r="H126" s="565"/>
      <c r="I126" s="207" t="s">
        <v>3291</v>
      </c>
      <c r="J126" s="569"/>
      <c r="K126" s="569"/>
      <c r="L126" s="569"/>
      <c r="M126" s="207">
        <v>37</v>
      </c>
      <c r="N126" s="573"/>
    </row>
    <row r="127" spans="1:14" ht="32.25" customHeight="1">
      <c r="A127" s="578"/>
      <c r="B127" s="581"/>
      <c r="C127" s="576"/>
      <c r="D127" s="178" t="s">
        <v>918</v>
      </c>
      <c r="E127" s="179">
        <v>1</v>
      </c>
      <c r="F127" s="180">
        <v>1463011207</v>
      </c>
      <c r="G127" s="180" t="s">
        <v>2621</v>
      </c>
      <c r="H127" s="565"/>
      <c r="I127" s="207" t="s">
        <v>3200</v>
      </c>
      <c r="J127" s="569"/>
      <c r="K127" s="569"/>
      <c r="L127" s="569"/>
      <c r="M127" s="207" t="s">
        <v>634</v>
      </c>
      <c r="N127" s="573"/>
    </row>
    <row r="128" spans="1:14" ht="32.25" customHeight="1">
      <c r="A128" s="578"/>
      <c r="B128" s="581"/>
      <c r="C128" s="576"/>
      <c r="D128" s="178" t="s">
        <v>918</v>
      </c>
      <c r="E128" s="179">
        <v>1</v>
      </c>
      <c r="F128" s="180">
        <v>1463011209</v>
      </c>
      <c r="G128" s="180" t="s">
        <v>2855</v>
      </c>
      <c r="H128" s="567"/>
      <c r="I128" s="207" t="s">
        <v>3292</v>
      </c>
      <c r="J128" s="569"/>
      <c r="K128" s="569"/>
      <c r="L128" s="569"/>
      <c r="M128" s="209" t="s">
        <v>1717</v>
      </c>
      <c r="N128" s="573"/>
    </row>
    <row r="129" spans="1:14" ht="32.25" customHeight="1">
      <c r="A129" s="578"/>
      <c r="B129" s="581"/>
      <c r="C129" s="576"/>
      <c r="D129" s="178">
        <v>1</v>
      </c>
      <c r="E129" s="179" t="s">
        <v>918</v>
      </c>
      <c r="F129" s="180">
        <v>1425052401</v>
      </c>
      <c r="G129" s="185" t="s">
        <v>2407</v>
      </c>
      <c r="H129" s="185">
        <v>1425052</v>
      </c>
      <c r="I129" s="207" t="s">
        <v>3201</v>
      </c>
      <c r="J129" s="569"/>
      <c r="K129" s="569"/>
      <c r="L129" s="569"/>
      <c r="M129" s="207" t="s">
        <v>2228</v>
      </c>
      <c r="N129" s="573"/>
    </row>
    <row r="130" spans="1:14" ht="32.25" customHeight="1">
      <c r="A130" s="578"/>
      <c r="B130" s="581"/>
      <c r="C130" s="576"/>
      <c r="D130" s="178"/>
      <c r="E130" s="179">
        <v>1</v>
      </c>
      <c r="F130" s="180">
        <v>1425092201</v>
      </c>
      <c r="G130" s="180" t="s">
        <v>2417</v>
      </c>
      <c r="H130" s="180">
        <v>1425092</v>
      </c>
      <c r="I130" s="207" t="s">
        <v>3202</v>
      </c>
      <c r="J130" s="569"/>
      <c r="K130" s="569"/>
      <c r="L130" s="569"/>
      <c r="M130" s="207" t="s">
        <v>1634</v>
      </c>
      <c r="N130" s="573"/>
    </row>
    <row r="131" spans="1:14" ht="32.25" customHeight="1">
      <c r="A131" s="578"/>
      <c r="B131" s="581"/>
      <c r="C131" s="576"/>
      <c r="D131" s="178">
        <v>1</v>
      </c>
      <c r="E131" s="179" t="s">
        <v>918</v>
      </c>
      <c r="F131" s="180">
        <v>1425011401</v>
      </c>
      <c r="G131" s="185" t="s">
        <v>2418</v>
      </c>
      <c r="H131" s="185">
        <v>1425011</v>
      </c>
      <c r="I131" s="207" t="s">
        <v>3203</v>
      </c>
      <c r="J131" s="569"/>
      <c r="K131" s="569"/>
      <c r="L131" s="569"/>
      <c r="M131" s="207" t="s">
        <v>1607</v>
      </c>
      <c r="N131" s="573"/>
    </row>
    <row r="132" spans="1:14" ht="32.25" customHeight="1">
      <c r="A132" s="578"/>
      <c r="B132" s="581"/>
      <c r="C132" s="576"/>
      <c r="D132" s="178" t="s">
        <v>918</v>
      </c>
      <c r="E132" s="179">
        <v>1</v>
      </c>
      <c r="F132" s="180">
        <v>1425022201</v>
      </c>
      <c r="G132" s="180" t="s">
        <v>2419</v>
      </c>
      <c r="H132" s="180">
        <v>1425022</v>
      </c>
      <c r="I132" s="207" t="s">
        <v>3204</v>
      </c>
      <c r="J132" s="569"/>
      <c r="K132" s="569"/>
      <c r="L132" s="569"/>
      <c r="M132" s="207" t="s">
        <v>1475</v>
      </c>
      <c r="N132" s="573"/>
    </row>
    <row r="133" spans="1:14" ht="32.25" customHeight="1">
      <c r="A133" s="578"/>
      <c r="B133" s="581"/>
      <c r="C133" s="576"/>
      <c r="D133" s="178">
        <v>1</v>
      </c>
      <c r="E133" s="179" t="s">
        <v>918</v>
      </c>
      <c r="F133" s="180">
        <v>1425034401</v>
      </c>
      <c r="G133" s="180" t="s">
        <v>2420</v>
      </c>
      <c r="H133" s="180">
        <v>1425034</v>
      </c>
      <c r="I133" s="207" t="s">
        <v>3205</v>
      </c>
      <c r="J133" s="569"/>
      <c r="K133" s="569"/>
      <c r="L133" s="569"/>
      <c r="M133" s="207" t="s">
        <v>1602</v>
      </c>
      <c r="N133" s="573"/>
    </row>
    <row r="134" spans="1:14" ht="32.25" customHeight="1">
      <c r="A134" s="578"/>
      <c r="B134" s="581"/>
      <c r="C134" s="576"/>
      <c r="D134" s="178" t="s">
        <v>918</v>
      </c>
      <c r="E134" s="179">
        <v>1</v>
      </c>
      <c r="F134" s="180">
        <v>1425104201</v>
      </c>
      <c r="G134" s="180" t="s">
        <v>2421</v>
      </c>
      <c r="H134" s="180">
        <v>1425104</v>
      </c>
      <c r="I134" s="207" t="s">
        <v>3206</v>
      </c>
      <c r="J134" s="569"/>
      <c r="K134" s="569"/>
      <c r="L134" s="569"/>
      <c r="M134" s="207" t="s">
        <v>1608</v>
      </c>
      <c r="N134" s="573"/>
    </row>
    <row r="135" spans="1:14" ht="32.25" customHeight="1">
      <c r="A135" s="578"/>
      <c r="B135" s="581"/>
      <c r="C135" s="576"/>
      <c r="D135" s="178" t="s">
        <v>918</v>
      </c>
      <c r="E135" s="179">
        <v>1</v>
      </c>
      <c r="F135" s="148">
        <v>1430054201</v>
      </c>
      <c r="G135" s="148" t="s">
        <v>3118</v>
      </c>
      <c r="H135" s="180">
        <v>1430054</v>
      </c>
      <c r="I135" s="207" t="s">
        <v>3207</v>
      </c>
      <c r="J135" s="569"/>
      <c r="K135" s="569"/>
      <c r="L135" s="569"/>
      <c r="M135" s="209" t="s">
        <v>3293</v>
      </c>
      <c r="N135" s="573"/>
    </row>
    <row r="136" spans="1:14" ht="32.25" customHeight="1">
      <c r="A136" s="578"/>
      <c r="B136" s="581"/>
      <c r="C136" s="576"/>
      <c r="D136" s="178" t="s">
        <v>918</v>
      </c>
      <c r="E136" s="179">
        <v>1</v>
      </c>
      <c r="F136" s="180">
        <v>1425112201</v>
      </c>
      <c r="G136" s="180" t="s">
        <v>2423</v>
      </c>
      <c r="H136" s="180">
        <v>1425112</v>
      </c>
      <c r="I136" s="207" t="s">
        <v>3547</v>
      </c>
      <c r="J136" s="569"/>
      <c r="K136" s="569"/>
      <c r="L136" s="569"/>
      <c r="M136" s="207" t="s">
        <v>1623</v>
      </c>
      <c r="N136" s="573"/>
    </row>
    <row r="137" spans="1:14" ht="32.25" customHeight="1">
      <c r="A137" s="578"/>
      <c r="B137" s="581"/>
      <c r="C137" s="576"/>
      <c r="D137" s="178" t="s">
        <v>918</v>
      </c>
      <c r="E137" s="179">
        <v>1</v>
      </c>
      <c r="F137" s="180">
        <v>1430012201</v>
      </c>
      <c r="G137" s="180" t="s">
        <v>2424</v>
      </c>
      <c r="H137" s="180">
        <v>1430012</v>
      </c>
      <c r="I137" s="207" t="s">
        <v>3208</v>
      </c>
      <c r="J137" s="569"/>
      <c r="K137" s="569"/>
      <c r="L137" s="569"/>
      <c r="M137" s="207" t="s">
        <v>1625</v>
      </c>
      <c r="N137" s="573"/>
    </row>
    <row r="138" spans="1:14" ht="32.25" customHeight="1">
      <c r="A138" s="578"/>
      <c r="B138" s="581"/>
      <c r="C138" s="576"/>
      <c r="D138" s="178">
        <v>1</v>
      </c>
      <c r="E138" s="179" t="s">
        <v>918</v>
      </c>
      <c r="F138" s="180">
        <v>1407054401</v>
      </c>
      <c r="G138" s="180" t="s">
        <v>2425</v>
      </c>
      <c r="H138" s="180">
        <v>1407054</v>
      </c>
      <c r="I138" s="207" t="s">
        <v>3209</v>
      </c>
      <c r="J138" s="569"/>
      <c r="K138" s="569"/>
      <c r="L138" s="569"/>
      <c r="M138" s="207" t="s">
        <v>1622</v>
      </c>
      <c r="N138" s="573"/>
    </row>
    <row r="139" spans="1:14" ht="32.25" customHeight="1">
      <c r="A139" s="578"/>
      <c r="B139" s="581"/>
      <c r="C139" s="576"/>
      <c r="D139" s="178" t="s">
        <v>918</v>
      </c>
      <c r="E139" s="179">
        <v>1</v>
      </c>
      <c r="F139" s="180">
        <v>1407055201</v>
      </c>
      <c r="G139" s="180" t="s">
        <v>2426</v>
      </c>
      <c r="H139" s="180">
        <v>1407055</v>
      </c>
      <c r="I139" s="207" t="s">
        <v>3286</v>
      </c>
      <c r="J139" s="569"/>
      <c r="K139" s="569"/>
      <c r="L139" s="569"/>
      <c r="M139" s="209" t="s">
        <v>650</v>
      </c>
      <c r="N139" s="573"/>
    </row>
    <row r="140" spans="1:14" ht="32.25" customHeight="1">
      <c r="A140" s="578"/>
      <c r="B140" s="581"/>
      <c r="C140" s="576"/>
      <c r="D140" s="178" t="s">
        <v>918</v>
      </c>
      <c r="E140" s="179">
        <v>1</v>
      </c>
      <c r="F140" s="180">
        <v>1407022201</v>
      </c>
      <c r="G140" s="180" t="s">
        <v>2427</v>
      </c>
      <c r="H140" s="180">
        <v>1407022</v>
      </c>
      <c r="I140" s="207" t="s">
        <v>3210</v>
      </c>
      <c r="J140" s="569"/>
      <c r="K140" s="569"/>
      <c r="L140" s="569"/>
      <c r="M140" s="207" t="s">
        <v>1641</v>
      </c>
      <c r="N140" s="573"/>
    </row>
    <row r="141" spans="1:14" ht="32.25" customHeight="1">
      <c r="A141" s="578"/>
      <c r="B141" s="581"/>
      <c r="C141" s="576"/>
      <c r="D141" s="178" t="s">
        <v>918</v>
      </c>
      <c r="E141" s="179">
        <v>1</v>
      </c>
      <c r="F141" s="180">
        <v>1409034201</v>
      </c>
      <c r="G141" s="180" t="s">
        <v>2428</v>
      </c>
      <c r="H141" s="571">
        <v>1409034</v>
      </c>
      <c r="I141" s="207" t="s">
        <v>3211</v>
      </c>
      <c r="J141" s="569"/>
      <c r="K141" s="569"/>
      <c r="L141" s="569"/>
      <c r="M141" s="207" t="s">
        <v>526</v>
      </c>
      <c r="N141" s="573"/>
    </row>
    <row r="142" spans="1:14" ht="32.25" customHeight="1">
      <c r="A142" s="578"/>
      <c r="B142" s="581"/>
      <c r="C142" s="576"/>
      <c r="D142" s="178" t="s">
        <v>918</v>
      </c>
      <c r="E142" s="179">
        <v>1</v>
      </c>
      <c r="F142" s="180">
        <v>1409034202</v>
      </c>
      <c r="G142" s="180" t="s">
        <v>2795</v>
      </c>
      <c r="H142" s="567"/>
      <c r="I142" s="207" t="s">
        <v>3211</v>
      </c>
      <c r="J142" s="569"/>
      <c r="K142" s="569"/>
      <c r="L142" s="569"/>
      <c r="M142" s="207" t="s">
        <v>635</v>
      </c>
      <c r="N142" s="573"/>
    </row>
    <row r="143" spans="1:14" ht="32.25" customHeight="1">
      <c r="A143" s="578"/>
      <c r="B143" s="581"/>
      <c r="C143" s="576"/>
      <c r="D143" s="178" t="s">
        <v>918</v>
      </c>
      <c r="E143" s="179">
        <v>1</v>
      </c>
      <c r="F143" s="180">
        <v>1436054401</v>
      </c>
      <c r="G143" s="180" t="s">
        <v>2796</v>
      </c>
      <c r="H143" s="180">
        <v>1436054</v>
      </c>
      <c r="I143" s="207" t="s">
        <v>3212</v>
      </c>
      <c r="J143" s="569"/>
      <c r="K143" s="569"/>
      <c r="L143" s="569"/>
      <c r="M143" s="207" t="s">
        <v>1033</v>
      </c>
      <c r="N143" s="573"/>
    </row>
    <row r="144" spans="1:14" ht="32.25" customHeight="1">
      <c r="A144" s="578"/>
      <c r="B144" s="581"/>
      <c r="C144" s="576"/>
      <c r="D144" s="178" t="s">
        <v>918</v>
      </c>
      <c r="E144" s="179">
        <v>1</v>
      </c>
      <c r="F144" s="180">
        <v>1436022201</v>
      </c>
      <c r="G144" s="180" t="s">
        <v>2406</v>
      </c>
      <c r="H144" s="180">
        <v>1436022</v>
      </c>
      <c r="I144" s="207" t="s">
        <v>3213</v>
      </c>
      <c r="J144" s="569"/>
      <c r="K144" s="569"/>
      <c r="L144" s="569"/>
      <c r="M144" s="207" t="s">
        <v>649</v>
      </c>
      <c r="N144" s="573"/>
    </row>
    <row r="145" spans="1:14" ht="32.25" customHeight="1">
      <c r="A145" s="578"/>
      <c r="B145" s="581"/>
      <c r="C145" s="576"/>
      <c r="D145" s="178">
        <v>1</v>
      </c>
      <c r="E145" s="179" t="s">
        <v>918</v>
      </c>
      <c r="F145" s="180">
        <v>1406054401</v>
      </c>
      <c r="G145" s="180" t="s">
        <v>2408</v>
      </c>
      <c r="H145" s="571">
        <v>1406054</v>
      </c>
      <c r="I145" s="207" t="s">
        <v>3214</v>
      </c>
      <c r="J145" s="569"/>
      <c r="K145" s="569"/>
      <c r="L145" s="569"/>
      <c r="M145" s="207" t="s">
        <v>1634</v>
      </c>
      <c r="N145" s="573"/>
    </row>
    <row r="146" spans="1:14" ht="32.25" customHeight="1">
      <c r="A146" s="578"/>
      <c r="B146" s="581"/>
      <c r="C146" s="576"/>
      <c r="D146" s="178" t="s">
        <v>918</v>
      </c>
      <c r="E146" s="179">
        <v>1</v>
      </c>
      <c r="F146" s="180">
        <v>1406054201</v>
      </c>
      <c r="G146" s="180" t="s">
        <v>2409</v>
      </c>
      <c r="H146" s="567"/>
      <c r="I146" s="207" t="s">
        <v>3214</v>
      </c>
      <c r="J146" s="569"/>
      <c r="K146" s="569"/>
      <c r="L146" s="569"/>
      <c r="M146" s="207" t="s">
        <v>1475</v>
      </c>
      <c r="N146" s="573"/>
    </row>
    <row r="147" spans="1:14" ht="32.25" customHeight="1">
      <c r="A147" s="578"/>
      <c r="B147" s="581"/>
      <c r="C147" s="576"/>
      <c r="D147" s="178" t="s">
        <v>918</v>
      </c>
      <c r="E147" s="179">
        <v>1</v>
      </c>
      <c r="F147" s="180">
        <v>1406114401</v>
      </c>
      <c r="G147" s="185" t="s">
        <v>2797</v>
      </c>
      <c r="H147" s="185">
        <v>1406114</v>
      </c>
      <c r="I147" s="207" t="s">
        <v>3215</v>
      </c>
      <c r="J147" s="569"/>
      <c r="K147" s="569"/>
      <c r="L147" s="569"/>
      <c r="M147" s="207" t="s">
        <v>650</v>
      </c>
      <c r="N147" s="573"/>
    </row>
    <row r="148" spans="1:14" ht="32.25" customHeight="1">
      <c r="A148" s="578"/>
      <c r="B148" s="581"/>
      <c r="C148" s="576"/>
      <c r="D148" s="178" t="s">
        <v>918</v>
      </c>
      <c r="E148" s="179">
        <v>1</v>
      </c>
      <c r="F148" s="180">
        <v>1406084201</v>
      </c>
      <c r="G148" s="180" t="s">
        <v>3119</v>
      </c>
      <c r="H148" s="180">
        <v>1406084</v>
      </c>
      <c r="I148" s="207" t="s">
        <v>3216</v>
      </c>
      <c r="J148" s="569"/>
      <c r="K148" s="569"/>
      <c r="L148" s="569"/>
      <c r="M148" s="207" t="s">
        <v>791</v>
      </c>
      <c r="N148" s="573"/>
    </row>
    <row r="149" spans="1:14" ht="32.25" customHeight="1">
      <c r="A149" s="578"/>
      <c r="B149" s="581"/>
      <c r="C149" s="576"/>
      <c r="D149" s="178" t="s">
        <v>918</v>
      </c>
      <c r="E149" s="179">
        <v>1</v>
      </c>
      <c r="F149" s="180">
        <v>1406074201</v>
      </c>
      <c r="G149" s="180" t="s">
        <v>2410</v>
      </c>
      <c r="H149" s="180">
        <v>1406074</v>
      </c>
      <c r="I149" s="207" t="s">
        <v>3217</v>
      </c>
      <c r="J149" s="569"/>
      <c r="K149" s="569"/>
      <c r="L149" s="569"/>
      <c r="M149" s="207" t="s">
        <v>2222</v>
      </c>
      <c r="N149" s="573"/>
    </row>
    <row r="150" spans="1:14" ht="32.25" customHeight="1">
      <c r="A150" s="578"/>
      <c r="B150" s="581"/>
      <c r="C150" s="576"/>
      <c r="D150" s="178">
        <v>1</v>
      </c>
      <c r="E150" s="179" t="s">
        <v>918</v>
      </c>
      <c r="F150" s="180">
        <v>1401014401</v>
      </c>
      <c r="G150" s="180" t="s">
        <v>2413</v>
      </c>
      <c r="H150" s="571">
        <v>1401014</v>
      </c>
      <c r="I150" s="207" t="s">
        <v>3546</v>
      </c>
      <c r="J150" s="569"/>
      <c r="K150" s="569"/>
      <c r="L150" s="569"/>
      <c r="M150" s="207" t="s">
        <v>2230</v>
      </c>
      <c r="N150" s="573"/>
    </row>
    <row r="151" spans="1:14" ht="32.25" customHeight="1">
      <c r="A151" s="578"/>
      <c r="B151" s="581"/>
      <c r="C151" s="576"/>
      <c r="D151" s="178" t="s">
        <v>918</v>
      </c>
      <c r="E151" s="179">
        <v>1</v>
      </c>
      <c r="F151" s="180">
        <v>1401014201</v>
      </c>
      <c r="G151" s="180" t="s">
        <v>2414</v>
      </c>
      <c r="H151" s="565"/>
      <c r="I151" s="207" t="s">
        <v>3546</v>
      </c>
      <c r="J151" s="569"/>
      <c r="K151" s="569"/>
      <c r="L151" s="569"/>
      <c r="M151" s="207" t="s">
        <v>631</v>
      </c>
      <c r="N151" s="573"/>
    </row>
    <row r="152" spans="1:14" ht="32.25" customHeight="1">
      <c r="A152" s="578"/>
      <c r="B152" s="581"/>
      <c r="C152" s="576"/>
      <c r="D152" s="178">
        <v>1</v>
      </c>
      <c r="E152" s="179" t="s">
        <v>918</v>
      </c>
      <c r="F152" s="180">
        <v>1423064401</v>
      </c>
      <c r="G152" s="180" t="s">
        <v>2415</v>
      </c>
      <c r="H152" s="571">
        <v>1423064</v>
      </c>
      <c r="I152" s="207" t="s">
        <v>4121</v>
      </c>
      <c r="J152" s="569"/>
      <c r="K152" s="569"/>
      <c r="L152" s="569"/>
      <c r="M152" s="207" t="s">
        <v>1649</v>
      </c>
      <c r="N152" s="573"/>
    </row>
    <row r="153" spans="1:14" ht="32.25" customHeight="1">
      <c r="A153" s="578"/>
      <c r="B153" s="581"/>
      <c r="C153" s="576"/>
      <c r="D153" s="178" t="s">
        <v>918</v>
      </c>
      <c r="E153" s="179">
        <v>1</v>
      </c>
      <c r="F153" s="180">
        <v>1423064201</v>
      </c>
      <c r="G153" s="180" t="s">
        <v>2416</v>
      </c>
      <c r="H153" s="567"/>
      <c r="I153" s="207" t="s">
        <v>4121</v>
      </c>
      <c r="J153" s="569"/>
      <c r="K153" s="569"/>
      <c r="L153" s="569"/>
      <c r="M153" s="207" t="s">
        <v>1650</v>
      </c>
      <c r="N153" s="573"/>
    </row>
    <row r="154" spans="1:14" ht="32.25" customHeight="1">
      <c r="A154" s="578"/>
      <c r="B154" s="581"/>
      <c r="C154" s="576"/>
      <c r="D154" s="178">
        <v>1</v>
      </c>
      <c r="E154" s="179" t="s">
        <v>918</v>
      </c>
      <c r="F154" s="180">
        <v>1438011401</v>
      </c>
      <c r="G154" s="186" t="s">
        <v>2798</v>
      </c>
      <c r="H154" s="576">
        <v>1438011</v>
      </c>
      <c r="I154" s="207" t="s">
        <v>2821</v>
      </c>
      <c r="J154" s="569"/>
      <c r="K154" s="569"/>
      <c r="L154" s="569"/>
      <c r="M154" s="207" t="s">
        <v>631</v>
      </c>
      <c r="N154" s="573"/>
    </row>
    <row r="155" spans="1:14" ht="32.25" customHeight="1">
      <c r="A155" s="578"/>
      <c r="B155" s="581"/>
      <c r="C155" s="576"/>
      <c r="D155" s="178" t="s">
        <v>918</v>
      </c>
      <c r="E155" s="179">
        <v>1</v>
      </c>
      <c r="F155" s="180">
        <v>1438011201</v>
      </c>
      <c r="G155" s="186" t="s">
        <v>2799</v>
      </c>
      <c r="H155" s="576"/>
      <c r="I155" s="207" t="s">
        <v>2821</v>
      </c>
      <c r="J155" s="569"/>
      <c r="K155" s="569"/>
      <c r="L155" s="569"/>
      <c r="M155" s="207" t="s">
        <v>1601</v>
      </c>
      <c r="N155" s="573"/>
    </row>
    <row r="156" spans="1:14" ht="32.25" customHeight="1">
      <c r="A156" s="578"/>
      <c r="B156" s="581"/>
      <c r="C156" s="576"/>
      <c r="D156" s="178" t="s">
        <v>918</v>
      </c>
      <c r="E156" s="179">
        <v>1</v>
      </c>
      <c r="F156" s="180">
        <v>1438024201</v>
      </c>
      <c r="G156" s="186" t="s">
        <v>2800</v>
      </c>
      <c r="H156" s="180">
        <v>1438024</v>
      </c>
      <c r="I156" s="207" t="s">
        <v>2866</v>
      </c>
      <c r="J156" s="569"/>
      <c r="K156" s="569"/>
      <c r="L156" s="569"/>
      <c r="M156" s="207" t="s">
        <v>1602</v>
      </c>
      <c r="N156" s="573"/>
    </row>
    <row r="157" spans="1:14" ht="39.75" customHeight="1">
      <c r="A157" s="578"/>
      <c r="B157" s="581"/>
      <c r="C157" s="576"/>
      <c r="D157" s="178" t="s">
        <v>918</v>
      </c>
      <c r="E157" s="179">
        <v>1</v>
      </c>
      <c r="F157" s="180">
        <v>1405044201</v>
      </c>
      <c r="G157" s="186" t="s">
        <v>2801</v>
      </c>
      <c r="H157" s="180">
        <v>1405044</v>
      </c>
      <c r="I157" s="207" t="s">
        <v>2822</v>
      </c>
      <c r="J157" s="569"/>
      <c r="K157" s="569"/>
      <c r="L157" s="569"/>
      <c r="M157" s="207" t="s">
        <v>2230</v>
      </c>
      <c r="N157" s="573"/>
    </row>
    <row r="158" spans="1:14" ht="32.25" customHeight="1">
      <c r="A158" s="578"/>
      <c r="B158" s="581"/>
      <c r="C158" s="576"/>
      <c r="D158" s="178" t="s">
        <v>918</v>
      </c>
      <c r="E158" s="179">
        <v>1</v>
      </c>
      <c r="F158" s="180">
        <v>1405011202</v>
      </c>
      <c r="G158" s="186" t="s">
        <v>2827</v>
      </c>
      <c r="H158" s="180">
        <v>1405011</v>
      </c>
      <c r="I158" s="207" t="s">
        <v>2823</v>
      </c>
      <c r="J158" s="569"/>
      <c r="K158" s="569"/>
      <c r="L158" s="569"/>
      <c r="M158" s="209" t="s">
        <v>2228</v>
      </c>
      <c r="N158" s="573"/>
    </row>
    <row r="159" spans="1:14" ht="32.25" customHeight="1">
      <c r="A159" s="578"/>
      <c r="B159" s="581"/>
      <c r="C159" s="576"/>
      <c r="D159" s="178">
        <v>1</v>
      </c>
      <c r="E159" s="179" t="s">
        <v>918</v>
      </c>
      <c r="F159" s="180">
        <v>1432014401</v>
      </c>
      <c r="G159" s="180" t="s">
        <v>2512</v>
      </c>
      <c r="H159" s="571">
        <v>1432014</v>
      </c>
      <c r="I159" s="207" t="s">
        <v>2824</v>
      </c>
      <c r="J159" s="569"/>
      <c r="K159" s="569"/>
      <c r="L159" s="569"/>
      <c r="M159" s="207" t="s">
        <v>1617</v>
      </c>
      <c r="N159" s="573"/>
    </row>
    <row r="160" spans="1:14" ht="32.25" customHeight="1">
      <c r="A160" s="578"/>
      <c r="B160" s="581"/>
      <c r="C160" s="576"/>
      <c r="D160" s="178"/>
      <c r="E160" s="179">
        <v>1</v>
      </c>
      <c r="F160" s="180">
        <v>1432014201</v>
      </c>
      <c r="G160" s="180" t="s">
        <v>2511</v>
      </c>
      <c r="H160" s="567"/>
      <c r="I160" s="207" t="s">
        <v>3218</v>
      </c>
      <c r="J160" s="569"/>
      <c r="K160" s="569"/>
      <c r="L160" s="569"/>
      <c r="M160" s="207" t="s">
        <v>725</v>
      </c>
      <c r="N160" s="573"/>
    </row>
    <row r="161" spans="1:14" ht="42" customHeight="1">
      <c r="A161" s="578"/>
      <c r="B161" s="581"/>
      <c r="C161" s="576"/>
      <c r="D161" s="178" t="s">
        <v>918</v>
      </c>
      <c r="E161" s="179">
        <v>1</v>
      </c>
      <c r="F161" s="180">
        <v>1432064201</v>
      </c>
      <c r="G161" s="180" t="s">
        <v>2802</v>
      </c>
      <c r="H161" s="180">
        <v>1432064</v>
      </c>
      <c r="I161" s="207" t="s">
        <v>3548</v>
      </c>
      <c r="J161" s="569"/>
      <c r="K161" s="569"/>
      <c r="L161" s="569"/>
      <c r="M161" s="207" t="s">
        <v>1618</v>
      </c>
      <c r="N161" s="573"/>
    </row>
    <row r="162" spans="1:14" ht="32.25" customHeight="1">
      <c r="A162" s="578"/>
      <c r="B162" s="581"/>
      <c r="C162" s="576"/>
      <c r="D162" s="178" t="s">
        <v>918</v>
      </c>
      <c r="E162" s="179">
        <v>1</v>
      </c>
      <c r="F162" s="180">
        <v>1432072201</v>
      </c>
      <c r="G162" s="180" t="s">
        <v>2803</v>
      </c>
      <c r="H162" s="180">
        <v>1432072</v>
      </c>
      <c r="I162" s="207" t="s">
        <v>2825</v>
      </c>
      <c r="J162" s="569"/>
      <c r="K162" s="569"/>
      <c r="L162" s="569"/>
      <c r="M162" s="207" t="s">
        <v>1619</v>
      </c>
      <c r="N162" s="573"/>
    </row>
    <row r="163" spans="1:14" ht="32.25" customHeight="1" thickBot="1">
      <c r="A163" s="579"/>
      <c r="B163" s="582"/>
      <c r="C163" s="584"/>
      <c r="D163" s="188" t="s">
        <v>918</v>
      </c>
      <c r="E163" s="189">
        <v>1</v>
      </c>
      <c r="F163" s="190">
        <v>1432054201</v>
      </c>
      <c r="G163" s="195" t="s">
        <v>2804</v>
      </c>
      <c r="H163" s="195">
        <v>1432054</v>
      </c>
      <c r="I163" s="210" t="s">
        <v>2826</v>
      </c>
      <c r="J163" s="570"/>
      <c r="K163" s="570"/>
      <c r="L163" s="570"/>
      <c r="M163" s="210" t="s">
        <v>2226</v>
      </c>
      <c r="N163" s="574"/>
    </row>
    <row r="164" spans="1:14" ht="44.25" customHeight="1">
      <c r="A164" s="577" t="s">
        <v>3099</v>
      </c>
      <c r="B164" s="588" t="s">
        <v>3120</v>
      </c>
      <c r="C164" s="583" t="s">
        <v>2817</v>
      </c>
      <c r="D164" s="174">
        <v>1</v>
      </c>
      <c r="E164" s="175" t="s">
        <v>918</v>
      </c>
      <c r="F164" s="176">
        <v>1464011401</v>
      </c>
      <c r="G164" s="196" t="s">
        <v>2429</v>
      </c>
      <c r="H164" s="564">
        <v>1464011</v>
      </c>
      <c r="I164" s="177" t="s">
        <v>3219</v>
      </c>
      <c r="J164" s="585" t="s">
        <v>3220</v>
      </c>
      <c r="K164" s="585" t="s">
        <v>3221</v>
      </c>
      <c r="L164" s="585" t="s">
        <v>1654</v>
      </c>
      <c r="M164" s="177" t="s">
        <v>2225</v>
      </c>
      <c r="N164" s="572" t="s">
        <v>3130</v>
      </c>
    </row>
    <row r="165" spans="1:14" ht="44.25" customHeight="1">
      <c r="A165" s="578"/>
      <c r="B165" s="589"/>
      <c r="C165" s="576"/>
      <c r="D165" s="178" t="s">
        <v>918</v>
      </c>
      <c r="E165" s="179">
        <v>1</v>
      </c>
      <c r="F165" s="180">
        <v>1464011201</v>
      </c>
      <c r="G165" s="186" t="s">
        <v>2430</v>
      </c>
      <c r="H165" s="565"/>
      <c r="I165" s="181" t="s">
        <v>3219</v>
      </c>
      <c r="J165" s="586"/>
      <c r="K165" s="586"/>
      <c r="L165" s="586"/>
      <c r="M165" s="181" t="s">
        <v>1601</v>
      </c>
      <c r="N165" s="573"/>
    </row>
    <row r="166" spans="1:14" ht="44.25" customHeight="1">
      <c r="A166" s="578"/>
      <c r="B166" s="589"/>
      <c r="C166" s="576"/>
      <c r="D166" s="178" t="s">
        <v>918</v>
      </c>
      <c r="E166" s="179">
        <v>1</v>
      </c>
      <c r="F166" s="180">
        <v>1464011202</v>
      </c>
      <c r="G166" s="186" t="s">
        <v>2431</v>
      </c>
      <c r="H166" s="567"/>
      <c r="I166" s="181" t="s">
        <v>3219</v>
      </c>
      <c r="J166" s="586"/>
      <c r="K166" s="586"/>
      <c r="L166" s="586"/>
      <c r="M166" s="181" t="s">
        <v>93</v>
      </c>
      <c r="N166" s="573"/>
    </row>
    <row r="167" spans="1:14" ht="44.25" customHeight="1">
      <c r="A167" s="578"/>
      <c r="B167" s="589"/>
      <c r="C167" s="576"/>
      <c r="D167" s="178" t="s">
        <v>918</v>
      </c>
      <c r="E167" s="179">
        <v>1</v>
      </c>
      <c r="F167" s="180">
        <v>1426042201</v>
      </c>
      <c r="G167" s="186" t="s">
        <v>2856</v>
      </c>
      <c r="H167" s="184">
        <v>1426042</v>
      </c>
      <c r="I167" s="181" t="s">
        <v>2867</v>
      </c>
      <c r="J167" s="586"/>
      <c r="K167" s="586"/>
      <c r="L167" s="586"/>
      <c r="M167" s="183" t="s">
        <v>1649</v>
      </c>
      <c r="N167" s="573"/>
    </row>
    <row r="168" spans="1:14" ht="44.25" customHeight="1">
      <c r="A168" s="578"/>
      <c r="B168" s="589"/>
      <c r="C168" s="576"/>
      <c r="D168" s="178" t="s">
        <v>918</v>
      </c>
      <c r="E168" s="179">
        <v>1</v>
      </c>
      <c r="F168" s="180">
        <v>1426062201</v>
      </c>
      <c r="G168" s="186" t="s">
        <v>2432</v>
      </c>
      <c r="H168" s="180">
        <v>1426062</v>
      </c>
      <c r="I168" s="181" t="s">
        <v>3222</v>
      </c>
      <c r="J168" s="586"/>
      <c r="K168" s="586"/>
      <c r="L168" s="586"/>
      <c r="M168" s="181" t="s">
        <v>1605</v>
      </c>
      <c r="N168" s="573"/>
    </row>
    <row r="169" spans="1:14" ht="44.25" customHeight="1">
      <c r="A169" s="578"/>
      <c r="B169" s="589"/>
      <c r="C169" s="576"/>
      <c r="D169" s="178" t="s">
        <v>918</v>
      </c>
      <c r="E169" s="179">
        <v>1</v>
      </c>
      <c r="F169" s="180">
        <v>1426092201</v>
      </c>
      <c r="G169" s="186" t="s">
        <v>2433</v>
      </c>
      <c r="H169" s="180">
        <v>1426092</v>
      </c>
      <c r="I169" s="181" t="s">
        <v>3223</v>
      </c>
      <c r="J169" s="586"/>
      <c r="K169" s="586"/>
      <c r="L169" s="586"/>
      <c r="M169" s="181" t="s">
        <v>765</v>
      </c>
      <c r="N169" s="573"/>
    </row>
    <row r="170" spans="1:14" ht="44.25" customHeight="1">
      <c r="A170" s="578"/>
      <c r="B170" s="589"/>
      <c r="C170" s="576"/>
      <c r="D170" s="178" t="s">
        <v>918</v>
      </c>
      <c r="E170" s="179">
        <v>1</v>
      </c>
      <c r="F170" s="180">
        <v>1426132201</v>
      </c>
      <c r="G170" s="186" t="s">
        <v>2434</v>
      </c>
      <c r="H170" s="180">
        <v>1426132</v>
      </c>
      <c r="I170" s="181" t="s">
        <v>3224</v>
      </c>
      <c r="J170" s="586"/>
      <c r="K170" s="586"/>
      <c r="L170" s="586"/>
      <c r="M170" s="181" t="s">
        <v>635</v>
      </c>
      <c r="N170" s="573"/>
    </row>
    <row r="171" spans="1:14" ht="44.25" customHeight="1">
      <c r="A171" s="578"/>
      <c r="B171" s="589"/>
      <c r="C171" s="576"/>
      <c r="D171" s="178">
        <v>1</v>
      </c>
      <c r="E171" s="179" t="s">
        <v>918</v>
      </c>
      <c r="F171" s="180">
        <v>1410024401</v>
      </c>
      <c r="G171" s="186" t="s">
        <v>2435</v>
      </c>
      <c r="H171" s="180">
        <v>1410024</v>
      </c>
      <c r="I171" s="181" t="s">
        <v>3225</v>
      </c>
      <c r="J171" s="586"/>
      <c r="K171" s="586"/>
      <c r="L171" s="586"/>
      <c r="M171" s="181" t="s">
        <v>1656</v>
      </c>
      <c r="N171" s="573"/>
    </row>
    <row r="172" spans="1:14" ht="44.25" customHeight="1">
      <c r="A172" s="578"/>
      <c r="B172" s="589"/>
      <c r="C172" s="576"/>
      <c r="D172" s="178" t="s">
        <v>918</v>
      </c>
      <c r="E172" s="179">
        <v>1</v>
      </c>
      <c r="F172" s="180">
        <v>1410042201</v>
      </c>
      <c r="G172" s="186" t="s">
        <v>2436</v>
      </c>
      <c r="H172" s="180">
        <v>1410042</v>
      </c>
      <c r="I172" s="181" t="s">
        <v>3226</v>
      </c>
      <c r="J172" s="586"/>
      <c r="K172" s="586"/>
      <c r="L172" s="586"/>
      <c r="M172" s="181" t="s">
        <v>1475</v>
      </c>
      <c r="N172" s="573"/>
    </row>
    <row r="173" spans="1:14" ht="44.25" customHeight="1">
      <c r="A173" s="578"/>
      <c r="B173" s="589"/>
      <c r="C173" s="576"/>
      <c r="D173" s="178">
        <v>1</v>
      </c>
      <c r="E173" s="179" t="s">
        <v>918</v>
      </c>
      <c r="F173" s="180">
        <v>1429011401</v>
      </c>
      <c r="G173" s="186" t="s">
        <v>2437</v>
      </c>
      <c r="H173" s="571">
        <v>1429011</v>
      </c>
      <c r="I173" s="181" t="s">
        <v>3227</v>
      </c>
      <c r="J173" s="586"/>
      <c r="K173" s="586"/>
      <c r="L173" s="586"/>
      <c r="M173" s="181" t="s">
        <v>653</v>
      </c>
      <c r="N173" s="573"/>
    </row>
    <row r="174" spans="1:14" ht="44.25" customHeight="1">
      <c r="A174" s="578"/>
      <c r="B174" s="589"/>
      <c r="C174" s="576"/>
      <c r="D174" s="178" t="s">
        <v>918</v>
      </c>
      <c r="E174" s="179">
        <v>1</v>
      </c>
      <c r="F174" s="180">
        <v>1429011201</v>
      </c>
      <c r="G174" s="186" t="s">
        <v>2438</v>
      </c>
      <c r="H174" s="565"/>
      <c r="I174" s="181" t="s">
        <v>3227</v>
      </c>
      <c r="J174" s="586"/>
      <c r="K174" s="586"/>
      <c r="L174" s="586"/>
      <c r="M174" s="181" t="s">
        <v>634</v>
      </c>
      <c r="N174" s="573"/>
    </row>
    <row r="175" spans="1:14" ht="44.25" customHeight="1">
      <c r="A175" s="578"/>
      <c r="B175" s="589"/>
      <c r="C175" s="576"/>
      <c r="D175" s="178" t="s">
        <v>918</v>
      </c>
      <c r="E175" s="179">
        <v>1</v>
      </c>
      <c r="F175" s="180">
        <v>1429054201</v>
      </c>
      <c r="G175" s="186" t="s">
        <v>2439</v>
      </c>
      <c r="H175" s="180">
        <v>1429054</v>
      </c>
      <c r="I175" s="181" t="s">
        <v>3228</v>
      </c>
      <c r="J175" s="586"/>
      <c r="K175" s="586"/>
      <c r="L175" s="586"/>
      <c r="M175" s="181" t="s">
        <v>5</v>
      </c>
      <c r="N175" s="573"/>
    </row>
    <row r="176" spans="1:14" ht="44.25" customHeight="1">
      <c r="A176" s="578"/>
      <c r="B176" s="589"/>
      <c r="C176" s="576"/>
      <c r="D176" s="178">
        <v>1</v>
      </c>
      <c r="E176" s="179" t="s">
        <v>918</v>
      </c>
      <c r="F176" s="180">
        <v>1433011401</v>
      </c>
      <c r="G176" s="186" t="s">
        <v>2440</v>
      </c>
      <c r="H176" s="571">
        <v>1433011</v>
      </c>
      <c r="I176" s="181" t="s">
        <v>3229</v>
      </c>
      <c r="J176" s="586"/>
      <c r="K176" s="586"/>
      <c r="L176" s="586"/>
      <c r="M176" s="181" t="s">
        <v>291</v>
      </c>
      <c r="N176" s="573"/>
    </row>
    <row r="177" spans="1:14" ht="44.25" customHeight="1">
      <c r="A177" s="578"/>
      <c r="B177" s="589"/>
      <c r="C177" s="576"/>
      <c r="D177" s="178" t="s">
        <v>918</v>
      </c>
      <c r="E177" s="179">
        <v>1</v>
      </c>
      <c r="F177" s="180">
        <v>1433011201</v>
      </c>
      <c r="G177" s="186" t="s">
        <v>2441</v>
      </c>
      <c r="H177" s="565"/>
      <c r="I177" s="181" t="s">
        <v>3229</v>
      </c>
      <c r="J177" s="586"/>
      <c r="K177" s="586"/>
      <c r="L177" s="586"/>
      <c r="M177" s="181" t="s">
        <v>3159</v>
      </c>
      <c r="N177" s="573"/>
    </row>
    <row r="178" spans="1:14" ht="44.25" customHeight="1">
      <c r="A178" s="578"/>
      <c r="B178" s="589"/>
      <c r="C178" s="576"/>
      <c r="D178" s="178"/>
      <c r="E178" s="179">
        <v>1</v>
      </c>
      <c r="F178" s="180">
        <v>1433054201</v>
      </c>
      <c r="G178" s="186" t="s">
        <v>2442</v>
      </c>
      <c r="H178" s="180">
        <v>1433054</v>
      </c>
      <c r="I178" s="181" t="s">
        <v>3230</v>
      </c>
      <c r="J178" s="586"/>
      <c r="K178" s="586"/>
      <c r="L178" s="586"/>
      <c r="M178" s="181" t="s">
        <v>830</v>
      </c>
      <c r="N178" s="573"/>
    </row>
    <row r="179" spans="1:14" ht="44.25" customHeight="1">
      <c r="A179" s="578"/>
      <c r="B179" s="589"/>
      <c r="C179" s="576"/>
      <c r="D179" s="178"/>
      <c r="E179" s="179">
        <v>1</v>
      </c>
      <c r="F179" s="180">
        <v>1433054202</v>
      </c>
      <c r="G179" s="186" t="s">
        <v>2850</v>
      </c>
      <c r="H179" s="180">
        <v>1433054</v>
      </c>
      <c r="I179" s="181" t="s">
        <v>3230</v>
      </c>
      <c r="J179" s="586"/>
      <c r="K179" s="586"/>
      <c r="L179" s="586"/>
      <c r="M179" s="183" t="s">
        <v>1649</v>
      </c>
      <c r="N179" s="573"/>
    </row>
    <row r="180" spans="1:14" ht="44.25" customHeight="1">
      <c r="A180" s="578"/>
      <c r="B180" s="589"/>
      <c r="C180" s="576"/>
      <c r="D180" s="178">
        <v>1</v>
      </c>
      <c r="E180" s="179" t="s">
        <v>918</v>
      </c>
      <c r="F180" s="180">
        <v>1403011401</v>
      </c>
      <c r="G180" s="186" t="s">
        <v>2443</v>
      </c>
      <c r="H180" s="571">
        <v>1403011</v>
      </c>
      <c r="I180" s="181" t="s">
        <v>3231</v>
      </c>
      <c r="J180" s="586"/>
      <c r="K180" s="586"/>
      <c r="L180" s="586"/>
      <c r="M180" s="181" t="s">
        <v>588</v>
      </c>
      <c r="N180" s="573"/>
    </row>
    <row r="181" spans="1:14" ht="44.25" customHeight="1">
      <c r="A181" s="578"/>
      <c r="B181" s="589"/>
      <c r="C181" s="576"/>
      <c r="D181" s="178" t="s">
        <v>918</v>
      </c>
      <c r="E181" s="179">
        <v>1</v>
      </c>
      <c r="F181" s="180">
        <v>1403011201</v>
      </c>
      <c r="G181" s="186" t="s">
        <v>2444</v>
      </c>
      <c r="H181" s="567"/>
      <c r="I181" s="181" t="s">
        <v>3231</v>
      </c>
      <c r="J181" s="586"/>
      <c r="K181" s="586"/>
      <c r="L181" s="586"/>
      <c r="M181" s="181" t="s">
        <v>294</v>
      </c>
      <c r="N181" s="573"/>
    </row>
    <row r="182" spans="1:14" ht="44.25" customHeight="1">
      <c r="A182" s="578"/>
      <c r="B182" s="589"/>
      <c r="C182" s="576"/>
      <c r="D182" s="178" t="s">
        <v>918</v>
      </c>
      <c r="E182" s="179">
        <v>1</v>
      </c>
      <c r="F182" s="180">
        <v>1412102201</v>
      </c>
      <c r="G182" s="186" t="s">
        <v>2449</v>
      </c>
      <c r="H182" s="184">
        <v>1412102</v>
      </c>
      <c r="I182" s="181" t="s">
        <v>3232</v>
      </c>
      <c r="J182" s="586"/>
      <c r="K182" s="586"/>
      <c r="L182" s="586"/>
      <c r="M182" s="181" t="s">
        <v>657</v>
      </c>
      <c r="N182" s="573"/>
    </row>
    <row r="183" spans="1:14" ht="44.25" customHeight="1">
      <c r="A183" s="578"/>
      <c r="B183" s="589"/>
      <c r="C183" s="576"/>
      <c r="D183" s="178" t="s">
        <v>918</v>
      </c>
      <c r="E183" s="179">
        <v>1</v>
      </c>
      <c r="F183" s="180">
        <v>1403112201</v>
      </c>
      <c r="G183" s="186" t="s">
        <v>2445</v>
      </c>
      <c r="H183" s="180">
        <v>1403112</v>
      </c>
      <c r="I183" s="181" t="s">
        <v>3233</v>
      </c>
      <c r="J183" s="586"/>
      <c r="K183" s="586"/>
      <c r="L183" s="586"/>
      <c r="M183" s="181" t="s">
        <v>838</v>
      </c>
      <c r="N183" s="573"/>
    </row>
    <row r="184" spans="1:14" ht="44.25" customHeight="1">
      <c r="A184" s="578"/>
      <c r="B184" s="589"/>
      <c r="C184" s="576"/>
      <c r="D184" s="178" t="s">
        <v>918</v>
      </c>
      <c r="E184" s="179">
        <v>1</v>
      </c>
      <c r="F184" s="180">
        <v>1403132201</v>
      </c>
      <c r="G184" s="186" t="s">
        <v>2622</v>
      </c>
      <c r="H184" s="185">
        <v>1403132</v>
      </c>
      <c r="I184" s="181" t="s">
        <v>3234</v>
      </c>
      <c r="J184" s="586"/>
      <c r="K184" s="586"/>
      <c r="L184" s="586"/>
      <c r="M184" s="181" t="s">
        <v>862</v>
      </c>
      <c r="N184" s="573"/>
    </row>
    <row r="185" spans="1:14" ht="44.25" customHeight="1">
      <c r="A185" s="578"/>
      <c r="B185" s="589"/>
      <c r="C185" s="576"/>
      <c r="D185" s="178">
        <v>1</v>
      </c>
      <c r="E185" s="179" t="s">
        <v>918</v>
      </c>
      <c r="F185" s="180">
        <v>1412011401</v>
      </c>
      <c r="G185" s="186" t="s">
        <v>2446</v>
      </c>
      <c r="H185" s="571">
        <v>1412011</v>
      </c>
      <c r="I185" s="181" t="s">
        <v>3235</v>
      </c>
      <c r="J185" s="586"/>
      <c r="K185" s="586"/>
      <c r="L185" s="586"/>
      <c r="M185" s="181" t="s">
        <v>2228</v>
      </c>
      <c r="N185" s="573"/>
    </row>
    <row r="186" spans="1:14" ht="44.25" customHeight="1">
      <c r="A186" s="578"/>
      <c r="B186" s="589"/>
      <c r="C186" s="576"/>
      <c r="D186" s="178" t="s">
        <v>918</v>
      </c>
      <c r="E186" s="179">
        <v>1</v>
      </c>
      <c r="F186" s="180">
        <v>1412011201</v>
      </c>
      <c r="G186" s="186" t="s">
        <v>2447</v>
      </c>
      <c r="H186" s="565"/>
      <c r="I186" s="181" t="s">
        <v>3235</v>
      </c>
      <c r="J186" s="586"/>
      <c r="K186" s="586"/>
      <c r="L186" s="586"/>
      <c r="M186" s="181" t="s">
        <v>2230</v>
      </c>
      <c r="N186" s="573"/>
    </row>
    <row r="187" spans="1:14" ht="44.25" customHeight="1" thickBot="1">
      <c r="A187" s="579"/>
      <c r="B187" s="590"/>
      <c r="C187" s="584"/>
      <c r="D187" s="188" t="s">
        <v>918</v>
      </c>
      <c r="E187" s="189">
        <v>1</v>
      </c>
      <c r="F187" s="190">
        <v>1412094201</v>
      </c>
      <c r="G187" s="191" t="s">
        <v>2448</v>
      </c>
      <c r="H187" s="190">
        <v>1412094</v>
      </c>
      <c r="I187" s="192" t="s">
        <v>3236</v>
      </c>
      <c r="J187" s="587"/>
      <c r="K187" s="587"/>
      <c r="L187" s="587"/>
      <c r="M187" s="192" t="s">
        <v>1659</v>
      </c>
      <c r="N187" s="574"/>
    </row>
    <row r="188" spans="1:14" ht="39.75" customHeight="1">
      <c r="A188" s="592" t="s">
        <v>3101</v>
      </c>
      <c r="B188" s="595" t="s">
        <v>3122</v>
      </c>
      <c r="C188" s="583" t="s">
        <v>3100</v>
      </c>
      <c r="D188" s="174" t="s">
        <v>918</v>
      </c>
      <c r="E188" s="175">
        <v>1</v>
      </c>
      <c r="F188" s="176">
        <v>1461011201</v>
      </c>
      <c r="G188" s="196" t="s">
        <v>2450</v>
      </c>
      <c r="H188" s="564">
        <v>1461011</v>
      </c>
      <c r="I188" s="177" t="s">
        <v>3237</v>
      </c>
      <c r="J188" s="585" t="s">
        <v>3238</v>
      </c>
      <c r="K188" s="585" t="s">
        <v>3239</v>
      </c>
      <c r="L188" s="585" t="s">
        <v>1508</v>
      </c>
      <c r="M188" s="177" t="s">
        <v>2221</v>
      </c>
      <c r="N188" s="572" t="s">
        <v>3130</v>
      </c>
    </row>
    <row r="189" spans="1:14" ht="39.75" customHeight="1">
      <c r="A189" s="593"/>
      <c r="B189" s="596"/>
      <c r="C189" s="576"/>
      <c r="D189" s="178">
        <v>1</v>
      </c>
      <c r="E189" s="179" t="s">
        <v>918</v>
      </c>
      <c r="F189" s="180">
        <v>1461011401</v>
      </c>
      <c r="G189" s="186" t="s">
        <v>2451</v>
      </c>
      <c r="H189" s="567"/>
      <c r="I189" s="181" t="s">
        <v>3237</v>
      </c>
      <c r="J189" s="586"/>
      <c r="K189" s="586"/>
      <c r="L189" s="586"/>
      <c r="M189" s="181" t="s">
        <v>84</v>
      </c>
      <c r="N189" s="573"/>
    </row>
    <row r="190" spans="1:14" ht="39.75" customHeight="1">
      <c r="A190" s="593"/>
      <c r="B190" s="596"/>
      <c r="C190" s="576"/>
      <c r="D190" s="178" t="s">
        <v>918</v>
      </c>
      <c r="E190" s="179">
        <v>1</v>
      </c>
      <c r="F190" s="180">
        <v>1415084201</v>
      </c>
      <c r="G190" s="186" t="s">
        <v>2805</v>
      </c>
      <c r="H190" s="180">
        <v>1415084</v>
      </c>
      <c r="I190" s="181" t="s">
        <v>3240</v>
      </c>
      <c r="J190" s="586"/>
      <c r="K190" s="586"/>
      <c r="L190" s="586"/>
      <c r="M190" s="181" t="s">
        <v>2230</v>
      </c>
      <c r="N190" s="573"/>
    </row>
    <row r="191" spans="1:14" ht="39.75" customHeight="1">
      <c r="A191" s="593"/>
      <c r="B191" s="596"/>
      <c r="C191" s="576"/>
      <c r="D191" s="178" t="s">
        <v>918</v>
      </c>
      <c r="E191" s="179">
        <v>1</v>
      </c>
      <c r="F191" s="180">
        <v>1415032201</v>
      </c>
      <c r="G191" s="186" t="s">
        <v>2452</v>
      </c>
      <c r="H191" s="180">
        <v>1415032</v>
      </c>
      <c r="I191" s="181" t="s">
        <v>3241</v>
      </c>
      <c r="J191" s="586"/>
      <c r="K191" s="586"/>
      <c r="L191" s="586"/>
      <c r="M191" s="181" t="s">
        <v>85</v>
      </c>
      <c r="N191" s="573"/>
    </row>
    <row r="192" spans="1:14" ht="39.75" customHeight="1">
      <c r="A192" s="593"/>
      <c r="B192" s="596"/>
      <c r="C192" s="576"/>
      <c r="D192" s="178" t="s">
        <v>918</v>
      </c>
      <c r="E192" s="179">
        <v>1</v>
      </c>
      <c r="F192" s="180">
        <v>1415052201</v>
      </c>
      <c r="G192" s="186" t="s">
        <v>2453</v>
      </c>
      <c r="H192" s="180">
        <v>1415052</v>
      </c>
      <c r="I192" s="181" t="s">
        <v>3242</v>
      </c>
      <c r="J192" s="586"/>
      <c r="K192" s="586"/>
      <c r="L192" s="586"/>
      <c r="M192" s="181" t="s">
        <v>1325</v>
      </c>
      <c r="N192" s="573"/>
    </row>
    <row r="193" spans="1:14" ht="39.75" customHeight="1">
      <c r="A193" s="593"/>
      <c r="B193" s="596"/>
      <c r="C193" s="576"/>
      <c r="D193" s="178" t="s">
        <v>918</v>
      </c>
      <c r="E193" s="179">
        <v>1</v>
      </c>
      <c r="F193" s="180">
        <v>1411011201</v>
      </c>
      <c r="G193" s="186" t="s">
        <v>2851</v>
      </c>
      <c r="H193" s="180">
        <v>1411011</v>
      </c>
      <c r="I193" s="181" t="s">
        <v>2868</v>
      </c>
      <c r="J193" s="586"/>
      <c r="K193" s="586"/>
      <c r="L193" s="586"/>
      <c r="M193" s="181">
        <v>134</v>
      </c>
      <c r="N193" s="573"/>
    </row>
    <row r="194" spans="1:14" ht="39.75" customHeight="1">
      <c r="A194" s="593"/>
      <c r="B194" s="596"/>
      <c r="C194" s="576"/>
      <c r="D194" s="178" t="s">
        <v>918</v>
      </c>
      <c r="E194" s="179">
        <v>1</v>
      </c>
      <c r="F194" s="180">
        <v>1411042201</v>
      </c>
      <c r="G194" s="186" t="s">
        <v>2454</v>
      </c>
      <c r="H194" s="180">
        <v>1411042</v>
      </c>
      <c r="I194" s="181" t="s">
        <v>3243</v>
      </c>
      <c r="J194" s="586"/>
      <c r="K194" s="586"/>
      <c r="L194" s="586"/>
      <c r="M194" s="181" t="s">
        <v>650</v>
      </c>
      <c r="N194" s="573"/>
    </row>
    <row r="195" spans="1:14" ht="39.75" customHeight="1">
      <c r="A195" s="593"/>
      <c r="B195" s="596"/>
      <c r="C195" s="576"/>
      <c r="D195" s="178" t="s">
        <v>918</v>
      </c>
      <c r="E195" s="179">
        <v>1</v>
      </c>
      <c r="F195" s="180">
        <v>1411074201</v>
      </c>
      <c r="G195" s="186" t="s">
        <v>2455</v>
      </c>
      <c r="H195" s="180">
        <v>1411074</v>
      </c>
      <c r="I195" s="181" t="s">
        <v>3244</v>
      </c>
      <c r="J195" s="586"/>
      <c r="K195" s="586"/>
      <c r="L195" s="586"/>
      <c r="M195" s="181" t="s">
        <v>649</v>
      </c>
      <c r="N195" s="573"/>
    </row>
    <row r="196" spans="1:14" ht="39.75" customHeight="1">
      <c r="A196" s="593"/>
      <c r="B196" s="596"/>
      <c r="C196" s="576"/>
      <c r="D196" s="178" t="s">
        <v>918</v>
      </c>
      <c r="E196" s="179">
        <v>1</v>
      </c>
      <c r="F196" s="180">
        <v>1422011201</v>
      </c>
      <c r="G196" s="186" t="s">
        <v>3123</v>
      </c>
      <c r="H196" s="180">
        <v>1422011</v>
      </c>
      <c r="I196" s="181" t="s">
        <v>3245</v>
      </c>
      <c r="J196" s="586"/>
      <c r="K196" s="586"/>
      <c r="L196" s="586"/>
      <c r="M196" s="181" t="s">
        <v>93</v>
      </c>
      <c r="N196" s="573"/>
    </row>
    <row r="197" spans="1:14" ht="39.75" customHeight="1">
      <c r="A197" s="593"/>
      <c r="B197" s="596"/>
      <c r="C197" s="576"/>
      <c r="D197" s="178" t="s">
        <v>918</v>
      </c>
      <c r="E197" s="179">
        <v>1</v>
      </c>
      <c r="F197" s="180">
        <v>1422024201</v>
      </c>
      <c r="G197" s="186" t="s">
        <v>2457</v>
      </c>
      <c r="H197" s="180">
        <v>1422024</v>
      </c>
      <c r="I197" s="181" t="s">
        <v>3246</v>
      </c>
      <c r="J197" s="586"/>
      <c r="K197" s="586"/>
      <c r="L197" s="586"/>
      <c r="M197" s="181" t="s">
        <v>852</v>
      </c>
      <c r="N197" s="573"/>
    </row>
    <row r="198" spans="1:14" ht="39.75" customHeight="1">
      <c r="A198" s="593"/>
      <c r="B198" s="596"/>
      <c r="C198" s="576"/>
      <c r="D198" s="178" t="s">
        <v>918</v>
      </c>
      <c r="E198" s="179">
        <v>1</v>
      </c>
      <c r="F198" s="180">
        <v>1422042201</v>
      </c>
      <c r="G198" s="186" t="s">
        <v>2458</v>
      </c>
      <c r="H198" s="180">
        <v>1422042</v>
      </c>
      <c r="I198" s="181" t="s">
        <v>3247</v>
      </c>
      <c r="J198" s="586"/>
      <c r="K198" s="586"/>
      <c r="L198" s="586"/>
      <c r="M198" s="181" t="s">
        <v>94</v>
      </c>
      <c r="N198" s="573"/>
    </row>
    <row r="199" spans="1:14" ht="39.75" customHeight="1">
      <c r="A199" s="593"/>
      <c r="B199" s="596"/>
      <c r="C199" s="576"/>
      <c r="D199" s="178">
        <v>1</v>
      </c>
      <c r="E199" s="179" t="s">
        <v>918</v>
      </c>
      <c r="F199" s="180">
        <v>1435054401</v>
      </c>
      <c r="G199" s="186" t="s">
        <v>2459</v>
      </c>
      <c r="H199" s="571">
        <v>1435054</v>
      </c>
      <c r="I199" s="181" t="s">
        <v>3248</v>
      </c>
      <c r="J199" s="586"/>
      <c r="K199" s="586"/>
      <c r="L199" s="586"/>
      <c r="M199" s="181" t="s">
        <v>97</v>
      </c>
      <c r="N199" s="573"/>
    </row>
    <row r="200" spans="1:14" ht="39.75" customHeight="1">
      <c r="A200" s="593"/>
      <c r="B200" s="596"/>
      <c r="C200" s="576"/>
      <c r="D200" s="178" t="s">
        <v>918</v>
      </c>
      <c r="E200" s="179">
        <v>1</v>
      </c>
      <c r="F200" s="180">
        <v>1435054201</v>
      </c>
      <c r="G200" s="186" t="s">
        <v>2460</v>
      </c>
      <c r="H200" s="567"/>
      <c r="I200" s="181" t="s">
        <v>3248</v>
      </c>
      <c r="J200" s="586"/>
      <c r="K200" s="586"/>
      <c r="L200" s="586"/>
      <c r="M200" s="181" t="s">
        <v>1621</v>
      </c>
      <c r="N200" s="573"/>
    </row>
    <row r="201" spans="1:14" ht="39.75" customHeight="1">
      <c r="A201" s="593"/>
      <c r="B201" s="596"/>
      <c r="C201" s="576"/>
      <c r="D201" s="178" t="s">
        <v>918</v>
      </c>
      <c r="E201" s="179">
        <v>1</v>
      </c>
      <c r="F201" s="180">
        <v>1435022201</v>
      </c>
      <c r="G201" s="186" t="s">
        <v>2461</v>
      </c>
      <c r="H201" s="180">
        <v>1435022</v>
      </c>
      <c r="I201" s="181" t="s">
        <v>3249</v>
      </c>
      <c r="J201" s="586"/>
      <c r="K201" s="586"/>
      <c r="L201" s="586"/>
      <c r="M201" s="181" t="s">
        <v>98</v>
      </c>
      <c r="N201" s="573"/>
    </row>
    <row r="202" spans="1:14" ht="51.75" customHeight="1">
      <c r="A202" s="593"/>
      <c r="B202" s="596"/>
      <c r="C202" s="576"/>
      <c r="D202" s="178">
        <v>1</v>
      </c>
      <c r="E202" s="179" t="s">
        <v>918</v>
      </c>
      <c r="F202" s="180">
        <v>1416011401</v>
      </c>
      <c r="G202" s="186" t="s">
        <v>2462</v>
      </c>
      <c r="H202" s="571">
        <v>1416011</v>
      </c>
      <c r="I202" s="181" t="s">
        <v>3250</v>
      </c>
      <c r="J202" s="586"/>
      <c r="K202" s="586"/>
      <c r="L202" s="586"/>
      <c r="M202" s="181" t="s">
        <v>765</v>
      </c>
      <c r="N202" s="573"/>
    </row>
    <row r="203" spans="1:14" ht="39.75" customHeight="1">
      <c r="A203" s="593"/>
      <c r="B203" s="596"/>
      <c r="C203" s="576"/>
      <c r="D203" s="178" t="s">
        <v>918</v>
      </c>
      <c r="E203" s="179">
        <v>1</v>
      </c>
      <c r="F203" s="180">
        <v>1416011201</v>
      </c>
      <c r="G203" s="186" t="s">
        <v>2463</v>
      </c>
      <c r="H203" s="567"/>
      <c r="I203" s="181" t="s">
        <v>3250</v>
      </c>
      <c r="J203" s="586"/>
      <c r="K203" s="586"/>
      <c r="L203" s="586"/>
      <c r="M203" s="181" t="s">
        <v>1631</v>
      </c>
      <c r="N203" s="573"/>
    </row>
    <row r="204" spans="1:14" ht="39.75" customHeight="1">
      <c r="A204" s="593"/>
      <c r="B204" s="596"/>
      <c r="C204" s="576"/>
      <c r="D204" s="178" t="s">
        <v>918</v>
      </c>
      <c r="E204" s="179">
        <v>1</v>
      </c>
      <c r="F204" s="180">
        <v>1416092201</v>
      </c>
      <c r="G204" s="186" t="s">
        <v>2465</v>
      </c>
      <c r="H204" s="180">
        <v>1416092</v>
      </c>
      <c r="I204" s="181" t="s">
        <v>3251</v>
      </c>
      <c r="J204" s="586"/>
      <c r="K204" s="586"/>
      <c r="L204" s="586"/>
      <c r="M204" s="181" t="s">
        <v>1607</v>
      </c>
      <c r="N204" s="573"/>
    </row>
    <row r="205" spans="1:14" ht="39.75" customHeight="1">
      <c r="A205" s="593"/>
      <c r="B205" s="596"/>
      <c r="C205" s="576"/>
      <c r="D205" s="178" t="s">
        <v>918</v>
      </c>
      <c r="E205" s="179">
        <v>1</v>
      </c>
      <c r="F205" s="180">
        <v>1416052201</v>
      </c>
      <c r="G205" s="186" t="s">
        <v>2464</v>
      </c>
      <c r="H205" s="180">
        <v>1416052</v>
      </c>
      <c r="I205" s="181" t="s">
        <v>3252</v>
      </c>
      <c r="J205" s="586"/>
      <c r="K205" s="586"/>
      <c r="L205" s="586"/>
      <c r="M205" s="181" t="s">
        <v>1608</v>
      </c>
      <c r="N205" s="573"/>
    </row>
    <row r="206" spans="1:14" ht="39.75" customHeight="1" thickBot="1">
      <c r="A206" s="593"/>
      <c r="B206" s="596"/>
      <c r="C206" s="576"/>
      <c r="D206" s="188" t="s">
        <v>918</v>
      </c>
      <c r="E206" s="189">
        <v>1</v>
      </c>
      <c r="F206" s="180">
        <v>1424044201</v>
      </c>
      <c r="G206" s="186" t="s">
        <v>3125</v>
      </c>
      <c r="H206" s="571">
        <v>1424044</v>
      </c>
      <c r="I206" s="181" t="s">
        <v>3253</v>
      </c>
      <c r="J206" s="586"/>
      <c r="K206" s="586"/>
      <c r="L206" s="586"/>
      <c r="M206" s="181" t="s">
        <v>1604</v>
      </c>
      <c r="N206" s="573"/>
    </row>
    <row r="207" spans="1:14" ht="39.75" customHeight="1" thickBot="1">
      <c r="A207" s="594"/>
      <c r="B207" s="597"/>
      <c r="C207" s="584"/>
      <c r="D207" s="188" t="s">
        <v>918</v>
      </c>
      <c r="E207" s="189">
        <v>1</v>
      </c>
      <c r="F207" s="190">
        <v>1424044201</v>
      </c>
      <c r="G207" s="191" t="s">
        <v>2467</v>
      </c>
      <c r="H207" s="566"/>
      <c r="I207" s="192" t="s">
        <v>3253</v>
      </c>
      <c r="J207" s="587"/>
      <c r="K207" s="587"/>
      <c r="L207" s="587"/>
      <c r="M207" s="192" t="s">
        <v>1605</v>
      </c>
      <c r="N207" s="574"/>
    </row>
    <row r="208" spans="1:14">
      <c r="A208" s="591" t="s">
        <v>2813</v>
      </c>
      <c r="B208" s="591"/>
      <c r="C208" s="591"/>
      <c r="D208" s="197">
        <f>SUM(D7:D207)</f>
        <v>39</v>
      </c>
      <c r="E208" s="197">
        <f>SUM(E7:E207)</f>
        <v>162</v>
      </c>
    </row>
  </sheetData>
  <mergeCells count="93">
    <mergeCell ref="L188:L207"/>
    <mergeCell ref="N188:N207"/>
    <mergeCell ref="H199:H200"/>
    <mergeCell ref="H202:H203"/>
    <mergeCell ref="H206:H207"/>
    <mergeCell ref="J188:J207"/>
    <mergeCell ref="K188:K207"/>
    <mergeCell ref="A208:C208"/>
    <mergeCell ref="A188:A207"/>
    <mergeCell ref="B188:B207"/>
    <mergeCell ref="C188:C207"/>
    <mergeCell ref="H188:H189"/>
    <mergeCell ref="L164:L187"/>
    <mergeCell ref="N164:N187"/>
    <mergeCell ref="H173:H174"/>
    <mergeCell ref="H176:H177"/>
    <mergeCell ref="H180:H181"/>
    <mergeCell ref="H185:H186"/>
    <mergeCell ref="K164:K187"/>
    <mergeCell ref="A164:A187"/>
    <mergeCell ref="B164:B187"/>
    <mergeCell ref="C164:C187"/>
    <mergeCell ref="H164:H166"/>
    <mergeCell ref="J164:J187"/>
    <mergeCell ref="L119:L163"/>
    <mergeCell ref="N119:N163"/>
    <mergeCell ref="H141:H142"/>
    <mergeCell ref="H145:H146"/>
    <mergeCell ref="H150:H151"/>
    <mergeCell ref="H152:H153"/>
    <mergeCell ref="H154:H155"/>
    <mergeCell ref="H159:H160"/>
    <mergeCell ref="K119:K163"/>
    <mergeCell ref="A119:A163"/>
    <mergeCell ref="B119:B163"/>
    <mergeCell ref="C119:C163"/>
    <mergeCell ref="H119:H128"/>
    <mergeCell ref="J119:J163"/>
    <mergeCell ref="L87:L118"/>
    <mergeCell ref="N87:N118"/>
    <mergeCell ref="H97:H98"/>
    <mergeCell ref="H101:H102"/>
    <mergeCell ref="H110:H111"/>
    <mergeCell ref="H113:H114"/>
    <mergeCell ref="H116:H117"/>
    <mergeCell ref="K87:K118"/>
    <mergeCell ref="A87:A118"/>
    <mergeCell ref="B87:B118"/>
    <mergeCell ref="C87:C118"/>
    <mergeCell ref="H87:H91"/>
    <mergeCell ref="J87:J118"/>
    <mergeCell ref="L7:L86"/>
    <mergeCell ref="N7:N86"/>
    <mergeCell ref="H14:H18"/>
    <mergeCell ref="H19:H22"/>
    <mergeCell ref="H23:H27"/>
    <mergeCell ref="H28:H31"/>
    <mergeCell ref="H33:H36"/>
    <mergeCell ref="H37:H39"/>
    <mergeCell ref="H40:H43"/>
    <mergeCell ref="H45:H47"/>
    <mergeCell ref="K7:K86"/>
    <mergeCell ref="H62:H63"/>
    <mergeCell ref="H65:H66"/>
    <mergeCell ref="H67:H68"/>
    <mergeCell ref="H69:H70"/>
    <mergeCell ref="H73:H74"/>
    <mergeCell ref="A7:A86"/>
    <mergeCell ref="B7:B86"/>
    <mergeCell ref="C7:C86"/>
    <mergeCell ref="H7:H13"/>
    <mergeCell ref="J7:J86"/>
    <mergeCell ref="H48:H50"/>
    <mergeCell ref="H51:H53"/>
    <mergeCell ref="H54:H55"/>
    <mergeCell ref="H56:H57"/>
    <mergeCell ref="H77:H79"/>
    <mergeCell ref="N4:N6"/>
    <mergeCell ref="A1:N1"/>
    <mergeCell ref="A2:N2"/>
    <mergeCell ref="D3:E3"/>
    <mergeCell ref="A4:A6"/>
    <mergeCell ref="B4:B6"/>
    <mergeCell ref="C4:C6"/>
    <mergeCell ref="D4:E4"/>
    <mergeCell ref="F4:F6"/>
    <mergeCell ref="G4:G6"/>
    <mergeCell ref="H4:H6"/>
    <mergeCell ref="I4:I6"/>
    <mergeCell ref="J4:J6"/>
    <mergeCell ref="K4:K6"/>
    <mergeCell ref="L4:L6"/>
    <mergeCell ref="M4:M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2"/>
  <sheetViews>
    <sheetView zoomScale="90" zoomScaleNormal="90" workbookViewId="0">
      <selection activeCell="E216" sqref="E216"/>
    </sheetView>
  </sheetViews>
  <sheetFormatPr defaultRowHeight="25.35" customHeight="1"/>
  <cols>
    <col min="1" max="1" width="16.5703125" style="35" customWidth="1"/>
    <col min="2" max="3" width="23.85546875" style="35" customWidth="1"/>
    <col min="4" max="4" width="11.28515625" style="37" customWidth="1"/>
    <col min="5" max="5" width="7.140625" style="35" customWidth="1"/>
    <col min="6" max="6" width="14.5703125" style="412" customWidth="1"/>
    <col min="7" max="7" width="15.7109375" style="35" customWidth="1"/>
    <col min="8" max="8" width="13.42578125" style="35" customWidth="1"/>
    <col min="9" max="9" width="41" style="430" customWidth="1"/>
    <col min="10" max="10" width="25.140625" style="35" customWidth="1"/>
    <col min="11" max="11" width="19" style="35" customWidth="1"/>
    <col min="12" max="12" width="21.7109375" style="35" customWidth="1"/>
    <col min="13" max="13" width="11.140625" style="36" customWidth="1"/>
    <col min="14" max="14" width="18.28515625" style="35" customWidth="1"/>
    <col min="15" max="16384" width="9.140625" style="35"/>
  </cols>
  <sheetData>
    <row r="1" spans="1:14" ht="25.35" customHeight="1">
      <c r="A1" s="609" t="s">
        <v>4143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1"/>
    </row>
    <row r="2" spans="1:14" ht="25.35" customHeight="1">
      <c r="A2" s="553" t="s">
        <v>1588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5"/>
    </row>
    <row r="3" spans="1:14" ht="25.35" customHeight="1">
      <c r="A3" s="87">
        <v>1</v>
      </c>
      <c r="B3" s="87">
        <v>2</v>
      </c>
      <c r="C3" s="88">
        <v>3</v>
      </c>
      <c r="D3" s="612">
        <v>4</v>
      </c>
      <c r="E3" s="557"/>
      <c r="F3" s="89">
        <v>5</v>
      </c>
      <c r="G3" s="89">
        <v>6</v>
      </c>
      <c r="H3" s="411">
        <v>7</v>
      </c>
      <c r="I3" s="422">
        <v>8</v>
      </c>
      <c r="J3" s="428">
        <v>9</v>
      </c>
      <c r="K3" s="89">
        <v>10</v>
      </c>
      <c r="L3" s="89">
        <v>11</v>
      </c>
      <c r="M3" s="87">
        <v>12</v>
      </c>
      <c r="N3" s="87">
        <v>13</v>
      </c>
    </row>
    <row r="4" spans="1:14" ht="25.35" customHeight="1">
      <c r="A4" s="613" t="s">
        <v>1574</v>
      </c>
      <c r="B4" s="613" t="s">
        <v>1575</v>
      </c>
      <c r="C4" s="613" t="s">
        <v>2519</v>
      </c>
      <c r="D4" s="613" t="s">
        <v>968</v>
      </c>
      <c r="E4" s="613"/>
      <c r="F4" s="613" t="s">
        <v>1577</v>
      </c>
      <c r="G4" s="613" t="s">
        <v>2240</v>
      </c>
      <c r="H4" s="615" t="s">
        <v>2241</v>
      </c>
      <c r="I4" s="627" t="s">
        <v>1701</v>
      </c>
      <c r="J4" s="625" t="s">
        <v>1702</v>
      </c>
      <c r="K4" s="613" t="s">
        <v>62</v>
      </c>
      <c r="L4" s="613" t="s">
        <v>2242</v>
      </c>
      <c r="M4" s="613" t="s">
        <v>2243</v>
      </c>
      <c r="N4" s="613" t="s">
        <v>2244</v>
      </c>
    </row>
    <row r="5" spans="1:14" ht="25.35" customHeight="1">
      <c r="A5" s="613"/>
      <c r="B5" s="613"/>
      <c r="C5" s="613"/>
      <c r="D5" s="414" t="s">
        <v>971</v>
      </c>
      <c r="E5" s="415" t="s">
        <v>972</v>
      </c>
      <c r="F5" s="613"/>
      <c r="G5" s="613"/>
      <c r="H5" s="615"/>
      <c r="I5" s="627"/>
      <c r="J5" s="625"/>
      <c r="K5" s="613"/>
      <c r="L5" s="613"/>
      <c r="M5" s="613"/>
      <c r="N5" s="613"/>
    </row>
    <row r="6" spans="1:14" ht="25.35" customHeight="1" thickBot="1">
      <c r="A6" s="614"/>
      <c r="B6" s="614"/>
      <c r="C6" s="614"/>
      <c r="D6" s="416" t="s">
        <v>973</v>
      </c>
      <c r="E6" s="417" t="s">
        <v>974</v>
      </c>
      <c r="F6" s="614"/>
      <c r="G6" s="614"/>
      <c r="H6" s="616"/>
      <c r="I6" s="627"/>
      <c r="J6" s="626"/>
      <c r="K6" s="614"/>
      <c r="L6" s="614"/>
      <c r="M6" s="614"/>
      <c r="N6" s="614"/>
    </row>
    <row r="7" spans="1:14" ht="25.35" customHeight="1">
      <c r="A7" s="519" t="s">
        <v>2307</v>
      </c>
      <c r="B7" s="511" t="s">
        <v>2513</v>
      </c>
      <c r="C7" s="512" t="s">
        <v>2814</v>
      </c>
      <c r="D7" s="174">
        <v>1</v>
      </c>
      <c r="E7" s="175" t="s">
        <v>918</v>
      </c>
      <c r="F7" s="410">
        <v>1465108401</v>
      </c>
      <c r="G7" s="410" t="s">
        <v>2314</v>
      </c>
      <c r="H7" s="628">
        <v>1465108</v>
      </c>
      <c r="I7" s="429" t="s">
        <v>3128</v>
      </c>
      <c r="J7" s="621" t="s">
        <v>3129</v>
      </c>
      <c r="K7" s="568" t="s">
        <v>3128</v>
      </c>
      <c r="L7" s="568" t="s">
        <v>2220</v>
      </c>
      <c r="M7" s="208" t="s">
        <v>2221</v>
      </c>
      <c r="N7" s="572" t="s">
        <v>3130</v>
      </c>
    </row>
    <row r="8" spans="1:14" ht="25.35" customHeight="1">
      <c r="A8" s="519"/>
      <c r="B8" s="511"/>
      <c r="C8" s="512"/>
      <c r="D8" s="178" t="s">
        <v>918</v>
      </c>
      <c r="E8" s="179">
        <v>1</v>
      </c>
      <c r="F8" s="409">
        <v>1465108204</v>
      </c>
      <c r="G8" s="409" t="s">
        <v>2317</v>
      </c>
      <c r="H8" s="618"/>
      <c r="I8" s="429" t="s">
        <v>3128</v>
      </c>
      <c r="J8" s="622"/>
      <c r="K8" s="569"/>
      <c r="L8" s="569"/>
      <c r="M8" s="207" t="s">
        <v>2223</v>
      </c>
      <c r="N8" s="573"/>
    </row>
    <row r="9" spans="1:14" ht="25.35" customHeight="1">
      <c r="A9" s="519"/>
      <c r="B9" s="511"/>
      <c r="C9" s="512"/>
      <c r="D9" s="178" t="s">
        <v>918</v>
      </c>
      <c r="E9" s="179">
        <v>1</v>
      </c>
      <c r="F9" s="409">
        <v>1465108205</v>
      </c>
      <c r="G9" s="409" t="s">
        <v>2318</v>
      </c>
      <c r="H9" s="618"/>
      <c r="I9" s="429" t="s">
        <v>3128</v>
      </c>
      <c r="J9" s="622"/>
      <c r="K9" s="569"/>
      <c r="L9" s="569"/>
      <c r="M9" s="207" t="s">
        <v>2224</v>
      </c>
      <c r="N9" s="573"/>
    </row>
    <row r="10" spans="1:14" ht="25.35" customHeight="1">
      <c r="A10" s="519"/>
      <c r="B10" s="511"/>
      <c r="C10" s="512"/>
      <c r="D10" s="178" t="s">
        <v>918</v>
      </c>
      <c r="E10" s="179">
        <v>1</v>
      </c>
      <c r="F10" s="409">
        <v>1465108201</v>
      </c>
      <c r="G10" s="409" t="s">
        <v>2319</v>
      </c>
      <c r="H10" s="618"/>
      <c r="I10" s="429" t="s">
        <v>3128</v>
      </c>
      <c r="J10" s="622"/>
      <c r="K10" s="569"/>
      <c r="L10" s="569"/>
      <c r="M10" s="207" t="s">
        <v>359</v>
      </c>
      <c r="N10" s="573"/>
    </row>
    <row r="11" spans="1:14" ht="25.35" customHeight="1">
      <c r="A11" s="519"/>
      <c r="B11" s="511"/>
      <c r="C11" s="512"/>
      <c r="D11" s="178" t="s">
        <v>918</v>
      </c>
      <c r="E11" s="179">
        <v>1</v>
      </c>
      <c r="F11" s="409">
        <v>1465108202</v>
      </c>
      <c r="G11" s="409" t="s">
        <v>2320</v>
      </c>
      <c r="H11" s="618"/>
      <c r="I11" s="429" t="s">
        <v>3128</v>
      </c>
      <c r="J11" s="622"/>
      <c r="K11" s="569"/>
      <c r="L11" s="569"/>
      <c r="M11" s="207" t="s">
        <v>376</v>
      </c>
      <c r="N11" s="573"/>
    </row>
    <row r="12" spans="1:14" ht="25.35" customHeight="1">
      <c r="A12" s="519"/>
      <c r="B12" s="511"/>
      <c r="C12" s="512"/>
      <c r="D12" s="178" t="s">
        <v>918</v>
      </c>
      <c r="E12" s="179">
        <v>1</v>
      </c>
      <c r="F12" s="409">
        <v>1465108203</v>
      </c>
      <c r="G12" s="409" t="s">
        <v>2321</v>
      </c>
      <c r="H12" s="618"/>
      <c r="I12" s="429" t="s">
        <v>3288</v>
      </c>
      <c r="J12" s="622"/>
      <c r="K12" s="569"/>
      <c r="L12" s="569"/>
      <c r="M12" s="207">
        <v>240</v>
      </c>
      <c r="N12" s="573"/>
    </row>
    <row r="13" spans="1:14" ht="25.35" customHeight="1">
      <c r="A13" s="519"/>
      <c r="B13" s="511"/>
      <c r="C13" s="512"/>
      <c r="D13" s="178" t="s">
        <v>918</v>
      </c>
      <c r="E13" s="179">
        <v>1</v>
      </c>
      <c r="F13" s="409">
        <v>1465108206</v>
      </c>
      <c r="G13" s="409" t="s">
        <v>2607</v>
      </c>
      <c r="H13" s="619"/>
      <c r="I13" s="429" t="s">
        <v>3131</v>
      </c>
      <c r="J13" s="622"/>
      <c r="K13" s="569"/>
      <c r="L13" s="569"/>
      <c r="M13" s="207" t="s">
        <v>380</v>
      </c>
      <c r="N13" s="573"/>
    </row>
    <row r="14" spans="1:14" ht="25.35" customHeight="1">
      <c r="A14" s="519"/>
      <c r="B14" s="511"/>
      <c r="C14" s="512"/>
      <c r="D14" s="178" t="s">
        <v>918</v>
      </c>
      <c r="E14" s="179">
        <v>1</v>
      </c>
      <c r="F14" s="409">
        <v>1465078201</v>
      </c>
      <c r="G14" s="409" t="s">
        <v>2326</v>
      </c>
      <c r="H14" s="617">
        <v>1465078</v>
      </c>
      <c r="I14" s="429" t="s">
        <v>3132</v>
      </c>
      <c r="J14" s="622"/>
      <c r="K14" s="569"/>
      <c r="L14" s="569"/>
      <c r="M14" s="207" t="s">
        <v>2226</v>
      </c>
      <c r="N14" s="573"/>
    </row>
    <row r="15" spans="1:14" ht="25.35" customHeight="1">
      <c r="A15" s="519"/>
      <c r="B15" s="511"/>
      <c r="C15" s="512"/>
      <c r="D15" s="178" t="s">
        <v>918</v>
      </c>
      <c r="E15" s="179">
        <v>1</v>
      </c>
      <c r="F15" s="409">
        <v>1465078202</v>
      </c>
      <c r="G15" s="409" t="s">
        <v>2329</v>
      </c>
      <c r="H15" s="618"/>
      <c r="I15" s="429" t="s">
        <v>3132</v>
      </c>
      <c r="J15" s="622"/>
      <c r="K15" s="569"/>
      <c r="L15" s="569"/>
      <c r="M15" s="207" t="s">
        <v>596</v>
      </c>
      <c r="N15" s="573"/>
    </row>
    <row r="16" spans="1:14" ht="25.35" customHeight="1">
      <c r="A16" s="519"/>
      <c r="B16" s="511"/>
      <c r="C16" s="512"/>
      <c r="D16" s="178" t="s">
        <v>918</v>
      </c>
      <c r="E16" s="179">
        <v>1</v>
      </c>
      <c r="F16" s="409">
        <v>1465078203</v>
      </c>
      <c r="G16" s="409" t="s">
        <v>2335</v>
      </c>
      <c r="H16" s="618"/>
      <c r="I16" s="429" t="s">
        <v>3132</v>
      </c>
      <c r="J16" s="622"/>
      <c r="K16" s="569"/>
      <c r="L16" s="569"/>
      <c r="M16" s="207" t="s">
        <v>1705</v>
      </c>
      <c r="N16" s="573"/>
    </row>
    <row r="17" spans="1:14" ht="25.35" customHeight="1">
      <c r="A17" s="519"/>
      <c r="B17" s="511"/>
      <c r="C17" s="512"/>
      <c r="D17" s="178"/>
      <c r="E17" s="179">
        <v>1</v>
      </c>
      <c r="F17" s="409">
        <v>1465078204</v>
      </c>
      <c r="G17" s="409" t="s">
        <v>2342</v>
      </c>
      <c r="H17" s="618"/>
      <c r="I17" s="429" t="s">
        <v>3132</v>
      </c>
      <c r="J17" s="622"/>
      <c r="K17" s="569"/>
      <c r="L17" s="569"/>
      <c r="M17" s="207" t="s">
        <v>387</v>
      </c>
      <c r="N17" s="573"/>
    </row>
    <row r="18" spans="1:14" ht="25.35" customHeight="1">
      <c r="A18" s="519"/>
      <c r="B18" s="511"/>
      <c r="C18" s="512"/>
      <c r="D18" s="178"/>
      <c r="E18" s="179">
        <v>1</v>
      </c>
      <c r="F18" s="409">
        <v>1465078205</v>
      </c>
      <c r="G18" s="182" t="s">
        <v>3105</v>
      </c>
      <c r="H18" s="618"/>
      <c r="I18" s="429" t="s">
        <v>3132</v>
      </c>
      <c r="J18" s="622"/>
      <c r="K18" s="569"/>
      <c r="L18" s="569"/>
      <c r="M18" s="207" t="s">
        <v>388</v>
      </c>
      <c r="N18" s="573"/>
    </row>
    <row r="19" spans="1:14" ht="25.35" customHeight="1">
      <c r="A19" s="519"/>
      <c r="B19" s="511"/>
      <c r="C19" s="512"/>
      <c r="D19" s="178">
        <v>1</v>
      </c>
      <c r="E19" s="179" t="s">
        <v>918</v>
      </c>
      <c r="F19" s="409">
        <v>1465188401</v>
      </c>
      <c r="G19" s="409" t="s">
        <v>2347</v>
      </c>
      <c r="H19" s="606">
        <v>1465188</v>
      </c>
      <c r="I19" s="429" t="s">
        <v>3133</v>
      </c>
      <c r="J19" s="622"/>
      <c r="K19" s="569"/>
      <c r="L19" s="569"/>
      <c r="M19" s="207" t="s">
        <v>2228</v>
      </c>
      <c r="N19" s="573"/>
    </row>
    <row r="20" spans="1:14" ht="25.35" customHeight="1">
      <c r="A20" s="519"/>
      <c r="B20" s="511"/>
      <c r="C20" s="512"/>
      <c r="D20" s="178" t="s">
        <v>918</v>
      </c>
      <c r="E20" s="179">
        <v>1</v>
      </c>
      <c r="F20" s="409">
        <v>1465188201</v>
      </c>
      <c r="G20" s="409" t="s">
        <v>2348</v>
      </c>
      <c r="H20" s="606"/>
      <c r="I20" s="429" t="s">
        <v>3133</v>
      </c>
      <c r="J20" s="622"/>
      <c r="K20" s="569"/>
      <c r="L20" s="569"/>
      <c r="M20" s="207" t="s">
        <v>2230</v>
      </c>
      <c r="N20" s="573"/>
    </row>
    <row r="21" spans="1:14" ht="25.35" customHeight="1">
      <c r="A21" s="519"/>
      <c r="B21" s="511"/>
      <c r="C21" s="512"/>
      <c r="D21" s="178" t="s">
        <v>918</v>
      </c>
      <c r="E21" s="179">
        <v>1</v>
      </c>
      <c r="F21" s="409">
        <v>1465188202</v>
      </c>
      <c r="G21" s="409" t="s">
        <v>2349</v>
      </c>
      <c r="H21" s="606"/>
      <c r="I21" s="429" t="s">
        <v>3133</v>
      </c>
      <c r="J21" s="622"/>
      <c r="K21" s="569"/>
      <c r="L21" s="569"/>
      <c r="M21" s="207" t="s">
        <v>3134</v>
      </c>
      <c r="N21" s="573"/>
    </row>
    <row r="22" spans="1:14" ht="25.35" customHeight="1">
      <c r="A22" s="519"/>
      <c r="B22" s="511"/>
      <c r="C22" s="512"/>
      <c r="D22" s="178" t="s">
        <v>918</v>
      </c>
      <c r="E22" s="179">
        <v>1</v>
      </c>
      <c r="F22" s="409">
        <v>1465188203</v>
      </c>
      <c r="G22" s="409" t="s">
        <v>2350</v>
      </c>
      <c r="H22" s="606"/>
      <c r="I22" s="429" t="s">
        <v>3133</v>
      </c>
      <c r="J22" s="622"/>
      <c r="K22" s="569"/>
      <c r="L22" s="569"/>
      <c r="M22" s="209" t="s">
        <v>85</v>
      </c>
      <c r="N22" s="573"/>
    </row>
    <row r="23" spans="1:14" ht="25.35" customHeight="1">
      <c r="A23" s="519"/>
      <c r="B23" s="511"/>
      <c r="C23" s="512"/>
      <c r="D23" s="178" t="s">
        <v>918</v>
      </c>
      <c r="E23" s="179">
        <v>1</v>
      </c>
      <c r="F23" s="407">
        <v>1465058201</v>
      </c>
      <c r="G23" s="409" t="s">
        <v>2787</v>
      </c>
      <c r="H23" s="617">
        <v>1465058</v>
      </c>
      <c r="I23" s="429" t="s">
        <v>3135</v>
      </c>
      <c r="J23" s="622"/>
      <c r="K23" s="569"/>
      <c r="L23" s="569"/>
      <c r="M23" s="207" t="s">
        <v>386</v>
      </c>
      <c r="N23" s="573"/>
    </row>
    <row r="24" spans="1:14" ht="25.35" customHeight="1">
      <c r="A24" s="519"/>
      <c r="B24" s="511"/>
      <c r="C24" s="512"/>
      <c r="D24" s="178" t="s">
        <v>918</v>
      </c>
      <c r="E24" s="179">
        <v>1</v>
      </c>
      <c r="F24" s="409">
        <v>1465058202</v>
      </c>
      <c r="G24" s="409" t="s">
        <v>2351</v>
      </c>
      <c r="H24" s="618"/>
      <c r="I24" s="429" t="s">
        <v>3135</v>
      </c>
      <c r="J24" s="622"/>
      <c r="K24" s="569"/>
      <c r="L24" s="569"/>
      <c r="M24" s="207" t="s">
        <v>1602</v>
      </c>
      <c r="N24" s="573"/>
    </row>
    <row r="25" spans="1:14" ht="25.35" customHeight="1">
      <c r="A25" s="519"/>
      <c r="B25" s="511"/>
      <c r="C25" s="512"/>
      <c r="D25" s="178" t="s">
        <v>918</v>
      </c>
      <c r="E25" s="179">
        <v>1</v>
      </c>
      <c r="F25" s="409">
        <v>1465058203</v>
      </c>
      <c r="G25" s="409" t="s">
        <v>2352</v>
      </c>
      <c r="H25" s="618"/>
      <c r="I25" s="429" t="s">
        <v>3135</v>
      </c>
      <c r="J25" s="622"/>
      <c r="K25" s="569"/>
      <c r="L25" s="569"/>
      <c r="M25" s="207" t="s">
        <v>1603</v>
      </c>
      <c r="N25" s="573"/>
    </row>
    <row r="26" spans="1:14" ht="25.35" customHeight="1">
      <c r="A26" s="519"/>
      <c r="B26" s="511"/>
      <c r="C26" s="512"/>
      <c r="D26" s="178" t="s">
        <v>918</v>
      </c>
      <c r="E26" s="179">
        <v>1</v>
      </c>
      <c r="F26" s="409">
        <v>1465058204</v>
      </c>
      <c r="G26" s="409" t="s">
        <v>2353</v>
      </c>
      <c r="H26" s="618"/>
      <c r="I26" s="429" t="s">
        <v>3136</v>
      </c>
      <c r="J26" s="622"/>
      <c r="K26" s="569"/>
      <c r="L26" s="569"/>
      <c r="M26" s="207" t="s">
        <v>378</v>
      </c>
      <c r="N26" s="573"/>
    </row>
    <row r="27" spans="1:14" ht="25.35" customHeight="1">
      <c r="A27" s="519"/>
      <c r="B27" s="511"/>
      <c r="C27" s="512"/>
      <c r="D27" s="178" t="s">
        <v>918</v>
      </c>
      <c r="E27" s="179">
        <v>1</v>
      </c>
      <c r="F27" s="409">
        <v>1465058205</v>
      </c>
      <c r="G27" s="409" t="s">
        <v>3106</v>
      </c>
      <c r="H27" s="619"/>
      <c r="I27" s="429" t="s">
        <v>3137</v>
      </c>
      <c r="J27" s="622"/>
      <c r="K27" s="569"/>
      <c r="L27" s="569"/>
      <c r="M27" s="207" t="s">
        <v>1762</v>
      </c>
      <c r="N27" s="573"/>
    </row>
    <row r="28" spans="1:14" ht="25.35" customHeight="1">
      <c r="A28" s="519"/>
      <c r="B28" s="511"/>
      <c r="C28" s="512"/>
      <c r="D28" s="178">
        <v>1</v>
      </c>
      <c r="E28" s="179" t="s">
        <v>918</v>
      </c>
      <c r="F28" s="409">
        <v>1465048401</v>
      </c>
      <c r="G28" s="409" t="s">
        <v>2354</v>
      </c>
      <c r="H28" s="617">
        <v>1465048</v>
      </c>
      <c r="I28" s="429" t="s">
        <v>3138</v>
      </c>
      <c r="J28" s="622"/>
      <c r="K28" s="569"/>
      <c r="L28" s="569"/>
      <c r="M28" s="207" t="s">
        <v>1604</v>
      </c>
      <c r="N28" s="573"/>
    </row>
    <row r="29" spans="1:14" ht="25.35" customHeight="1">
      <c r="A29" s="519"/>
      <c r="B29" s="511"/>
      <c r="C29" s="512"/>
      <c r="D29" s="178" t="s">
        <v>918</v>
      </c>
      <c r="E29" s="179">
        <v>1</v>
      </c>
      <c r="F29" s="409">
        <v>1465048201</v>
      </c>
      <c r="G29" s="409" t="s">
        <v>2355</v>
      </c>
      <c r="H29" s="618"/>
      <c r="I29" s="429" t="s">
        <v>3138</v>
      </c>
      <c r="J29" s="622"/>
      <c r="K29" s="569"/>
      <c r="L29" s="569"/>
      <c r="M29" s="207" t="s">
        <v>1605</v>
      </c>
      <c r="N29" s="573"/>
    </row>
    <row r="30" spans="1:14" ht="25.35" customHeight="1">
      <c r="A30" s="519"/>
      <c r="B30" s="511"/>
      <c r="C30" s="512"/>
      <c r="D30" s="178" t="s">
        <v>918</v>
      </c>
      <c r="E30" s="179">
        <v>1</v>
      </c>
      <c r="F30" s="409">
        <v>1465048202</v>
      </c>
      <c r="G30" s="409" t="s">
        <v>2356</v>
      </c>
      <c r="H30" s="618"/>
      <c r="I30" s="429" t="s">
        <v>3138</v>
      </c>
      <c r="J30" s="622"/>
      <c r="K30" s="569"/>
      <c r="L30" s="569"/>
      <c r="M30" s="207" t="s">
        <v>3139</v>
      </c>
      <c r="N30" s="573"/>
    </row>
    <row r="31" spans="1:14" ht="25.35" customHeight="1">
      <c r="A31" s="519"/>
      <c r="B31" s="511"/>
      <c r="C31" s="512"/>
      <c r="D31" s="178" t="s">
        <v>918</v>
      </c>
      <c r="E31" s="179">
        <v>1</v>
      </c>
      <c r="F31" s="409">
        <v>1465048203</v>
      </c>
      <c r="G31" s="409" t="s">
        <v>2357</v>
      </c>
      <c r="H31" s="618"/>
      <c r="I31" s="429" t="s">
        <v>3138</v>
      </c>
      <c r="J31" s="622"/>
      <c r="K31" s="569"/>
      <c r="L31" s="569"/>
      <c r="M31" s="207" t="s">
        <v>858</v>
      </c>
      <c r="N31" s="573"/>
    </row>
    <row r="32" spans="1:14" ht="25.35" customHeight="1">
      <c r="A32" s="519"/>
      <c r="B32" s="511"/>
      <c r="C32" s="512"/>
      <c r="D32" s="178" t="s">
        <v>918</v>
      </c>
      <c r="E32" s="179">
        <v>1</v>
      </c>
      <c r="F32" s="409">
        <v>1465198201</v>
      </c>
      <c r="G32" s="408" t="s">
        <v>2358</v>
      </c>
      <c r="H32" s="423">
        <v>1465198</v>
      </c>
      <c r="I32" s="429" t="s">
        <v>3140</v>
      </c>
      <c r="J32" s="622"/>
      <c r="K32" s="569"/>
      <c r="L32" s="569"/>
      <c r="M32" s="207" t="s">
        <v>669</v>
      </c>
      <c r="N32" s="573"/>
    </row>
    <row r="33" spans="1:14" ht="25.35" customHeight="1">
      <c r="A33" s="519"/>
      <c r="B33" s="511"/>
      <c r="C33" s="512"/>
      <c r="D33" s="178">
        <v>1</v>
      </c>
      <c r="E33" s="179" t="s">
        <v>918</v>
      </c>
      <c r="F33" s="409">
        <v>1465088401</v>
      </c>
      <c r="G33" s="409" t="s">
        <v>2359</v>
      </c>
      <c r="H33" s="617">
        <v>1465088</v>
      </c>
      <c r="I33" s="429" t="s">
        <v>3141</v>
      </c>
      <c r="J33" s="622"/>
      <c r="K33" s="569"/>
      <c r="L33" s="569"/>
      <c r="M33" s="207" t="s">
        <v>1607</v>
      </c>
      <c r="N33" s="573"/>
    </row>
    <row r="34" spans="1:14" ht="25.35" customHeight="1">
      <c r="A34" s="519"/>
      <c r="B34" s="511"/>
      <c r="C34" s="512"/>
      <c r="D34" s="178" t="s">
        <v>918</v>
      </c>
      <c r="E34" s="179">
        <v>1</v>
      </c>
      <c r="F34" s="409">
        <v>1465088201</v>
      </c>
      <c r="G34" s="409" t="s">
        <v>2360</v>
      </c>
      <c r="H34" s="618"/>
      <c r="I34" s="429" t="s">
        <v>3141</v>
      </c>
      <c r="J34" s="622"/>
      <c r="K34" s="569"/>
      <c r="L34" s="569"/>
      <c r="M34" s="207" t="s">
        <v>1608</v>
      </c>
      <c r="N34" s="573"/>
    </row>
    <row r="35" spans="1:14" ht="25.35" customHeight="1">
      <c r="A35" s="519"/>
      <c r="B35" s="511"/>
      <c r="C35" s="512"/>
      <c r="D35" s="178" t="s">
        <v>918</v>
      </c>
      <c r="E35" s="179">
        <v>1</v>
      </c>
      <c r="F35" s="409">
        <v>1465088202</v>
      </c>
      <c r="G35" s="409" t="s">
        <v>2361</v>
      </c>
      <c r="H35" s="618"/>
      <c r="I35" s="429" t="s">
        <v>3141</v>
      </c>
      <c r="J35" s="622"/>
      <c r="K35" s="569"/>
      <c r="L35" s="569"/>
      <c r="M35" s="207" t="s">
        <v>1609</v>
      </c>
      <c r="N35" s="573"/>
    </row>
    <row r="36" spans="1:14" ht="25.35" customHeight="1">
      <c r="A36" s="519"/>
      <c r="B36" s="511"/>
      <c r="C36" s="512"/>
      <c r="D36" s="178" t="s">
        <v>918</v>
      </c>
      <c r="E36" s="179">
        <v>1</v>
      </c>
      <c r="F36" s="409">
        <v>1465088203</v>
      </c>
      <c r="G36" s="409" t="s">
        <v>2362</v>
      </c>
      <c r="H36" s="618"/>
      <c r="I36" s="429" t="s">
        <v>3141</v>
      </c>
      <c r="J36" s="622"/>
      <c r="K36" s="569"/>
      <c r="L36" s="569"/>
      <c r="M36" s="207" t="s">
        <v>1721</v>
      </c>
      <c r="N36" s="573"/>
    </row>
    <row r="37" spans="1:14" ht="25.35" customHeight="1">
      <c r="A37" s="519"/>
      <c r="B37" s="511"/>
      <c r="C37" s="512"/>
      <c r="D37" s="178" t="s">
        <v>918</v>
      </c>
      <c r="E37" s="179">
        <v>1</v>
      </c>
      <c r="F37" s="409">
        <v>1465068201</v>
      </c>
      <c r="G37" s="409" t="s">
        <v>2363</v>
      </c>
      <c r="H37" s="617">
        <v>1465068</v>
      </c>
      <c r="I37" s="429" t="s">
        <v>3142</v>
      </c>
      <c r="J37" s="622"/>
      <c r="K37" s="569"/>
      <c r="L37" s="569"/>
      <c r="M37" s="207" t="s">
        <v>1610</v>
      </c>
      <c r="N37" s="573"/>
    </row>
    <row r="38" spans="1:14" ht="25.35" customHeight="1">
      <c r="A38" s="519"/>
      <c r="B38" s="511"/>
      <c r="C38" s="512"/>
      <c r="D38" s="178" t="s">
        <v>918</v>
      </c>
      <c r="E38" s="179">
        <v>1</v>
      </c>
      <c r="F38" s="409">
        <v>1465068202</v>
      </c>
      <c r="G38" s="409" t="s">
        <v>2364</v>
      </c>
      <c r="H38" s="618"/>
      <c r="I38" s="429" t="s">
        <v>3142</v>
      </c>
      <c r="J38" s="622"/>
      <c r="K38" s="569"/>
      <c r="L38" s="569"/>
      <c r="M38" s="207" t="s">
        <v>360</v>
      </c>
      <c r="N38" s="573"/>
    </row>
    <row r="39" spans="1:14" ht="25.35" customHeight="1">
      <c r="A39" s="519"/>
      <c r="B39" s="511"/>
      <c r="C39" s="512"/>
      <c r="D39" s="178" t="s">
        <v>918</v>
      </c>
      <c r="E39" s="179">
        <v>1</v>
      </c>
      <c r="F39" s="409">
        <v>1465068203</v>
      </c>
      <c r="G39" s="409" t="s">
        <v>2365</v>
      </c>
      <c r="H39" s="619"/>
      <c r="I39" s="429" t="s">
        <v>3142</v>
      </c>
      <c r="J39" s="622"/>
      <c r="K39" s="569"/>
      <c r="L39" s="569"/>
      <c r="M39" s="207" t="s">
        <v>381</v>
      </c>
      <c r="N39" s="573"/>
    </row>
    <row r="40" spans="1:14" ht="25.35" customHeight="1">
      <c r="A40" s="519"/>
      <c r="B40" s="511"/>
      <c r="C40" s="512"/>
      <c r="D40" s="178">
        <v>1</v>
      </c>
      <c r="E40" s="179" t="s">
        <v>918</v>
      </c>
      <c r="F40" s="409">
        <v>1465138401</v>
      </c>
      <c r="G40" s="409" t="s">
        <v>2366</v>
      </c>
      <c r="H40" s="620">
        <v>1465138</v>
      </c>
      <c r="I40" s="429" t="s">
        <v>3143</v>
      </c>
      <c r="J40" s="622"/>
      <c r="K40" s="569"/>
      <c r="L40" s="569"/>
      <c r="M40" s="207" t="s">
        <v>1611</v>
      </c>
      <c r="N40" s="573"/>
    </row>
    <row r="41" spans="1:14" ht="25.35" customHeight="1">
      <c r="A41" s="519"/>
      <c r="B41" s="511"/>
      <c r="C41" s="512"/>
      <c r="D41" s="178" t="s">
        <v>918</v>
      </c>
      <c r="E41" s="179">
        <v>1</v>
      </c>
      <c r="F41" s="409">
        <v>1465138201</v>
      </c>
      <c r="G41" s="409" t="s">
        <v>2367</v>
      </c>
      <c r="H41" s="620"/>
      <c r="I41" s="429" t="s">
        <v>3143</v>
      </c>
      <c r="J41" s="622"/>
      <c r="K41" s="569"/>
      <c r="L41" s="569"/>
      <c r="M41" s="207" t="s">
        <v>1612</v>
      </c>
      <c r="N41" s="573"/>
    </row>
    <row r="42" spans="1:14" ht="25.35" customHeight="1">
      <c r="A42" s="519"/>
      <c r="B42" s="511"/>
      <c r="C42" s="512"/>
      <c r="D42" s="178" t="s">
        <v>918</v>
      </c>
      <c r="E42" s="179">
        <v>1</v>
      </c>
      <c r="F42" s="409">
        <v>1465138202</v>
      </c>
      <c r="G42" s="409" t="s">
        <v>2368</v>
      </c>
      <c r="H42" s="620"/>
      <c r="I42" s="429" t="s">
        <v>3143</v>
      </c>
      <c r="J42" s="622"/>
      <c r="K42" s="569"/>
      <c r="L42" s="569"/>
      <c r="M42" s="207" t="s">
        <v>1613</v>
      </c>
      <c r="N42" s="573"/>
    </row>
    <row r="43" spans="1:14" ht="25.35" customHeight="1">
      <c r="A43" s="519"/>
      <c r="B43" s="511"/>
      <c r="C43" s="512"/>
      <c r="D43" s="178" t="s">
        <v>918</v>
      </c>
      <c r="E43" s="179">
        <v>1</v>
      </c>
      <c r="F43" s="409">
        <v>1465138203</v>
      </c>
      <c r="G43" s="409" t="s">
        <v>2369</v>
      </c>
      <c r="H43" s="620"/>
      <c r="I43" s="429" t="s">
        <v>3143</v>
      </c>
      <c r="J43" s="622"/>
      <c r="K43" s="569"/>
      <c r="L43" s="569"/>
      <c r="M43" s="207" t="s">
        <v>701</v>
      </c>
      <c r="N43" s="573"/>
    </row>
    <row r="44" spans="1:14" ht="25.35" customHeight="1">
      <c r="A44" s="519"/>
      <c r="B44" s="511"/>
      <c r="C44" s="512"/>
      <c r="D44" s="178" t="s">
        <v>918</v>
      </c>
      <c r="E44" s="179">
        <v>1</v>
      </c>
      <c r="F44" s="148">
        <v>1465168201</v>
      </c>
      <c r="G44" s="148" t="s">
        <v>2614</v>
      </c>
      <c r="H44" s="424">
        <v>1465168</v>
      </c>
      <c r="I44" s="429" t="s">
        <v>3289</v>
      </c>
      <c r="J44" s="622"/>
      <c r="K44" s="569"/>
      <c r="L44" s="569"/>
      <c r="M44" s="207">
        <v>235</v>
      </c>
      <c r="N44" s="573"/>
    </row>
    <row r="45" spans="1:14" ht="25.35" customHeight="1">
      <c r="A45" s="519"/>
      <c r="B45" s="511"/>
      <c r="C45" s="512"/>
      <c r="D45" s="178"/>
      <c r="E45" s="179">
        <v>1</v>
      </c>
      <c r="F45" s="409">
        <v>1465128201</v>
      </c>
      <c r="G45" s="409" t="s">
        <v>2370</v>
      </c>
      <c r="H45" s="618">
        <v>1465128</v>
      </c>
      <c r="I45" s="429" t="s">
        <v>3144</v>
      </c>
      <c r="J45" s="622"/>
      <c r="K45" s="569"/>
      <c r="L45" s="569"/>
      <c r="M45" s="207" t="s">
        <v>3145</v>
      </c>
      <c r="N45" s="573"/>
    </row>
    <row r="46" spans="1:14" ht="25.35" customHeight="1">
      <c r="A46" s="519"/>
      <c r="B46" s="511"/>
      <c r="C46" s="512"/>
      <c r="D46" s="178" t="s">
        <v>918</v>
      </c>
      <c r="E46" s="179">
        <v>1</v>
      </c>
      <c r="F46" s="409">
        <v>1465128202</v>
      </c>
      <c r="G46" s="409" t="s">
        <v>2615</v>
      </c>
      <c r="H46" s="618"/>
      <c r="I46" s="429" t="s">
        <v>3144</v>
      </c>
      <c r="J46" s="622"/>
      <c r="K46" s="569"/>
      <c r="L46" s="569"/>
      <c r="M46" s="207" t="s">
        <v>925</v>
      </c>
      <c r="N46" s="573"/>
    </row>
    <row r="47" spans="1:14" ht="25.35" customHeight="1">
      <c r="A47" s="519"/>
      <c r="B47" s="511"/>
      <c r="C47" s="512"/>
      <c r="D47" s="178" t="s">
        <v>918</v>
      </c>
      <c r="E47" s="179">
        <v>1</v>
      </c>
      <c r="F47" s="409">
        <v>1465128203</v>
      </c>
      <c r="G47" s="409" t="s">
        <v>2859</v>
      </c>
      <c r="H47" s="619"/>
      <c r="I47" s="429" t="s">
        <v>3144</v>
      </c>
      <c r="J47" s="622"/>
      <c r="K47" s="569"/>
      <c r="L47" s="569"/>
      <c r="M47" s="207">
        <v>219</v>
      </c>
      <c r="N47" s="573"/>
    </row>
    <row r="48" spans="1:14" ht="25.35" customHeight="1">
      <c r="A48" s="519"/>
      <c r="B48" s="511"/>
      <c r="C48" s="512"/>
      <c r="D48" s="178" t="s">
        <v>918</v>
      </c>
      <c r="E48" s="179">
        <v>1</v>
      </c>
      <c r="F48" s="409">
        <v>1465028203</v>
      </c>
      <c r="G48" s="409" t="s">
        <v>3107</v>
      </c>
      <c r="H48" s="617">
        <v>1465028</v>
      </c>
      <c r="I48" s="429" t="s">
        <v>3146</v>
      </c>
      <c r="J48" s="622"/>
      <c r="K48" s="569"/>
      <c r="L48" s="569"/>
      <c r="M48" s="207">
        <v>241</v>
      </c>
      <c r="N48" s="573"/>
    </row>
    <row r="49" spans="1:14" ht="25.35" customHeight="1">
      <c r="A49" s="519"/>
      <c r="B49" s="511"/>
      <c r="C49" s="512"/>
      <c r="D49" s="178"/>
      <c r="E49" s="179">
        <v>1</v>
      </c>
      <c r="F49" s="409">
        <v>1465028201</v>
      </c>
      <c r="G49" s="409" t="s">
        <v>2372</v>
      </c>
      <c r="H49" s="618"/>
      <c r="I49" s="429" t="s">
        <v>3146</v>
      </c>
      <c r="J49" s="622"/>
      <c r="K49" s="569"/>
      <c r="L49" s="569"/>
      <c r="M49" s="207" t="s">
        <v>748</v>
      </c>
      <c r="N49" s="573"/>
    </row>
    <row r="50" spans="1:14" ht="25.35" customHeight="1">
      <c r="A50" s="519"/>
      <c r="B50" s="511"/>
      <c r="C50" s="512"/>
      <c r="D50" s="178" t="s">
        <v>918</v>
      </c>
      <c r="E50" s="179">
        <v>1</v>
      </c>
      <c r="F50" s="409">
        <v>1465028202</v>
      </c>
      <c r="G50" s="409" t="s">
        <v>2616</v>
      </c>
      <c r="H50" s="619"/>
      <c r="I50" s="429" t="s">
        <v>3146</v>
      </c>
      <c r="J50" s="622"/>
      <c r="K50" s="569"/>
      <c r="L50" s="569"/>
      <c r="M50" s="207" t="s">
        <v>841</v>
      </c>
      <c r="N50" s="573"/>
    </row>
    <row r="51" spans="1:14" ht="25.35" customHeight="1">
      <c r="A51" s="519"/>
      <c r="B51" s="511"/>
      <c r="C51" s="512"/>
      <c r="D51" s="178" t="s">
        <v>918</v>
      </c>
      <c r="E51" s="179">
        <v>1</v>
      </c>
      <c r="F51" s="409">
        <v>1465038201</v>
      </c>
      <c r="G51" s="409" t="s">
        <v>2322</v>
      </c>
      <c r="H51" s="617">
        <v>1465038</v>
      </c>
      <c r="I51" s="429" t="s">
        <v>3147</v>
      </c>
      <c r="J51" s="622"/>
      <c r="K51" s="569"/>
      <c r="L51" s="569"/>
      <c r="M51" s="207" t="s">
        <v>125</v>
      </c>
      <c r="N51" s="573"/>
    </row>
    <row r="52" spans="1:14" ht="25.35" customHeight="1">
      <c r="A52" s="519"/>
      <c r="B52" s="511"/>
      <c r="C52" s="512"/>
      <c r="D52" s="178" t="s">
        <v>918</v>
      </c>
      <c r="E52" s="179">
        <v>1</v>
      </c>
      <c r="F52" s="409">
        <v>1465038202</v>
      </c>
      <c r="G52" s="409" t="s">
        <v>2323</v>
      </c>
      <c r="H52" s="618"/>
      <c r="I52" s="429" t="s">
        <v>3147</v>
      </c>
      <c r="J52" s="622"/>
      <c r="K52" s="569"/>
      <c r="L52" s="569"/>
      <c r="M52" s="207" t="s">
        <v>379</v>
      </c>
      <c r="N52" s="573"/>
    </row>
    <row r="53" spans="1:14" ht="25.35" customHeight="1">
      <c r="A53" s="519"/>
      <c r="B53" s="511"/>
      <c r="C53" s="512"/>
      <c r="D53" s="178" t="s">
        <v>918</v>
      </c>
      <c r="E53" s="179">
        <v>1</v>
      </c>
      <c r="F53" s="409">
        <v>1465038203</v>
      </c>
      <c r="G53" s="409" t="s">
        <v>2608</v>
      </c>
      <c r="H53" s="619"/>
      <c r="I53" s="429" t="s">
        <v>3148</v>
      </c>
      <c r="J53" s="622"/>
      <c r="K53" s="569"/>
      <c r="L53" s="569"/>
      <c r="M53" s="207" t="s">
        <v>646</v>
      </c>
      <c r="N53" s="573"/>
    </row>
    <row r="54" spans="1:14" ht="25.35" customHeight="1">
      <c r="A54" s="519"/>
      <c r="B54" s="511"/>
      <c r="C54" s="512"/>
      <c r="D54" s="178" t="s">
        <v>918</v>
      </c>
      <c r="E54" s="179">
        <v>1</v>
      </c>
      <c r="F54" s="409">
        <v>1465118202</v>
      </c>
      <c r="G54" s="409" t="s">
        <v>3019</v>
      </c>
      <c r="H54" s="617">
        <v>1465118</v>
      </c>
      <c r="I54" s="429" t="s">
        <v>3149</v>
      </c>
      <c r="J54" s="622"/>
      <c r="K54" s="569"/>
      <c r="L54" s="569"/>
      <c r="M54" s="207">
        <v>242</v>
      </c>
      <c r="N54" s="573"/>
    </row>
    <row r="55" spans="1:14" ht="25.35" customHeight="1">
      <c r="A55" s="519"/>
      <c r="B55" s="511"/>
      <c r="C55" s="512"/>
      <c r="D55" s="178" t="s">
        <v>918</v>
      </c>
      <c r="E55" s="179">
        <v>1</v>
      </c>
      <c r="F55" s="409">
        <v>1465118201</v>
      </c>
      <c r="G55" s="409" t="s">
        <v>2325</v>
      </c>
      <c r="H55" s="619"/>
      <c r="I55" s="429" t="s">
        <v>3149</v>
      </c>
      <c r="J55" s="622"/>
      <c r="K55" s="569"/>
      <c r="L55" s="569"/>
      <c r="M55" s="207" t="s">
        <v>369</v>
      </c>
      <c r="N55" s="573"/>
    </row>
    <row r="56" spans="1:14" ht="25.35" customHeight="1">
      <c r="A56" s="519"/>
      <c r="B56" s="511"/>
      <c r="C56" s="512"/>
      <c r="D56" s="178">
        <v>1</v>
      </c>
      <c r="E56" s="179" t="s">
        <v>918</v>
      </c>
      <c r="F56" s="409">
        <v>1465148401</v>
      </c>
      <c r="G56" s="409" t="s">
        <v>2327</v>
      </c>
      <c r="H56" s="617">
        <v>1465148</v>
      </c>
      <c r="I56" s="429" t="s">
        <v>3150</v>
      </c>
      <c r="J56" s="622"/>
      <c r="K56" s="569"/>
      <c r="L56" s="569"/>
      <c r="M56" s="207" t="s">
        <v>862</v>
      </c>
      <c r="N56" s="573"/>
    </row>
    <row r="57" spans="1:14" ht="25.35" customHeight="1">
      <c r="A57" s="519"/>
      <c r="B57" s="511"/>
      <c r="C57" s="512"/>
      <c r="D57" s="178" t="s">
        <v>918</v>
      </c>
      <c r="E57" s="179">
        <v>1</v>
      </c>
      <c r="F57" s="409">
        <v>1465148201</v>
      </c>
      <c r="G57" s="409" t="s">
        <v>2328</v>
      </c>
      <c r="H57" s="619"/>
      <c r="I57" s="429" t="s">
        <v>3150</v>
      </c>
      <c r="J57" s="622"/>
      <c r="K57" s="569"/>
      <c r="L57" s="569"/>
      <c r="M57" s="207" t="s">
        <v>671</v>
      </c>
      <c r="N57" s="573"/>
    </row>
    <row r="58" spans="1:14" ht="25.35" customHeight="1">
      <c r="A58" s="519"/>
      <c r="B58" s="511"/>
      <c r="C58" s="512"/>
      <c r="D58" s="178" t="s">
        <v>918</v>
      </c>
      <c r="E58" s="179">
        <v>1</v>
      </c>
      <c r="F58" s="409">
        <v>1465098201</v>
      </c>
      <c r="G58" s="409" t="s">
        <v>2854</v>
      </c>
      <c r="H58" s="425">
        <v>1465098</v>
      </c>
      <c r="I58" s="429" t="s">
        <v>3151</v>
      </c>
      <c r="J58" s="622"/>
      <c r="K58" s="569"/>
      <c r="L58" s="569"/>
      <c r="M58" s="207">
        <v>220</v>
      </c>
      <c r="N58" s="573"/>
    </row>
    <row r="59" spans="1:14" ht="25.35" customHeight="1">
      <c r="A59" s="519"/>
      <c r="B59" s="511"/>
      <c r="C59" s="512"/>
      <c r="D59" s="178" t="s">
        <v>918</v>
      </c>
      <c r="E59" s="179">
        <v>1</v>
      </c>
      <c r="F59" s="409">
        <v>1421062201</v>
      </c>
      <c r="G59" s="409" t="s">
        <v>2468</v>
      </c>
      <c r="H59" s="426">
        <v>1421062</v>
      </c>
      <c r="I59" s="429" t="s">
        <v>3152</v>
      </c>
      <c r="J59" s="622"/>
      <c r="K59" s="569"/>
      <c r="L59" s="569"/>
      <c r="M59" s="207" t="s">
        <v>1722</v>
      </c>
      <c r="N59" s="573"/>
    </row>
    <row r="60" spans="1:14" ht="25.35" customHeight="1">
      <c r="A60" s="519"/>
      <c r="B60" s="511"/>
      <c r="C60" s="512"/>
      <c r="D60" s="178" t="s">
        <v>918</v>
      </c>
      <c r="E60" s="179">
        <v>1</v>
      </c>
      <c r="F60" s="409">
        <v>1434021201</v>
      </c>
      <c r="G60" s="409" t="s">
        <v>2609</v>
      </c>
      <c r="H60" s="426">
        <v>1434021</v>
      </c>
      <c r="I60" s="429" t="s">
        <v>3153</v>
      </c>
      <c r="J60" s="622"/>
      <c r="K60" s="569"/>
      <c r="L60" s="569"/>
      <c r="M60" s="207" t="s">
        <v>645</v>
      </c>
      <c r="N60" s="573"/>
    </row>
    <row r="61" spans="1:14" ht="25.35" customHeight="1">
      <c r="A61" s="519"/>
      <c r="B61" s="511"/>
      <c r="C61" s="512"/>
      <c r="D61" s="178" t="s">
        <v>918</v>
      </c>
      <c r="E61" s="179">
        <v>1</v>
      </c>
      <c r="F61" s="409">
        <v>1434031201</v>
      </c>
      <c r="G61" s="407" t="s">
        <v>2610</v>
      </c>
      <c r="H61" s="425">
        <v>1434031</v>
      </c>
      <c r="I61" s="429" t="s">
        <v>3154</v>
      </c>
      <c r="J61" s="622"/>
      <c r="K61" s="569"/>
      <c r="L61" s="569"/>
      <c r="M61" s="207" t="s">
        <v>496</v>
      </c>
      <c r="N61" s="573"/>
    </row>
    <row r="62" spans="1:14" ht="25.35" customHeight="1">
      <c r="A62" s="519"/>
      <c r="B62" s="511"/>
      <c r="C62" s="512"/>
      <c r="D62" s="178">
        <v>1</v>
      </c>
      <c r="E62" s="179" t="s">
        <v>918</v>
      </c>
      <c r="F62" s="407">
        <v>1417021401</v>
      </c>
      <c r="G62" s="409" t="s">
        <v>2330</v>
      </c>
      <c r="H62" s="617">
        <v>1417021</v>
      </c>
      <c r="I62" s="429" t="s">
        <v>3155</v>
      </c>
      <c r="J62" s="622"/>
      <c r="K62" s="569"/>
      <c r="L62" s="569"/>
      <c r="M62" s="207" t="s">
        <v>827</v>
      </c>
      <c r="N62" s="573"/>
    </row>
    <row r="63" spans="1:14" ht="25.35" customHeight="1">
      <c r="A63" s="519"/>
      <c r="B63" s="511"/>
      <c r="C63" s="512"/>
      <c r="D63" s="178" t="s">
        <v>918</v>
      </c>
      <c r="E63" s="179">
        <v>1</v>
      </c>
      <c r="F63" s="409">
        <v>1417021201</v>
      </c>
      <c r="G63" s="409" t="s">
        <v>2331</v>
      </c>
      <c r="H63" s="619"/>
      <c r="I63" s="429" t="s">
        <v>3155</v>
      </c>
      <c r="J63" s="622"/>
      <c r="K63" s="569"/>
      <c r="L63" s="569"/>
      <c r="M63" s="207" t="s">
        <v>955</v>
      </c>
      <c r="N63" s="573"/>
    </row>
    <row r="64" spans="1:14" ht="25.35" customHeight="1">
      <c r="A64" s="519"/>
      <c r="B64" s="511"/>
      <c r="C64" s="512"/>
      <c r="D64" s="178" t="s">
        <v>918</v>
      </c>
      <c r="E64" s="179">
        <v>1</v>
      </c>
      <c r="F64" s="409">
        <v>1417052201</v>
      </c>
      <c r="G64" s="409" t="s">
        <v>2332</v>
      </c>
      <c r="H64" s="426">
        <v>1417052</v>
      </c>
      <c r="I64" s="429" t="s">
        <v>3156</v>
      </c>
      <c r="J64" s="622"/>
      <c r="K64" s="569"/>
      <c r="L64" s="569"/>
      <c r="M64" s="207" t="s">
        <v>672</v>
      </c>
      <c r="N64" s="573"/>
    </row>
    <row r="65" spans="1:14" ht="25.35" customHeight="1">
      <c r="A65" s="519"/>
      <c r="B65" s="511"/>
      <c r="C65" s="512"/>
      <c r="D65" s="178">
        <v>1</v>
      </c>
      <c r="E65" s="179" t="s">
        <v>918</v>
      </c>
      <c r="F65" s="409">
        <v>1412151401</v>
      </c>
      <c r="G65" s="409" t="s">
        <v>2333</v>
      </c>
      <c r="H65" s="617">
        <v>1412151</v>
      </c>
      <c r="I65" s="429" t="s">
        <v>3157</v>
      </c>
      <c r="J65" s="622"/>
      <c r="K65" s="569"/>
      <c r="L65" s="569"/>
      <c r="M65" s="207" t="s">
        <v>363</v>
      </c>
      <c r="N65" s="573"/>
    </row>
    <row r="66" spans="1:14" ht="25.35" customHeight="1">
      <c r="A66" s="519"/>
      <c r="B66" s="511"/>
      <c r="C66" s="512"/>
      <c r="D66" s="178" t="s">
        <v>918</v>
      </c>
      <c r="E66" s="179">
        <v>1</v>
      </c>
      <c r="F66" s="409">
        <v>1412151201</v>
      </c>
      <c r="G66" s="409" t="s">
        <v>2334</v>
      </c>
      <c r="H66" s="619"/>
      <c r="I66" s="429" t="s">
        <v>3157</v>
      </c>
      <c r="J66" s="622"/>
      <c r="K66" s="569"/>
      <c r="L66" s="569"/>
      <c r="M66" s="207" t="s">
        <v>364</v>
      </c>
      <c r="N66" s="573"/>
    </row>
    <row r="67" spans="1:14" ht="25.35" customHeight="1">
      <c r="A67" s="519"/>
      <c r="B67" s="511"/>
      <c r="C67" s="512"/>
      <c r="D67" s="178">
        <v>1</v>
      </c>
      <c r="E67" s="179" t="s">
        <v>918</v>
      </c>
      <c r="F67" s="409">
        <v>1408011401</v>
      </c>
      <c r="G67" s="409" t="s">
        <v>2339</v>
      </c>
      <c r="H67" s="617">
        <v>1408011</v>
      </c>
      <c r="I67" s="429" t="s">
        <v>3158</v>
      </c>
      <c r="J67" s="622"/>
      <c r="K67" s="569"/>
      <c r="L67" s="569"/>
      <c r="M67" s="207" t="s">
        <v>1615</v>
      </c>
      <c r="N67" s="573"/>
    </row>
    <row r="68" spans="1:14" ht="25.35" customHeight="1">
      <c r="A68" s="519"/>
      <c r="B68" s="511"/>
      <c r="C68" s="512"/>
      <c r="D68" s="178"/>
      <c r="E68" s="179">
        <v>1</v>
      </c>
      <c r="F68" s="409">
        <v>1408011201</v>
      </c>
      <c r="G68" s="409" t="s">
        <v>2340</v>
      </c>
      <c r="H68" s="619"/>
      <c r="I68" s="429" t="s">
        <v>3158</v>
      </c>
      <c r="J68" s="622"/>
      <c r="K68" s="569"/>
      <c r="L68" s="569"/>
      <c r="M68" s="207" t="s">
        <v>3159</v>
      </c>
      <c r="N68" s="573"/>
    </row>
    <row r="69" spans="1:14" ht="25.35" customHeight="1">
      <c r="A69" s="519"/>
      <c r="B69" s="511"/>
      <c r="C69" s="512"/>
      <c r="D69" s="178" t="s">
        <v>918</v>
      </c>
      <c r="E69" s="179">
        <v>1</v>
      </c>
      <c r="F69" s="409">
        <v>1408032201</v>
      </c>
      <c r="G69" s="408" t="s">
        <v>2341</v>
      </c>
      <c r="H69" s="617">
        <v>1408032</v>
      </c>
      <c r="I69" s="429" t="s">
        <v>3160</v>
      </c>
      <c r="J69" s="622"/>
      <c r="K69" s="569"/>
      <c r="L69" s="569"/>
      <c r="M69" s="207" t="s">
        <v>1622</v>
      </c>
      <c r="N69" s="573"/>
    </row>
    <row r="70" spans="1:14" ht="25.35" customHeight="1">
      <c r="A70" s="519"/>
      <c r="B70" s="511"/>
      <c r="C70" s="512"/>
      <c r="D70" s="178" t="s">
        <v>918</v>
      </c>
      <c r="E70" s="179">
        <v>1</v>
      </c>
      <c r="F70" s="409">
        <v>1408032301</v>
      </c>
      <c r="G70" s="409" t="s">
        <v>2623</v>
      </c>
      <c r="H70" s="619"/>
      <c r="I70" s="429" t="s">
        <v>3161</v>
      </c>
      <c r="J70" s="622"/>
      <c r="K70" s="569"/>
      <c r="L70" s="569"/>
      <c r="M70" s="207" t="s">
        <v>586</v>
      </c>
      <c r="N70" s="573"/>
    </row>
    <row r="71" spans="1:14" ht="25.35" customHeight="1">
      <c r="A71" s="519"/>
      <c r="B71" s="511"/>
      <c r="C71" s="512"/>
      <c r="D71" s="178" t="s">
        <v>918</v>
      </c>
      <c r="E71" s="179">
        <v>1</v>
      </c>
      <c r="F71" s="409">
        <v>1408022201</v>
      </c>
      <c r="G71" s="409" t="s">
        <v>2613</v>
      </c>
      <c r="H71" s="426">
        <v>1408022</v>
      </c>
      <c r="I71" s="429" t="s">
        <v>3162</v>
      </c>
      <c r="J71" s="622"/>
      <c r="K71" s="569"/>
      <c r="L71" s="569"/>
      <c r="M71" s="207" t="s">
        <v>1641</v>
      </c>
      <c r="N71" s="573"/>
    </row>
    <row r="72" spans="1:14" ht="25.35" customHeight="1">
      <c r="A72" s="519"/>
      <c r="B72" s="511"/>
      <c r="C72" s="512"/>
      <c r="D72" s="178" t="s">
        <v>918</v>
      </c>
      <c r="E72" s="179">
        <v>1</v>
      </c>
      <c r="F72" s="409">
        <v>1408044201</v>
      </c>
      <c r="G72" s="409" t="s">
        <v>2788</v>
      </c>
      <c r="H72" s="426">
        <v>1408044</v>
      </c>
      <c r="I72" s="429" t="s">
        <v>3163</v>
      </c>
      <c r="J72" s="622"/>
      <c r="K72" s="569"/>
      <c r="L72" s="569"/>
      <c r="M72" s="207" t="s">
        <v>1709</v>
      </c>
      <c r="N72" s="573"/>
    </row>
    <row r="73" spans="1:14" ht="25.35" customHeight="1">
      <c r="A73" s="519"/>
      <c r="B73" s="511"/>
      <c r="C73" s="512"/>
      <c r="D73" s="178">
        <v>1</v>
      </c>
      <c r="E73" s="179" t="s">
        <v>918</v>
      </c>
      <c r="F73" s="409">
        <v>1434124401</v>
      </c>
      <c r="G73" s="409" t="s">
        <v>2343</v>
      </c>
      <c r="H73" s="617">
        <v>1434124</v>
      </c>
      <c r="I73" s="429" t="s">
        <v>3164</v>
      </c>
      <c r="J73" s="622"/>
      <c r="K73" s="569"/>
      <c r="L73" s="569"/>
      <c r="M73" s="207" t="s">
        <v>837</v>
      </c>
      <c r="N73" s="573"/>
    </row>
    <row r="74" spans="1:14" ht="25.35" customHeight="1">
      <c r="A74" s="519"/>
      <c r="B74" s="511"/>
      <c r="C74" s="512"/>
      <c r="D74" s="178" t="s">
        <v>918</v>
      </c>
      <c r="E74" s="179">
        <v>1</v>
      </c>
      <c r="F74" s="409">
        <v>1434124201</v>
      </c>
      <c r="G74" s="409" t="s">
        <v>2344</v>
      </c>
      <c r="H74" s="619"/>
      <c r="I74" s="429" t="s">
        <v>3164</v>
      </c>
      <c r="J74" s="622"/>
      <c r="K74" s="569"/>
      <c r="L74" s="569"/>
      <c r="M74" s="207" t="s">
        <v>849</v>
      </c>
      <c r="N74" s="573"/>
    </row>
    <row r="75" spans="1:14" ht="25.35" customHeight="1">
      <c r="A75" s="519"/>
      <c r="B75" s="511"/>
      <c r="C75" s="512"/>
      <c r="D75" s="178" t="s">
        <v>918</v>
      </c>
      <c r="E75" s="179">
        <v>1</v>
      </c>
      <c r="F75" s="409">
        <v>1434094201</v>
      </c>
      <c r="G75" s="409" t="s">
        <v>2345</v>
      </c>
      <c r="H75" s="426">
        <v>1434094</v>
      </c>
      <c r="I75" s="429" t="s">
        <v>3165</v>
      </c>
      <c r="J75" s="622"/>
      <c r="K75" s="569"/>
      <c r="L75" s="569"/>
      <c r="M75" s="207" t="s">
        <v>370</v>
      </c>
      <c r="N75" s="573"/>
    </row>
    <row r="76" spans="1:14" ht="25.35" customHeight="1">
      <c r="A76" s="519"/>
      <c r="B76" s="511"/>
      <c r="C76" s="512"/>
      <c r="D76" s="178" t="s">
        <v>918</v>
      </c>
      <c r="E76" s="179">
        <v>1</v>
      </c>
      <c r="F76" s="409">
        <v>1434114201</v>
      </c>
      <c r="G76" s="409" t="s">
        <v>2346</v>
      </c>
      <c r="H76" s="426">
        <v>1434114</v>
      </c>
      <c r="I76" s="429" t="s">
        <v>3166</v>
      </c>
      <c r="J76" s="622"/>
      <c r="K76" s="569"/>
      <c r="L76" s="569"/>
      <c r="M76" s="207" t="s">
        <v>809</v>
      </c>
      <c r="N76" s="573"/>
    </row>
    <row r="77" spans="1:14" ht="25.35" customHeight="1">
      <c r="A77" s="519"/>
      <c r="B77" s="511"/>
      <c r="C77" s="512"/>
      <c r="D77" s="178">
        <v>1</v>
      </c>
      <c r="E77" s="179" t="s">
        <v>918</v>
      </c>
      <c r="F77" s="409">
        <v>1421021401</v>
      </c>
      <c r="G77" s="186" t="s">
        <v>2336</v>
      </c>
      <c r="H77" s="617">
        <v>1421021</v>
      </c>
      <c r="I77" s="429" t="s">
        <v>3167</v>
      </c>
      <c r="J77" s="622"/>
      <c r="K77" s="569"/>
      <c r="L77" s="569"/>
      <c r="M77" s="207" t="s">
        <v>389</v>
      </c>
      <c r="N77" s="573"/>
    </row>
    <row r="78" spans="1:14" ht="25.35" customHeight="1">
      <c r="A78" s="519"/>
      <c r="B78" s="511"/>
      <c r="C78" s="512"/>
      <c r="D78" s="178" t="s">
        <v>918</v>
      </c>
      <c r="E78" s="179">
        <v>1</v>
      </c>
      <c r="F78" s="409">
        <v>1421021201</v>
      </c>
      <c r="G78" s="186" t="s">
        <v>2337</v>
      </c>
      <c r="H78" s="618"/>
      <c r="I78" s="429" t="s">
        <v>3167</v>
      </c>
      <c r="J78" s="622"/>
      <c r="K78" s="569"/>
      <c r="L78" s="569"/>
      <c r="M78" s="207" t="s">
        <v>390</v>
      </c>
      <c r="N78" s="573"/>
    </row>
    <row r="79" spans="1:14" ht="25.35" customHeight="1">
      <c r="A79" s="519"/>
      <c r="B79" s="511"/>
      <c r="C79" s="512"/>
      <c r="D79" s="178" t="s">
        <v>918</v>
      </c>
      <c r="E79" s="179">
        <v>1</v>
      </c>
      <c r="F79" s="409">
        <v>1421021202</v>
      </c>
      <c r="G79" s="186" t="s">
        <v>2338</v>
      </c>
      <c r="H79" s="618"/>
      <c r="I79" s="429" t="s">
        <v>3167</v>
      </c>
      <c r="J79" s="622"/>
      <c r="K79" s="569"/>
      <c r="L79" s="569"/>
      <c r="M79" s="207" t="s">
        <v>800</v>
      </c>
      <c r="N79" s="573"/>
    </row>
    <row r="80" spans="1:14" ht="25.35" customHeight="1">
      <c r="A80" s="519"/>
      <c r="B80" s="511"/>
      <c r="C80" s="512"/>
      <c r="D80" s="178" t="s">
        <v>918</v>
      </c>
      <c r="E80" s="179">
        <v>1</v>
      </c>
      <c r="F80" s="409">
        <v>1421035201</v>
      </c>
      <c r="G80" s="186" t="s">
        <v>2611</v>
      </c>
      <c r="H80" s="426">
        <v>1421035</v>
      </c>
      <c r="I80" s="429" t="s">
        <v>3168</v>
      </c>
      <c r="J80" s="622"/>
      <c r="K80" s="569"/>
      <c r="L80" s="569"/>
      <c r="M80" s="207" t="s">
        <v>1024</v>
      </c>
      <c r="N80" s="573"/>
    </row>
    <row r="81" spans="1:14" ht="25.35" customHeight="1">
      <c r="A81" s="519"/>
      <c r="B81" s="511"/>
      <c r="C81" s="512"/>
      <c r="D81" s="178" t="s">
        <v>918</v>
      </c>
      <c r="E81" s="179">
        <v>1</v>
      </c>
      <c r="F81" s="409">
        <v>1418044201</v>
      </c>
      <c r="G81" s="186" t="s">
        <v>2789</v>
      </c>
      <c r="H81" s="426">
        <v>1418044</v>
      </c>
      <c r="I81" s="429" t="s">
        <v>2863</v>
      </c>
      <c r="J81" s="622"/>
      <c r="K81" s="569"/>
      <c r="L81" s="569"/>
      <c r="M81" s="207">
        <v>223</v>
      </c>
      <c r="N81" s="573"/>
    </row>
    <row r="82" spans="1:14" ht="25.35" customHeight="1">
      <c r="A82" s="519"/>
      <c r="B82" s="511"/>
      <c r="C82" s="512"/>
      <c r="D82" s="178" t="s">
        <v>918</v>
      </c>
      <c r="E82" s="179">
        <v>1</v>
      </c>
      <c r="F82" s="408">
        <v>1418044201</v>
      </c>
      <c r="G82" s="186" t="s">
        <v>2848</v>
      </c>
      <c r="H82" s="427">
        <v>1418044</v>
      </c>
      <c r="I82" s="429" t="s">
        <v>2863</v>
      </c>
      <c r="J82" s="622"/>
      <c r="K82" s="569"/>
      <c r="L82" s="569"/>
      <c r="M82" s="207">
        <v>224</v>
      </c>
      <c r="N82" s="573"/>
    </row>
    <row r="83" spans="1:14" ht="25.35" customHeight="1">
      <c r="A83" s="519"/>
      <c r="B83" s="511"/>
      <c r="C83" s="512"/>
      <c r="D83" s="178" t="s">
        <v>918</v>
      </c>
      <c r="E83" s="179">
        <v>1</v>
      </c>
      <c r="F83" s="409">
        <v>1418014201</v>
      </c>
      <c r="G83" s="186" t="s">
        <v>2790</v>
      </c>
      <c r="H83" s="426">
        <v>1418014</v>
      </c>
      <c r="I83" s="429" t="s">
        <v>2818</v>
      </c>
      <c r="J83" s="622"/>
      <c r="K83" s="569"/>
      <c r="L83" s="569"/>
      <c r="M83" s="207" t="s">
        <v>391</v>
      </c>
      <c r="N83" s="573"/>
    </row>
    <row r="84" spans="1:14" ht="25.35" customHeight="1">
      <c r="A84" s="519"/>
      <c r="B84" s="511"/>
      <c r="C84" s="512"/>
      <c r="D84" s="178" t="s">
        <v>918</v>
      </c>
      <c r="E84" s="179">
        <v>1</v>
      </c>
      <c r="F84" s="409">
        <v>1418032201</v>
      </c>
      <c r="G84" s="186" t="s">
        <v>2791</v>
      </c>
      <c r="H84" s="426">
        <v>1418032</v>
      </c>
      <c r="I84" s="429" t="s">
        <v>2819</v>
      </c>
      <c r="J84" s="622"/>
      <c r="K84" s="569"/>
      <c r="L84" s="569"/>
      <c r="M84" s="207" t="s">
        <v>392</v>
      </c>
      <c r="N84" s="573"/>
    </row>
    <row r="85" spans="1:14" ht="25.35" customHeight="1">
      <c r="A85" s="519"/>
      <c r="B85" s="511"/>
      <c r="C85" s="512"/>
      <c r="D85" s="178" t="s">
        <v>918</v>
      </c>
      <c r="E85" s="179">
        <v>1</v>
      </c>
      <c r="F85" s="409">
        <v>1418064201</v>
      </c>
      <c r="G85" s="186" t="s">
        <v>2792</v>
      </c>
      <c r="H85" s="426">
        <v>1418064</v>
      </c>
      <c r="I85" s="429" t="s">
        <v>2820</v>
      </c>
      <c r="J85" s="622"/>
      <c r="K85" s="569"/>
      <c r="L85" s="569"/>
      <c r="M85" s="207" t="s">
        <v>2031</v>
      </c>
      <c r="N85" s="573"/>
    </row>
    <row r="86" spans="1:14" ht="36.75" customHeight="1" thickBot="1">
      <c r="A86" s="624"/>
      <c r="B86" s="516"/>
      <c r="C86" s="524"/>
      <c r="D86" s="431" t="s">
        <v>918</v>
      </c>
      <c r="E86" s="432">
        <v>1</v>
      </c>
      <c r="F86" s="408">
        <v>1418024201</v>
      </c>
      <c r="G86" s="433" t="s">
        <v>2853</v>
      </c>
      <c r="H86" s="423">
        <v>1418024</v>
      </c>
      <c r="I86" s="434" t="s">
        <v>2865</v>
      </c>
      <c r="J86" s="622"/>
      <c r="K86" s="569"/>
      <c r="L86" s="569"/>
      <c r="M86" s="435">
        <v>222</v>
      </c>
      <c r="N86" s="573"/>
    </row>
    <row r="87" spans="1:14" ht="25.35" customHeight="1">
      <c r="A87" s="598" t="s">
        <v>2308</v>
      </c>
      <c r="B87" s="607" t="s">
        <v>3002</v>
      </c>
      <c r="C87" s="603" t="s">
        <v>2815</v>
      </c>
      <c r="D87" s="436">
        <v>1</v>
      </c>
      <c r="E87" s="437"/>
      <c r="F87" s="438">
        <v>1464011401</v>
      </c>
      <c r="G87" s="439" t="s">
        <v>2970</v>
      </c>
      <c r="H87" s="605">
        <v>1464011</v>
      </c>
      <c r="I87" s="419" t="s">
        <v>3219</v>
      </c>
      <c r="J87" s="585" t="s">
        <v>3220</v>
      </c>
      <c r="K87" s="585" t="s">
        <v>3221</v>
      </c>
      <c r="L87" s="585" t="s">
        <v>1654</v>
      </c>
      <c r="M87" s="177" t="s">
        <v>2225</v>
      </c>
      <c r="N87" s="572" t="s">
        <v>3130</v>
      </c>
    </row>
    <row r="88" spans="1:14" ht="25.35" customHeight="1">
      <c r="A88" s="599"/>
      <c r="B88" s="511"/>
      <c r="C88" s="512"/>
      <c r="D88" s="101"/>
      <c r="E88" s="103">
        <v>1</v>
      </c>
      <c r="F88" s="116">
        <v>1464011201</v>
      </c>
      <c r="G88" s="104" t="s">
        <v>2971</v>
      </c>
      <c r="H88" s="521"/>
      <c r="I88" s="420" t="s">
        <v>3219</v>
      </c>
      <c r="J88" s="586"/>
      <c r="K88" s="586"/>
      <c r="L88" s="586"/>
      <c r="M88" s="413" t="s">
        <v>1601</v>
      </c>
      <c r="N88" s="573"/>
    </row>
    <row r="89" spans="1:14" ht="25.35" customHeight="1">
      <c r="A89" s="599"/>
      <c r="B89" s="511"/>
      <c r="C89" s="512"/>
      <c r="D89" s="124"/>
      <c r="E89" s="103">
        <v>1</v>
      </c>
      <c r="F89" s="116">
        <v>1464011202</v>
      </c>
      <c r="G89" s="104" t="s">
        <v>2972</v>
      </c>
      <c r="H89" s="521"/>
      <c r="I89" s="420" t="s">
        <v>3219</v>
      </c>
      <c r="J89" s="586"/>
      <c r="K89" s="586"/>
      <c r="L89" s="586"/>
      <c r="M89" s="413" t="s">
        <v>93</v>
      </c>
      <c r="N89" s="573"/>
    </row>
    <row r="90" spans="1:14" ht="25.35" customHeight="1">
      <c r="A90" s="599"/>
      <c r="B90" s="511"/>
      <c r="C90" s="512"/>
      <c r="D90" s="103"/>
      <c r="E90" s="103">
        <v>1</v>
      </c>
      <c r="F90" s="116">
        <v>1426042201</v>
      </c>
      <c r="G90" s="104" t="s">
        <v>2973</v>
      </c>
      <c r="H90" s="116">
        <v>1426042</v>
      </c>
      <c r="I90" s="420" t="s">
        <v>2867</v>
      </c>
      <c r="J90" s="586"/>
      <c r="K90" s="586"/>
      <c r="L90" s="586"/>
      <c r="M90" s="183" t="s">
        <v>1649</v>
      </c>
      <c r="N90" s="573"/>
    </row>
    <row r="91" spans="1:14" ht="25.35" customHeight="1">
      <c r="A91" s="599"/>
      <c r="B91" s="511"/>
      <c r="C91" s="512"/>
      <c r="D91" s="101"/>
      <c r="E91" s="101">
        <v>1</v>
      </c>
      <c r="F91" s="406">
        <v>1426062201</v>
      </c>
      <c r="G91" s="405" t="s">
        <v>2974</v>
      </c>
      <c r="H91" s="406">
        <v>1426062</v>
      </c>
      <c r="I91" s="420" t="s">
        <v>3222</v>
      </c>
      <c r="J91" s="586"/>
      <c r="K91" s="586"/>
      <c r="L91" s="586"/>
      <c r="M91" s="413" t="s">
        <v>1605</v>
      </c>
      <c r="N91" s="573"/>
    </row>
    <row r="92" spans="1:14" ht="25.35" customHeight="1">
      <c r="A92" s="599"/>
      <c r="B92" s="511"/>
      <c r="C92" s="512"/>
      <c r="D92" s="101"/>
      <c r="E92" s="101">
        <v>1</v>
      </c>
      <c r="F92" s="406">
        <v>1426092201</v>
      </c>
      <c r="G92" s="405" t="s">
        <v>2975</v>
      </c>
      <c r="H92" s="406">
        <v>1426092</v>
      </c>
      <c r="I92" s="420" t="s">
        <v>3223</v>
      </c>
      <c r="J92" s="586"/>
      <c r="K92" s="586"/>
      <c r="L92" s="586"/>
      <c r="M92" s="413" t="s">
        <v>765</v>
      </c>
      <c r="N92" s="573"/>
    </row>
    <row r="93" spans="1:14" ht="25.35" customHeight="1">
      <c r="A93" s="599"/>
      <c r="B93" s="511"/>
      <c r="C93" s="512"/>
      <c r="D93" s="101"/>
      <c r="E93" s="101">
        <v>1</v>
      </c>
      <c r="F93" s="406">
        <v>1426132201</v>
      </c>
      <c r="G93" s="405" t="s">
        <v>2976</v>
      </c>
      <c r="H93" s="406">
        <v>1426132</v>
      </c>
      <c r="I93" s="420" t="s">
        <v>3224</v>
      </c>
      <c r="J93" s="586"/>
      <c r="K93" s="586"/>
      <c r="L93" s="586"/>
      <c r="M93" s="413" t="s">
        <v>635</v>
      </c>
      <c r="N93" s="573"/>
    </row>
    <row r="94" spans="1:14" ht="25.35" customHeight="1">
      <c r="A94" s="599"/>
      <c r="B94" s="511"/>
      <c r="C94" s="512"/>
      <c r="D94" s="101">
        <v>1</v>
      </c>
      <c r="E94" s="101"/>
      <c r="F94" s="406">
        <v>1410024401</v>
      </c>
      <c r="G94" s="405" t="s">
        <v>3012</v>
      </c>
      <c r="H94" s="406">
        <v>1410024</v>
      </c>
      <c r="I94" s="420" t="s">
        <v>3225</v>
      </c>
      <c r="J94" s="586"/>
      <c r="K94" s="586"/>
      <c r="L94" s="586"/>
      <c r="M94" s="413" t="s">
        <v>1656</v>
      </c>
      <c r="N94" s="573"/>
    </row>
    <row r="95" spans="1:14" ht="25.35" customHeight="1">
      <c r="A95" s="599"/>
      <c r="B95" s="511"/>
      <c r="C95" s="512"/>
      <c r="D95" s="101"/>
      <c r="E95" s="101">
        <v>1</v>
      </c>
      <c r="F95" s="406">
        <v>1410042201</v>
      </c>
      <c r="G95" s="405" t="s">
        <v>2977</v>
      </c>
      <c r="H95" s="406">
        <v>1410042</v>
      </c>
      <c r="I95" s="420" t="s">
        <v>3226</v>
      </c>
      <c r="J95" s="586"/>
      <c r="K95" s="586"/>
      <c r="L95" s="586"/>
      <c r="M95" s="413" t="s">
        <v>1475</v>
      </c>
      <c r="N95" s="573"/>
    </row>
    <row r="96" spans="1:14" ht="25.35" customHeight="1">
      <c r="A96" s="599"/>
      <c r="B96" s="511"/>
      <c r="C96" s="512"/>
      <c r="D96" s="101">
        <v>1</v>
      </c>
      <c r="E96" s="101"/>
      <c r="F96" s="406">
        <v>1412011201</v>
      </c>
      <c r="G96" s="405" t="s">
        <v>3013</v>
      </c>
      <c r="H96" s="512">
        <v>1412011</v>
      </c>
      <c r="I96" s="420" t="s">
        <v>3235</v>
      </c>
      <c r="J96" s="586"/>
      <c r="K96" s="586"/>
      <c r="L96" s="586"/>
      <c r="M96" s="413" t="s">
        <v>2228</v>
      </c>
      <c r="N96" s="573"/>
    </row>
    <row r="97" spans="1:14" ht="25.35" customHeight="1">
      <c r="A97" s="599"/>
      <c r="B97" s="511"/>
      <c r="C97" s="512"/>
      <c r="D97" s="101"/>
      <c r="E97" s="101">
        <v>1</v>
      </c>
      <c r="F97" s="406">
        <v>1412011202</v>
      </c>
      <c r="G97" s="405" t="s">
        <v>2978</v>
      </c>
      <c r="H97" s="512"/>
      <c r="I97" s="420" t="s">
        <v>3235</v>
      </c>
      <c r="J97" s="586"/>
      <c r="K97" s="586"/>
      <c r="L97" s="586"/>
      <c r="M97" s="413" t="s">
        <v>2230</v>
      </c>
      <c r="N97" s="573"/>
    </row>
    <row r="98" spans="1:14" ht="25.35" customHeight="1">
      <c r="A98" s="599"/>
      <c r="B98" s="511"/>
      <c r="C98" s="512"/>
      <c r="D98" s="101"/>
      <c r="E98" s="101">
        <v>1</v>
      </c>
      <c r="F98" s="406">
        <v>1412094201</v>
      </c>
      <c r="G98" s="405" t="s">
        <v>3014</v>
      </c>
      <c r="H98" s="406">
        <v>1412094</v>
      </c>
      <c r="I98" s="420" t="s">
        <v>3236</v>
      </c>
      <c r="J98" s="586"/>
      <c r="K98" s="586"/>
      <c r="L98" s="586"/>
      <c r="M98" s="413" t="s">
        <v>1659</v>
      </c>
      <c r="N98" s="573"/>
    </row>
    <row r="99" spans="1:14" ht="25.35" customHeight="1">
      <c r="A99" s="599"/>
      <c r="B99" s="511"/>
      <c r="C99" s="512"/>
      <c r="D99" s="101"/>
      <c r="E99" s="101">
        <v>1</v>
      </c>
      <c r="F99" s="406">
        <v>1412102201</v>
      </c>
      <c r="G99" s="405" t="s">
        <v>3015</v>
      </c>
      <c r="H99" s="406">
        <v>1412102</v>
      </c>
      <c r="I99" s="420" t="s">
        <v>3232</v>
      </c>
      <c r="J99" s="586"/>
      <c r="K99" s="586"/>
      <c r="L99" s="586"/>
      <c r="M99" s="413" t="s">
        <v>657</v>
      </c>
      <c r="N99" s="573"/>
    </row>
    <row r="100" spans="1:14" ht="25.35" customHeight="1">
      <c r="A100" s="599"/>
      <c r="B100" s="511"/>
      <c r="C100" s="512"/>
      <c r="D100" s="101">
        <v>1</v>
      </c>
      <c r="E100" s="101"/>
      <c r="F100" s="406">
        <v>1429011401</v>
      </c>
      <c r="G100" s="405" t="s">
        <v>3004</v>
      </c>
      <c r="H100" s="512">
        <v>1429011</v>
      </c>
      <c r="I100" s="421" t="s">
        <v>3227</v>
      </c>
      <c r="J100" s="586"/>
      <c r="K100" s="586"/>
      <c r="L100" s="586"/>
      <c r="M100" s="413" t="s">
        <v>653</v>
      </c>
      <c r="N100" s="573"/>
    </row>
    <row r="101" spans="1:14" ht="25.35" customHeight="1">
      <c r="A101" s="599"/>
      <c r="B101" s="511"/>
      <c r="C101" s="512"/>
      <c r="D101" s="101"/>
      <c r="E101" s="101">
        <v>1</v>
      </c>
      <c r="F101" s="406">
        <v>1429011201</v>
      </c>
      <c r="G101" s="405" t="s">
        <v>2979</v>
      </c>
      <c r="H101" s="512"/>
      <c r="I101" s="421" t="s">
        <v>3227</v>
      </c>
      <c r="J101" s="586"/>
      <c r="K101" s="586"/>
      <c r="L101" s="586"/>
      <c r="M101" s="413" t="s">
        <v>634</v>
      </c>
      <c r="N101" s="573"/>
    </row>
    <row r="102" spans="1:14" ht="25.35" customHeight="1">
      <c r="A102" s="599"/>
      <c r="B102" s="511"/>
      <c r="C102" s="512"/>
      <c r="D102" s="101"/>
      <c r="E102" s="101">
        <v>1</v>
      </c>
      <c r="F102" s="406">
        <v>1429054201</v>
      </c>
      <c r="G102" s="405" t="s">
        <v>2980</v>
      </c>
      <c r="H102" s="406">
        <v>1429054</v>
      </c>
      <c r="I102" s="420" t="s">
        <v>3228</v>
      </c>
      <c r="J102" s="586"/>
      <c r="K102" s="586"/>
      <c r="L102" s="586"/>
      <c r="M102" s="413" t="s">
        <v>5</v>
      </c>
      <c r="N102" s="573"/>
    </row>
    <row r="103" spans="1:14" ht="25.35" customHeight="1">
      <c r="A103" s="599"/>
      <c r="B103" s="511"/>
      <c r="C103" s="512"/>
      <c r="D103" s="101">
        <v>1</v>
      </c>
      <c r="E103" s="101"/>
      <c r="F103" s="406">
        <v>1433011401</v>
      </c>
      <c r="G103" s="405" t="s">
        <v>3086</v>
      </c>
      <c r="H103" s="512">
        <v>1433011</v>
      </c>
      <c r="I103" s="421" t="s">
        <v>3229</v>
      </c>
      <c r="J103" s="586"/>
      <c r="K103" s="586"/>
      <c r="L103" s="586"/>
      <c r="M103" s="413" t="s">
        <v>291</v>
      </c>
      <c r="N103" s="573"/>
    </row>
    <row r="104" spans="1:14" ht="25.35" customHeight="1">
      <c r="A104" s="599"/>
      <c r="B104" s="511"/>
      <c r="C104" s="512"/>
      <c r="D104" s="101"/>
      <c r="E104" s="101">
        <v>1</v>
      </c>
      <c r="F104" s="406">
        <v>1433011201</v>
      </c>
      <c r="G104" s="405" t="s">
        <v>2981</v>
      </c>
      <c r="H104" s="512"/>
      <c r="I104" s="421" t="s">
        <v>3229</v>
      </c>
      <c r="J104" s="586"/>
      <c r="K104" s="586"/>
      <c r="L104" s="586"/>
      <c r="M104" s="413" t="s">
        <v>3159</v>
      </c>
      <c r="N104" s="573"/>
    </row>
    <row r="105" spans="1:14" ht="25.35" customHeight="1">
      <c r="A105" s="599"/>
      <c r="B105" s="511"/>
      <c r="C105" s="512"/>
      <c r="D105" s="101"/>
      <c r="E105" s="101">
        <v>1</v>
      </c>
      <c r="F105" s="406">
        <v>1433054201</v>
      </c>
      <c r="G105" s="405" t="s">
        <v>3016</v>
      </c>
      <c r="H105" s="512">
        <v>1433054</v>
      </c>
      <c r="I105" s="413" t="s">
        <v>3230</v>
      </c>
      <c r="J105" s="586"/>
      <c r="K105" s="586"/>
      <c r="L105" s="586"/>
      <c r="M105" s="413" t="s">
        <v>830</v>
      </c>
      <c r="N105" s="573"/>
    </row>
    <row r="106" spans="1:14" ht="25.35" customHeight="1">
      <c r="A106" s="599"/>
      <c r="B106" s="511"/>
      <c r="C106" s="512"/>
      <c r="D106" s="101"/>
      <c r="E106" s="101">
        <v>1</v>
      </c>
      <c r="F106" s="406">
        <v>1433054202</v>
      </c>
      <c r="G106" s="405" t="s">
        <v>2982</v>
      </c>
      <c r="H106" s="512"/>
      <c r="I106" s="413" t="s">
        <v>3230</v>
      </c>
      <c r="J106" s="586"/>
      <c r="K106" s="586"/>
      <c r="L106" s="586"/>
      <c r="M106" s="183" t="s">
        <v>1649</v>
      </c>
      <c r="N106" s="573"/>
    </row>
    <row r="107" spans="1:14" ht="25.35" customHeight="1">
      <c r="A107" s="599"/>
      <c r="B107" s="511"/>
      <c r="C107" s="512"/>
      <c r="D107" s="101">
        <v>1</v>
      </c>
      <c r="E107" s="101"/>
      <c r="F107" s="406">
        <v>1403011401</v>
      </c>
      <c r="G107" s="405" t="s">
        <v>3017</v>
      </c>
      <c r="H107" s="512">
        <v>1403011</v>
      </c>
      <c r="I107" s="413" t="s">
        <v>3231</v>
      </c>
      <c r="J107" s="586"/>
      <c r="K107" s="586"/>
      <c r="L107" s="586"/>
      <c r="M107" s="413" t="s">
        <v>588</v>
      </c>
      <c r="N107" s="573"/>
    </row>
    <row r="108" spans="1:14" ht="25.35" customHeight="1">
      <c r="A108" s="599"/>
      <c r="B108" s="511"/>
      <c r="C108" s="512"/>
      <c r="D108" s="101"/>
      <c r="E108" s="101">
        <v>1</v>
      </c>
      <c r="F108" s="406">
        <v>1403011201</v>
      </c>
      <c r="G108" s="405" t="s">
        <v>2983</v>
      </c>
      <c r="H108" s="512"/>
      <c r="I108" s="413" t="s">
        <v>3231</v>
      </c>
      <c r="J108" s="586"/>
      <c r="K108" s="586"/>
      <c r="L108" s="586"/>
      <c r="M108" s="413" t="s">
        <v>294</v>
      </c>
      <c r="N108" s="573"/>
    </row>
    <row r="109" spans="1:14" ht="25.35" customHeight="1">
      <c r="A109" s="599"/>
      <c r="B109" s="511"/>
      <c r="C109" s="512"/>
      <c r="D109" s="101"/>
      <c r="E109" s="101">
        <v>1</v>
      </c>
      <c r="F109" s="406">
        <v>1403112201</v>
      </c>
      <c r="G109" s="405" t="s">
        <v>2984</v>
      </c>
      <c r="H109" s="406">
        <v>1403112</v>
      </c>
      <c r="I109" s="413" t="s">
        <v>3233</v>
      </c>
      <c r="J109" s="586"/>
      <c r="K109" s="586"/>
      <c r="L109" s="586"/>
      <c r="M109" s="413" t="s">
        <v>838</v>
      </c>
      <c r="N109" s="573"/>
    </row>
    <row r="110" spans="1:14" ht="25.35" customHeight="1">
      <c r="A110" s="599"/>
      <c r="B110" s="511"/>
      <c r="C110" s="512"/>
      <c r="D110" s="101" t="s">
        <v>918</v>
      </c>
      <c r="E110" s="101">
        <v>1</v>
      </c>
      <c r="F110" s="406">
        <v>1403132201</v>
      </c>
      <c r="G110" s="405" t="s">
        <v>3003</v>
      </c>
      <c r="H110" s="406">
        <v>1403132</v>
      </c>
      <c r="I110" s="413" t="s">
        <v>3234</v>
      </c>
      <c r="J110" s="586"/>
      <c r="K110" s="586"/>
      <c r="L110" s="586"/>
      <c r="M110" s="413" t="s">
        <v>862</v>
      </c>
      <c r="N110" s="573"/>
    </row>
    <row r="111" spans="1:14" ht="25.35" customHeight="1">
      <c r="A111" s="599"/>
      <c r="B111" s="511"/>
      <c r="C111" s="512"/>
      <c r="D111" s="101">
        <v>1</v>
      </c>
      <c r="E111" s="101"/>
      <c r="F111" s="406">
        <v>1461011401</v>
      </c>
      <c r="G111" s="405" t="s">
        <v>2985</v>
      </c>
      <c r="H111" s="512">
        <v>1461011</v>
      </c>
      <c r="I111" s="413" t="s">
        <v>3237</v>
      </c>
      <c r="J111" s="586"/>
      <c r="K111" s="586"/>
      <c r="L111" s="586"/>
      <c r="M111" s="413" t="s">
        <v>2221</v>
      </c>
      <c r="N111" s="573"/>
    </row>
    <row r="112" spans="1:14" ht="25.35" customHeight="1">
      <c r="A112" s="599"/>
      <c r="B112" s="511"/>
      <c r="C112" s="512"/>
      <c r="D112" s="101"/>
      <c r="E112" s="101">
        <v>1</v>
      </c>
      <c r="F112" s="406">
        <v>1461011201</v>
      </c>
      <c r="G112" s="405" t="s">
        <v>2986</v>
      </c>
      <c r="H112" s="512"/>
      <c r="I112" s="413" t="s">
        <v>3237</v>
      </c>
      <c r="J112" s="586"/>
      <c r="K112" s="586"/>
      <c r="L112" s="586"/>
      <c r="M112" s="413" t="s">
        <v>84</v>
      </c>
      <c r="N112" s="573"/>
    </row>
    <row r="113" spans="1:14" ht="25.35" customHeight="1">
      <c r="A113" s="599"/>
      <c r="B113" s="511"/>
      <c r="C113" s="512"/>
      <c r="D113" s="101"/>
      <c r="E113" s="101">
        <v>1</v>
      </c>
      <c r="F113" s="406">
        <v>1415084201</v>
      </c>
      <c r="G113" s="405" t="s">
        <v>2987</v>
      </c>
      <c r="H113" s="406">
        <v>1415084</v>
      </c>
      <c r="I113" s="413" t="s">
        <v>3240</v>
      </c>
      <c r="J113" s="586"/>
      <c r="K113" s="586"/>
      <c r="L113" s="586"/>
      <c r="M113" s="413" t="s">
        <v>2230</v>
      </c>
      <c r="N113" s="573"/>
    </row>
    <row r="114" spans="1:14" ht="25.35" customHeight="1">
      <c r="A114" s="599"/>
      <c r="B114" s="511"/>
      <c r="C114" s="512"/>
      <c r="D114" s="101"/>
      <c r="E114" s="101">
        <v>1</v>
      </c>
      <c r="F114" s="406">
        <v>1415032201</v>
      </c>
      <c r="G114" s="405" t="s">
        <v>2988</v>
      </c>
      <c r="H114" s="406">
        <v>1415032</v>
      </c>
      <c r="I114" s="413" t="s">
        <v>3241</v>
      </c>
      <c r="J114" s="586"/>
      <c r="K114" s="586"/>
      <c r="L114" s="586"/>
      <c r="M114" s="413" t="s">
        <v>85</v>
      </c>
      <c r="N114" s="573"/>
    </row>
    <row r="115" spans="1:14" ht="25.35" customHeight="1">
      <c r="A115" s="599"/>
      <c r="B115" s="511"/>
      <c r="C115" s="512"/>
      <c r="D115" s="101"/>
      <c r="E115" s="101">
        <v>1</v>
      </c>
      <c r="F115" s="406">
        <v>1415052201</v>
      </c>
      <c r="G115" s="405" t="s">
        <v>2989</v>
      </c>
      <c r="H115" s="406">
        <v>1415052</v>
      </c>
      <c r="I115" s="413" t="s">
        <v>3242</v>
      </c>
      <c r="J115" s="586"/>
      <c r="K115" s="586"/>
      <c r="L115" s="586"/>
      <c r="M115" s="413" t="s">
        <v>1325</v>
      </c>
      <c r="N115" s="573"/>
    </row>
    <row r="116" spans="1:14" ht="25.35" customHeight="1">
      <c r="A116" s="599"/>
      <c r="B116" s="511"/>
      <c r="C116" s="512"/>
      <c r="D116" s="101">
        <v>1</v>
      </c>
      <c r="E116" s="101"/>
      <c r="F116" s="406">
        <v>1416011401</v>
      </c>
      <c r="G116" s="405" t="s">
        <v>3018</v>
      </c>
      <c r="H116" s="512">
        <v>1416011</v>
      </c>
      <c r="I116" s="413" t="s">
        <v>3250</v>
      </c>
      <c r="J116" s="586"/>
      <c r="K116" s="586"/>
      <c r="L116" s="586"/>
      <c r="M116" s="413" t="s">
        <v>765</v>
      </c>
      <c r="N116" s="573"/>
    </row>
    <row r="117" spans="1:14" ht="25.35" customHeight="1">
      <c r="A117" s="599"/>
      <c r="B117" s="511"/>
      <c r="C117" s="512"/>
      <c r="D117" s="101"/>
      <c r="E117" s="101">
        <v>1</v>
      </c>
      <c r="F117" s="406">
        <v>1416011201</v>
      </c>
      <c r="G117" s="405" t="s">
        <v>2990</v>
      </c>
      <c r="H117" s="512"/>
      <c r="I117" s="413" t="s">
        <v>3250</v>
      </c>
      <c r="J117" s="586"/>
      <c r="K117" s="586"/>
      <c r="L117" s="586"/>
      <c r="M117" s="413" t="s">
        <v>1631</v>
      </c>
      <c r="N117" s="573"/>
    </row>
    <row r="118" spans="1:14" ht="25.35" customHeight="1">
      <c r="A118" s="599"/>
      <c r="B118" s="511"/>
      <c r="C118" s="512"/>
      <c r="D118" s="101"/>
      <c r="E118" s="101">
        <v>1</v>
      </c>
      <c r="F118" s="406">
        <v>1416052201</v>
      </c>
      <c r="G118" s="405" t="s">
        <v>2991</v>
      </c>
      <c r="H118" s="406">
        <v>1416052</v>
      </c>
      <c r="I118" s="413" t="s">
        <v>3252</v>
      </c>
      <c r="J118" s="586"/>
      <c r="K118" s="586"/>
      <c r="L118" s="586"/>
      <c r="M118" s="413" t="s">
        <v>1608</v>
      </c>
      <c r="N118" s="573"/>
    </row>
    <row r="119" spans="1:14" ht="25.35" customHeight="1">
      <c r="A119" s="599"/>
      <c r="B119" s="511"/>
      <c r="C119" s="512"/>
      <c r="D119" s="101"/>
      <c r="E119" s="101">
        <v>1</v>
      </c>
      <c r="F119" s="406">
        <v>1416092201</v>
      </c>
      <c r="G119" s="405" t="s">
        <v>2992</v>
      </c>
      <c r="H119" s="406">
        <v>1416092</v>
      </c>
      <c r="I119" s="413" t="s">
        <v>3251</v>
      </c>
      <c r="J119" s="586"/>
      <c r="K119" s="586"/>
      <c r="L119" s="586"/>
      <c r="M119" s="413" t="s">
        <v>1607</v>
      </c>
      <c r="N119" s="573"/>
    </row>
    <row r="120" spans="1:14" ht="25.35" customHeight="1">
      <c r="A120" s="599"/>
      <c r="B120" s="511"/>
      <c r="C120" s="512"/>
      <c r="D120" s="101"/>
      <c r="E120" s="101">
        <v>1</v>
      </c>
      <c r="F120" s="406">
        <v>1422011201</v>
      </c>
      <c r="G120" s="405" t="s">
        <v>2993</v>
      </c>
      <c r="H120" s="406">
        <v>1422011</v>
      </c>
      <c r="I120" s="413" t="s">
        <v>3245</v>
      </c>
      <c r="J120" s="586"/>
      <c r="K120" s="586"/>
      <c r="L120" s="586"/>
      <c r="M120" s="413" t="s">
        <v>93</v>
      </c>
      <c r="N120" s="573"/>
    </row>
    <row r="121" spans="1:14" ht="25.35" customHeight="1">
      <c r="A121" s="599"/>
      <c r="B121" s="511"/>
      <c r="C121" s="512"/>
      <c r="D121" s="101"/>
      <c r="E121" s="101">
        <v>1</v>
      </c>
      <c r="F121" s="406">
        <v>1422024201</v>
      </c>
      <c r="G121" s="405" t="s">
        <v>2994</v>
      </c>
      <c r="H121" s="406">
        <v>1422024</v>
      </c>
      <c r="I121" s="413" t="s">
        <v>3246</v>
      </c>
      <c r="J121" s="586"/>
      <c r="K121" s="586"/>
      <c r="L121" s="586"/>
      <c r="M121" s="413" t="s">
        <v>852</v>
      </c>
      <c r="N121" s="573"/>
    </row>
    <row r="122" spans="1:14" ht="25.35" customHeight="1">
      <c r="A122" s="599"/>
      <c r="B122" s="511"/>
      <c r="C122" s="512"/>
      <c r="D122" s="101"/>
      <c r="E122" s="101">
        <v>1</v>
      </c>
      <c r="F122" s="406">
        <v>1422042201</v>
      </c>
      <c r="G122" s="405" t="s">
        <v>2995</v>
      </c>
      <c r="H122" s="406">
        <v>1422042</v>
      </c>
      <c r="I122" s="413" t="s">
        <v>3247</v>
      </c>
      <c r="J122" s="586"/>
      <c r="K122" s="586"/>
      <c r="L122" s="586"/>
      <c r="M122" s="413" t="s">
        <v>94</v>
      </c>
      <c r="N122" s="573"/>
    </row>
    <row r="123" spans="1:14" ht="25.35" customHeight="1">
      <c r="A123" s="599"/>
      <c r="B123" s="511"/>
      <c r="C123" s="512"/>
      <c r="D123" s="101"/>
      <c r="E123" s="101">
        <v>1</v>
      </c>
      <c r="F123" s="406">
        <v>1411011201</v>
      </c>
      <c r="G123" s="405" t="s">
        <v>2374</v>
      </c>
      <c r="H123" s="406">
        <v>1411011</v>
      </c>
      <c r="I123" s="413" t="s">
        <v>2868</v>
      </c>
      <c r="J123" s="586"/>
      <c r="K123" s="586"/>
      <c r="L123" s="586"/>
      <c r="M123" s="413">
        <v>134</v>
      </c>
      <c r="N123" s="573"/>
    </row>
    <row r="124" spans="1:14" ht="25.35" customHeight="1">
      <c r="A124" s="599"/>
      <c r="B124" s="511"/>
      <c r="C124" s="512"/>
      <c r="D124" s="101"/>
      <c r="E124" s="101">
        <v>1</v>
      </c>
      <c r="F124" s="406">
        <v>1411042201</v>
      </c>
      <c r="G124" s="405" t="s">
        <v>2375</v>
      </c>
      <c r="H124" s="406">
        <v>1411042</v>
      </c>
      <c r="I124" s="413" t="s">
        <v>3243</v>
      </c>
      <c r="J124" s="586"/>
      <c r="K124" s="586"/>
      <c r="L124" s="586"/>
      <c r="M124" s="413" t="s">
        <v>650</v>
      </c>
      <c r="N124" s="573"/>
    </row>
    <row r="125" spans="1:14" ht="25.35" customHeight="1">
      <c r="A125" s="599"/>
      <c r="B125" s="511"/>
      <c r="C125" s="512"/>
      <c r="D125" s="101"/>
      <c r="E125" s="101">
        <v>1</v>
      </c>
      <c r="F125" s="406">
        <v>1411074201</v>
      </c>
      <c r="G125" s="405" t="s">
        <v>2997</v>
      </c>
      <c r="H125" s="406">
        <v>1411074</v>
      </c>
      <c r="I125" s="413" t="s">
        <v>3244</v>
      </c>
      <c r="J125" s="586"/>
      <c r="K125" s="586"/>
      <c r="L125" s="586"/>
      <c r="M125" s="413" t="s">
        <v>649</v>
      </c>
      <c r="N125" s="573"/>
    </row>
    <row r="126" spans="1:14" ht="25.35" customHeight="1">
      <c r="A126" s="599"/>
      <c r="B126" s="511"/>
      <c r="C126" s="512"/>
      <c r="D126" s="101"/>
      <c r="E126" s="101">
        <v>1</v>
      </c>
      <c r="F126" s="406">
        <v>1424044201</v>
      </c>
      <c r="G126" s="405" t="s">
        <v>2998</v>
      </c>
      <c r="H126" s="512">
        <v>1424044</v>
      </c>
      <c r="I126" s="413" t="s">
        <v>3253</v>
      </c>
      <c r="J126" s="586"/>
      <c r="K126" s="586"/>
      <c r="L126" s="586"/>
      <c r="M126" s="413" t="s">
        <v>1604</v>
      </c>
      <c r="N126" s="573"/>
    </row>
    <row r="127" spans="1:14" ht="25.35" customHeight="1">
      <c r="A127" s="599"/>
      <c r="B127" s="511"/>
      <c r="C127" s="512"/>
      <c r="D127" s="101"/>
      <c r="E127" s="101">
        <v>1</v>
      </c>
      <c r="F127" s="406">
        <v>1424044202</v>
      </c>
      <c r="G127" s="405" t="s">
        <v>2999</v>
      </c>
      <c r="H127" s="512"/>
      <c r="I127" s="413" t="s">
        <v>3253</v>
      </c>
      <c r="J127" s="586"/>
      <c r="K127" s="586"/>
      <c r="L127" s="586"/>
      <c r="M127" s="413" t="s">
        <v>1605</v>
      </c>
      <c r="N127" s="573"/>
    </row>
    <row r="128" spans="1:14" ht="25.35" customHeight="1">
      <c r="A128" s="599"/>
      <c r="B128" s="511"/>
      <c r="C128" s="512"/>
      <c r="D128" s="101">
        <v>1</v>
      </c>
      <c r="E128" s="101"/>
      <c r="F128" s="406">
        <v>1435054401</v>
      </c>
      <c r="G128" s="405" t="s">
        <v>3079</v>
      </c>
      <c r="H128" s="512">
        <v>1435054</v>
      </c>
      <c r="I128" s="413" t="s">
        <v>3248</v>
      </c>
      <c r="J128" s="586"/>
      <c r="K128" s="586"/>
      <c r="L128" s="586"/>
      <c r="M128" s="413" t="s">
        <v>97</v>
      </c>
      <c r="N128" s="573"/>
    </row>
    <row r="129" spans="1:14" ht="25.35" customHeight="1">
      <c r="A129" s="599"/>
      <c r="B129" s="511"/>
      <c r="C129" s="512"/>
      <c r="D129" s="101"/>
      <c r="E129" s="101">
        <v>1</v>
      </c>
      <c r="F129" s="406">
        <v>1435054201</v>
      </c>
      <c r="G129" s="405" t="s">
        <v>2793</v>
      </c>
      <c r="H129" s="512"/>
      <c r="I129" s="413" t="s">
        <v>3248</v>
      </c>
      <c r="J129" s="586"/>
      <c r="K129" s="586"/>
      <c r="L129" s="586"/>
      <c r="M129" s="413" t="s">
        <v>1621</v>
      </c>
      <c r="N129" s="573"/>
    </row>
    <row r="130" spans="1:14" ht="25.35" customHeight="1" thickBot="1">
      <c r="A130" s="600"/>
      <c r="B130" s="608"/>
      <c r="C130" s="604"/>
      <c r="D130" s="441"/>
      <c r="E130" s="441">
        <v>1</v>
      </c>
      <c r="F130" s="442">
        <v>1435022201</v>
      </c>
      <c r="G130" s="443" t="s">
        <v>2794</v>
      </c>
      <c r="H130" s="442">
        <v>1435022</v>
      </c>
      <c r="I130" s="192" t="s">
        <v>3249</v>
      </c>
      <c r="J130" s="587"/>
      <c r="K130" s="587"/>
      <c r="L130" s="587"/>
      <c r="M130" s="192" t="s">
        <v>98</v>
      </c>
      <c r="N130" s="574"/>
    </row>
    <row r="131" spans="1:14" ht="25.35" customHeight="1">
      <c r="A131" s="598" t="s">
        <v>2309</v>
      </c>
      <c r="B131" s="601" t="s">
        <v>3005</v>
      </c>
      <c r="C131" s="603" t="s">
        <v>2816</v>
      </c>
      <c r="D131" s="437">
        <v>1</v>
      </c>
      <c r="E131" s="437"/>
      <c r="F131" s="438">
        <v>1463011401</v>
      </c>
      <c r="G131" s="438" t="s">
        <v>3022</v>
      </c>
      <c r="H131" s="605">
        <v>1463011</v>
      </c>
      <c r="I131" s="208" t="s">
        <v>3197</v>
      </c>
      <c r="J131" s="568" t="s">
        <v>1039</v>
      </c>
      <c r="K131" s="568" t="s">
        <v>3197</v>
      </c>
      <c r="L131" s="568" t="s">
        <v>652</v>
      </c>
      <c r="M131" s="208" t="s">
        <v>627</v>
      </c>
      <c r="N131" s="572" t="s">
        <v>3130</v>
      </c>
    </row>
    <row r="132" spans="1:14" ht="25.35" customHeight="1">
      <c r="A132" s="599"/>
      <c r="B132" s="541"/>
      <c r="C132" s="512"/>
      <c r="D132" s="103"/>
      <c r="E132" s="103">
        <v>1</v>
      </c>
      <c r="F132" s="116">
        <v>1463011201</v>
      </c>
      <c r="G132" s="116" t="s">
        <v>3023</v>
      </c>
      <c r="H132" s="521"/>
      <c r="I132" s="207" t="s">
        <v>3198</v>
      </c>
      <c r="J132" s="569"/>
      <c r="K132" s="569"/>
      <c r="L132" s="569"/>
      <c r="M132" s="207" t="s">
        <v>1617</v>
      </c>
      <c r="N132" s="573"/>
    </row>
    <row r="133" spans="1:14" ht="25.35" customHeight="1">
      <c r="A133" s="599"/>
      <c r="B133" s="541"/>
      <c r="C133" s="512"/>
      <c r="D133" s="103"/>
      <c r="E133" s="103">
        <v>1</v>
      </c>
      <c r="F133" s="116">
        <v>1463011202</v>
      </c>
      <c r="G133" s="116" t="s">
        <v>3024</v>
      </c>
      <c r="H133" s="521"/>
      <c r="I133" s="207" t="s">
        <v>3198</v>
      </c>
      <c r="J133" s="569"/>
      <c r="K133" s="569"/>
      <c r="L133" s="569"/>
      <c r="M133" s="207" t="s">
        <v>653</v>
      </c>
      <c r="N133" s="573"/>
    </row>
    <row r="134" spans="1:14" ht="25.35" customHeight="1">
      <c r="A134" s="599"/>
      <c r="B134" s="541"/>
      <c r="C134" s="512"/>
      <c r="D134" s="103"/>
      <c r="E134" s="103">
        <v>1</v>
      </c>
      <c r="F134" s="116">
        <v>1463011208</v>
      </c>
      <c r="G134" s="116" t="s">
        <v>3025</v>
      </c>
      <c r="H134" s="521"/>
      <c r="I134" s="207" t="s">
        <v>3198</v>
      </c>
      <c r="J134" s="569"/>
      <c r="K134" s="569"/>
      <c r="L134" s="569"/>
      <c r="M134" s="209" t="s">
        <v>1447</v>
      </c>
      <c r="N134" s="573"/>
    </row>
    <row r="135" spans="1:14" ht="25.35" customHeight="1">
      <c r="A135" s="599"/>
      <c r="B135" s="541"/>
      <c r="C135" s="512"/>
      <c r="D135" s="103"/>
      <c r="E135" s="103">
        <v>1</v>
      </c>
      <c r="F135" s="116">
        <v>1463011204</v>
      </c>
      <c r="G135" s="116" t="s">
        <v>3026</v>
      </c>
      <c r="H135" s="521"/>
      <c r="I135" s="207" t="s">
        <v>3199</v>
      </c>
      <c r="J135" s="569"/>
      <c r="K135" s="569"/>
      <c r="L135" s="569"/>
      <c r="M135" s="207" t="s">
        <v>1605</v>
      </c>
      <c r="N135" s="573"/>
    </row>
    <row r="136" spans="1:14" ht="25.35" customHeight="1">
      <c r="A136" s="599"/>
      <c r="B136" s="541"/>
      <c r="C136" s="512"/>
      <c r="D136" s="103"/>
      <c r="E136" s="103">
        <v>1</v>
      </c>
      <c r="F136" s="116">
        <v>1463011205</v>
      </c>
      <c r="G136" s="116" t="s">
        <v>3027</v>
      </c>
      <c r="H136" s="521"/>
      <c r="I136" s="207" t="s">
        <v>3199</v>
      </c>
      <c r="J136" s="569"/>
      <c r="K136" s="569"/>
      <c r="L136" s="569"/>
      <c r="M136" s="207" t="s">
        <v>765</v>
      </c>
      <c r="N136" s="573"/>
    </row>
    <row r="137" spans="1:14" ht="25.35" customHeight="1">
      <c r="A137" s="599"/>
      <c r="B137" s="541"/>
      <c r="C137" s="512"/>
      <c r="D137" s="103"/>
      <c r="E137" s="103">
        <v>1</v>
      </c>
      <c r="F137" s="116">
        <v>1463011203</v>
      </c>
      <c r="G137" s="116" t="s">
        <v>3028</v>
      </c>
      <c r="H137" s="521"/>
      <c r="I137" s="207" t="s">
        <v>3290</v>
      </c>
      <c r="J137" s="569"/>
      <c r="K137" s="569"/>
      <c r="L137" s="569"/>
      <c r="M137" s="209" t="s">
        <v>1615</v>
      </c>
      <c r="N137" s="573"/>
    </row>
    <row r="138" spans="1:14" ht="25.35" customHeight="1">
      <c r="A138" s="599"/>
      <c r="B138" s="541"/>
      <c r="C138" s="512"/>
      <c r="D138" s="103"/>
      <c r="E138" s="103">
        <v>1</v>
      </c>
      <c r="F138" s="116">
        <v>1463011206</v>
      </c>
      <c r="G138" s="116" t="s">
        <v>3029</v>
      </c>
      <c r="H138" s="521"/>
      <c r="I138" s="207" t="s">
        <v>3291</v>
      </c>
      <c r="J138" s="569"/>
      <c r="K138" s="569"/>
      <c r="L138" s="569"/>
      <c r="M138" s="207">
        <v>37</v>
      </c>
      <c r="N138" s="573"/>
    </row>
    <row r="139" spans="1:14" ht="25.35" customHeight="1">
      <c r="A139" s="599"/>
      <c r="B139" s="541"/>
      <c r="C139" s="512"/>
      <c r="D139" s="103"/>
      <c r="E139" s="103">
        <v>1</v>
      </c>
      <c r="F139" s="116">
        <v>1463011207</v>
      </c>
      <c r="G139" s="116" t="s">
        <v>3030</v>
      </c>
      <c r="H139" s="521"/>
      <c r="I139" s="207" t="s">
        <v>3200</v>
      </c>
      <c r="J139" s="569"/>
      <c r="K139" s="569"/>
      <c r="L139" s="569"/>
      <c r="M139" s="207" t="s">
        <v>634</v>
      </c>
      <c r="N139" s="573"/>
    </row>
    <row r="140" spans="1:14" ht="25.35" customHeight="1">
      <c r="A140" s="599"/>
      <c r="B140" s="541"/>
      <c r="C140" s="512"/>
      <c r="D140" s="103"/>
      <c r="E140" s="103">
        <v>1</v>
      </c>
      <c r="F140" s="116">
        <v>1463011209</v>
      </c>
      <c r="G140" s="116" t="s">
        <v>3031</v>
      </c>
      <c r="H140" s="521"/>
      <c r="I140" s="207" t="s">
        <v>3292</v>
      </c>
      <c r="J140" s="569"/>
      <c r="K140" s="569"/>
      <c r="L140" s="569"/>
      <c r="M140" s="209" t="s">
        <v>1717</v>
      </c>
      <c r="N140" s="573"/>
    </row>
    <row r="141" spans="1:14" ht="25.35" customHeight="1">
      <c r="A141" s="599"/>
      <c r="B141" s="541"/>
      <c r="C141" s="512"/>
      <c r="D141" s="103">
        <v>1</v>
      </c>
      <c r="E141" s="103"/>
      <c r="F141" s="116">
        <v>1425052401</v>
      </c>
      <c r="G141" s="406" t="s">
        <v>3032</v>
      </c>
      <c r="H141" s="116">
        <v>1425052</v>
      </c>
      <c r="I141" s="207" t="s">
        <v>3201</v>
      </c>
      <c r="J141" s="569"/>
      <c r="K141" s="569"/>
      <c r="L141" s="569"/>
      <c r="M141" s="207" t="s">
        <v>2228</v>
      </c>
      <c r="N141" s="573"/>
    </row>
    <row r="142" spans="1:14" ht="25.35" customHeight="1">
      <c r="A142" s="599"/>
      <c r="B142" s="541"/>
      <c r="C142" s="512"/>
      <c r="D142" s="103"/>
      <c r="E142" s="103">
        <v>1</v>
      </c>
      <c r="F142" s="116">
        <v>1425092201</v>
      </c>
      <c r="G142" s="116" t="s">
        <v>3033</v>
      </c>
      <c r="H142" s="116">
        <v>1425092</v>
      </c>
      <c r="I142" s="207" t="s">
        <v>3202</v>
      </c>
      <c r="J142" s="569"/>
      <c r="K142" s="569"/>
      <c r="L142" s="569"/>
      <c r="M142" s="207" t="s">
        <v>1634</v>
      </c>
      <c r="N142" s="573"/>
    </row>
    <row r="143" spans="1:14" ht="25.35" customHeight="1">
      <c r="A143" s="599"/>
      <c r="B143" s="541"/>
      <c r="C143" s="512"/>
      <c r="D143" s="103">
        <v>1</v>
      </c>
      <c r="E143" s="103"/>
      <c r="F143" s="116">
        <v>1425011401</v>
      </c>
      <c r="G143" s="116" t="s">
        <v>3034</v>
      </c>
      <c r="H143" s="116">
        <v>1425011</v>
      </c>
      <c r="I143" s="207" t="s">
        <v>3203</v>
      </c>
      <c r="J143" s="569"/>
      <c r="K143" s="569"/>
      <c r="L143" s="569"/>
      <c r="M143" s="207" t="s">
        <v>1607</v>
      </c>
      <c r="N143" s="573"/>
    </row>
    <row r="144" spans="1:14" ht="25.35" customHeight="1">
      <c r="A144" s="599"/>
      <c r="B144" s="541"/>
      <c r="C144" s="512"/>
      <c r="D144" s="103"/>
      <c r="E144" s="103">
        <v>1</v>
      </c>
      <c r="F144" s="116">
        <v>1425022201</v>
      </c>
      <c r="G144" s="116" t="s">
        <v>3035</v>
      </c>
      <c r="H144" s="116">
        <v>1425022</v>
      </c>
      <c r="I144" s="207" t="s">
        <v>3204</v>
      </c>
      <c r="J144" s="569"/>
      <c r="K144" s="569"/>
      <c r="L144" s="569"/>
      <c r="M144" s="440" t="s">
        <v>1475</v>
      </c>
      <c r="N144" s="573"/>
    </row>
    <row r="145" spans="1:14" ht="25.35" customHeight="1">
      <c r="A145" s="599"/>
      <c r="B145" s="541"/>
      <c r="C145" s="512"/>
      <c r="D145" s="103">
        <v>1</v>
      </c>
      <c r="E145" s="103"/>
      <c r="F145" s="116">
        <v>1425034401</v>
      </c>
      <c r="G145" s="116" t="s">
        <v>3083</v>
      </c>
      <c r="H145" s="116">
        <v>1425034</v>
      </c>
      <c r="I145" s="207" t="s">
        <v>3205</v>
      </c>
      <c r="J145" s="569"/>
      <c r="K145" s="569"/>
      <c r="L145" s="569"/>
      <c r="M145" s="207" t="s">
        <v>1602</v>
      </c>
      <c r="N145" s="573"/>
    </row>
    <row r="146" spans="1:14" ht="25.35" customHeight="1">
      <c r="A146" s="599"/>
      <c r="B146" s="541"/>
      <c r="C146" s="512"/>
      <c r="D146" s="103"/>
      <c r="E146" s="103">
        <v>1</v>
      </c>
      <c r="F146" s="116">
        <v>1425104201</v>
      </c>
      <c r="G146" s="116" t="s">
        <v>3036</v>
      </c>
      <c r="H146" s="116">
        <v>1425104</v>
      </c>
      <c r="I146" s="207" t="s">
        <v>3206</v>
      </c>
      <c r="J146" s="569"/>
      <c r="K146" s="569"/>
      <c r="L146" s="569"/>
      <c r="M146" s="207" t="s">
        <v>1608</v>
      </c>
      <c r="N146" s="573"/>
    </row>
    <row r="147" spans="1:14" ht="25.35" customHeight="1">
      <c r="A147" s="599"/>
      <c r="B147" s="541"/>
      <c r="C147" s="512"/>
      <c r="D147" s="103"/>
      <c r="E147" s="103">
        <v>1</v>
      </c>
      <c r="F147" s="116">
        <v>1425112201</v>
      </c>
      <c r="G147" s="116" t="s">
        <v>3037</v>
      </c>
      <c r="H147" s="116">
        <v>1425112</v>
      </c>
      <c r="I147" s="207" t="s">
        <v>3547</v>
      </c>
      <c r="J147" s="569"/>
      <c r="K147" s="569"/>
      <c r="L147" s="569"/>
      <c r="M147" s="207" t="s">
        <v>1623</v>
      </c>
      <c r="N147" s="573"/>
    </row>
    <row r="148" spans="1:14" ht="25.35" customHeight="1">
      <c r="A148" s="599"/>
      <c r="B148" s="541"/>
      <c r="C148" s="512"/>
      <c r="D148" s="103">
        <v>1</v>
      </c>
      <c r="E148" s="103"/>
      <c r="F148" s="116">
        <v>1401014401</v>
      </c>
      <c r="G148" s="116" t="s">
        <v>3091</v>
      </c>
      <c r="H148" s="521">
        <v>1401014</v>
      </c>
      <c r="I148" s="207" t="s">
        <v>3546</v>
      </c>
      <c r="J148" s="569"/>
      <c r="K148" s="569"/>
      <c r="L148" s="569"/>
      <c r="M148" s="207" t="s">
        <v>2230</v>
      </c>
      <c r="N148" s="573"/>
    </row>
    <row r="149" spans="1:14" ht="25.35" customHeight="1">
      <c r="A149" s="599"/>
      <c r="B149" s="541"/>
      <c r="C149" s="512"/>
      <c r="D149" s="103"/>
      <c r="E149" s="103">
        <v>1</v>
      </c>
      <c r="F149" s="116">
        <v>1401014201</v>
      </c>
      <c r="G149" s="116" t="s">
        <v>3092</v>
      </c>
      <c r="H149" s="521"/>
      <c r="I149" s="207" t="s">
        <v>3546</v>
      </c>
      <c r="J149" s="569"/>
      <c r="K149" s="569"/>
      <c r="L149" s="569"/>
      <c r="M149" s="207" t="s">
        <v>631</v>
      </c>
      <c r="N149" s="573"/>
    </row>
    <row r="150" spans="1:14" ht="25.35" customHeight="1">
      <c r="A150" s="599"/>
      <c r="B150" s="541"/>
      <c r="C150" s="512"/>
      <c r="D150" s="103">
        <v>1</v>
      </c>
      <c r="E150" s="103"/>
      <c r="F150" s="116">
        <v>1407054401</v>
      </c>
      <c r="G150" s="116" t="s">
        <v>3038</v>
      </c>
      <c r="H150" s="116">
        <v>1407054</v>
      </c>
      <c r="I150" s="207" t="s">
        <v>3209</v>
      </c>
      <c r="J150" s="569"/>
      <c r="K150" s="569"/>
      <c r="L150" s="569"/>
      <c r="M150" s="207" t="s">
        <v>1622</v>
      </c>
      <c r="N150" s="573"/>
    </row>
    <row r="151" spans="1:14" ht="25.35" customHeight="1">
      <c r="A151" s="599"/>
      <c r="B151" s="541"/>
      <c r="C151" s="512"/>
      <c r="D151" s="103"/>
      <c r="E151" s="103">
        <v>1</v>
      </c>
      <c r="F151" s="116">
        <v>1407055201</v>
      </c>
      <c r="G151" s="116" t="s">
        <v>3039</v>
      </c>
      <c r="H151" s="116">
        <v>1407055</v>
      </c>
      <c r="I151" s="207" t="s">
        <v>3286</v>
      </c>
      <c r="J151" s="569"/>
      <c r="K151" s="569"/>
      <c r="L151" s="569"/>
      <c r="M151" s="209" t="s">
        <v>650</v>
      </c>
      <c r="N151" s="573"/>
    </row>
    <row r="152" spans="1:14" ht="25.35" customHeight="1">
      <c r="A152" s="599"/>
      <c r="B152" s="541"/>
      <c r="C152" s="512"/>
      <c r="D152" s="103"/>
      <c r="E152" s="103">
        <v>1</v>
      </c>
      <c r="F152" s="116">
        <v>1407022201</v>
      </c>
      <c r="G152" s="116" t="s">
        <v>3040</v>
      </c>
      <c r="H152" s="116">
        <v>1407022</v>
      </c>
      <c r="I152" s="207" t="s">
        <v>3210</v>
      </c>
      <c r="J152" s="569"/>
      <c r="K152" s="569"/>
      <c r="L152" s="569"/>
      <c r="M152" s="207" t="s">
        <v>1641</v>
      </c>
      <c r="N152" s="573"/>
    </row>
    <row r="153" spans="1:14" ht="25.35" customHeight="1">
      <c r="A153" s="599"/>
      <c r="B153" s="541"/>
      <c r="C153" s="512"/>
      <c r="D153" s="103">
        <v>1</v>
      </c>
      <c r="E153" s="103"/>
      <c r="F153" s="116">
        <v>1423064401</v>
      </c>
      <c r="G153" s="116" t="s">
        <v>3041</v>
      </c>
      <c r="H153" s="521">
        <v>1423064</v>
      </c>
      <c r="I153" s="207" t="s">
        <v>4121</v>
      </c>
      <c r="J153" s="569"/>
      <c r="K153" s="569"/>
      <c r="L153" s="569"/>
      <c r="M153" s="207" t="s">
        <v>1649</v>
      </c>
      <c r="N153" s="573"/>
    </row>
    <row r="154" spans="1:14" ht="25.35" customHeight="1">
      <c r="A154" s="599"/>
      <c r="B154" s="541"/>
      <c r="C154" s="512"/>
      <c r="D154" s="103"/>
      <c r="E154" s="103">
        <v>1</v>
      </c>
      <c r="F154" s="116">
        <v>1423064201</v>
      </c>
      <c r="G154" s="116" t="s">
        <v>3042</v>
      </c>
      <c r="H154" s="521"/>
      <c r="I154" s="207" t="s">
        <v>4121</v>
      </c>
      <c r="J154" s="569"/>
      <c r="K154" s="569"/>
      <c r="L154" s="569"/>
      <c r="M154" s="207" t="s">
        <v>1650</v>
      </c>
      <c r="N154" s="573"/>
    </row>
    <row r="155" spans="1:14" ht="25.35" customHeight="1">
      <c r="A155" s="599"/>
      <c r="B155" s="541"/>
      <c r="C155" s="512"/>
      <c r="D155" s="103"/>
      <c r="E155" s="103">
        <v>1</v>
      </c>
      <c r="F155" s="116">
        <v>1409034201</v>
      </c>
      <c r="G155" s="116" t="s">
        <v>3043</v>
      </c>
      <c r="H155" s="521">
        <v>1409034</v>
      </c>
      <c r="I155" s="207" t="s">
        <v>3211</v>
      </c>
      <c r="J155" s="569"/>
      <c r="K155" s="569"/>
      <c r="L155" s="569"/>
      <c r="M155" s="207" t="s">
        <v>526</v>
      </c>
      <c r="N155" s="573"/>
    </row>
    <row r="156" spans="1:14" ht="25.35" customHeight="1">
      <c r="A156" s="599"/>
      <c r="B156" s="541"/>
      <c r="C156" s="512"/>
      <c r="D156" s="103"/>
      <c r="E156" s="103">
        <v>1</v>
      </c>
      <c r="F156" s="116">
        <v>1409034202</v>
      </c>
      <c r="G156" s="116" t="s">
        <v>3044</v>
      </c>
      <c r="H156" s="521"/>
      <c r="I156" s="207" t="s">
        <v>3211</v>
      </c>
      <c r="J156" s="569"/>
      <c r="K156" s="569"/>
      <c r="L156" s="569"/>
      <c r="M156" s="207" t="s">
        <v>635</v>
      </c>
      <c r="N156" s="573"/>
    </row>
    <row r="157" spans="1:14" ht="25.35" customHeight="1">
      <c r="A157" s="599"/>
      <c r="B157" s="541"/>
      <c r="C157" s="512"/>
      <c r="D157" s="103"/>
      <c r="E157" s="103">
        <v>1</v>
      </c>
      <c r="F157" s="116">
        <v>1430054201</v>
      </c>
      <c r="G157" s="116" t="s">
        <v>3045</v>
      </c>
      <c r="H157" s="116">
        <v>1430054</v>
      </c>
      <c r="I157" s="207" t="s">
        <v>3207</v>
      </c>
      <c r="J157" s="569"/>
      <c r="K157" s="569"/>
      <c r="L157" s="569"/>
      <c r="M157" s="209" t="s">
        <v>3293</v>
      </c>
      <c r="N157" s="573"/>
    </row>
    <row r="158" spans="1:14" ht="25.35" customHeight="1">
      <c r="A158" s="599"/>
      <c r="B158" s="541"/>
      <c r="C158" s="512"/>
      <c r="D158" s="103"/>
      <c r="E158" s="103">
        <v>1</v>
      </c>
      <c r="F158" s="116">
        <v>1430042201</v>
      </c>
      <c r="G158" s="116" t="s">
        <v>4124</v>
      </c>
      <c r="H158" s="116">
        <v>1430042</v>
      </c>
      <c r="I158" s="116" t="s">
        <v>4125</v>
      </c>
      <c r="J158" s="569"/>
      <c r="K158" s="569"/>
      <c r="L158" s="569"/>
      <c r="M158" s="440"/>
      <c r="N158" s="573"/>
    </row>
    <row r="159" spans="1:14" ht="25.35" customHeight="1">
      <c r="A159" s="599"/>
      <c r="B159" s="541"/>
      <c r="C159" s="512"/>
      <c r="D159" s="101"/>
      <c r="E159" s="101">
        <v>1</v>
      </c>
      <c r="F159" s="406">
        <v>1430012201</v>
      </c>
      <c r="G159" s="406" t="s">
        <v>3046</v>
      </c>
      <c r="H159" s="406">
        <v>1430012</v>
      </c>
      <c r="I159" s="207" t="s">
        <v>3208</v>
      </c>
      <c r="J159" s="569"/>
      <c r="K159" s="569"/>
      <c r="L159" s="569"/>
      <c r="M159" s="207" t="s">
        <v>1625</v>
      </c>
      <c r="N159" s="573"/>
    </row>
    <row r="160" spans="1:14" ht="25.35" customHeight="1">
      <c r="A160" s="599"/>
      <c r="B160" s="541"/>
      <c r="C160" s="512"/>
      <c r="D160" s="101"/>
      <c r="E160" s="101">
        <v>1</v>
      </c>
      <c r="F160" s="406">
        <v>1436054201</v>
      </c>
      <c r="G160" s="406" t="s">
        <v>3047</v>
      </c>
      <c r="H160" s="406">
        <v>1436054</v>
      </c>
      <c r="I160" s="207" t="s">
        <v>3212</v>
      </c>
      <c r="J160" s="569"/>
      <c r="K160" s="569"/>
      <c r="L160" s="569"/>
      <c r="M160" s="207" t="s">
        <v>1033</v>
      </c>
      <c r="N160" s="573"/>
    </row>
    <row r="161" spans="1:14" ht="25.35" customHeight="1">
      <c r="A161" s="599"/>
      <c r="B161" s="541"/>
      <c r="C161" s="512"/>
      <c r="D161" s="101"/>
      <c r="E161" s="101">
        <v>1</v>
      </c>
      <c r="F161" s="406">
        <v>1436022201</v>
      </c>
      <c r="G161" s="406" t="s">
        <v>3048</v>
      </c>
      <c r="H161" s="406">
        <v>1436022</v>
      </c>
      <c r="I161" s="207" t="s">
        <v>3213</v>
      </c>
      <c r="J161" s="569"/>
      <c r="K161" s="569"/>
      <c r="L161" s="569"/>
      <c r="M161" s="207" t="s">
        <v>649</v>
      </c>
      <c r="N161" s="573"/>
    </row>
    <row r="162" spans="1:14" ht="25.35" customHeight="1">
      <c r="A162" s="599"/>
      <c r="B162" s="541"/>
      <c r="C162" s="512"/>
      <c r="D162" s="101">
        <v>1</v>
      </c>
      <c r="E162" s="101"/>
      <c r="F162" s="406">
        <v>1406054401</v>
      </c>
      <c r="G162" s="406" t="s">
        <v>3049</v>
      </c>
      <c r="H162" s="512">
        <v>1406054</v>
      </c>
      <c r="I162" s="207" t="s">
        <v>3214</v>
      </c>
      <c r="J162" s="569"/>
      <c r="K162" s="569"/>
      <c r="L162" s="569"/>
      <c r="M162" s="207" t="s">
        <v>1634</v>
      </c>
      <c r="N162" s="573"/>
    </row>
    <row r="163" spans="1:14" ht="25.35" customHeight="1">
      <c r="A163" s="599"/>
      <c r="B163" s="541"/>
      <c r="C163" s="512"/>
      <c r="D163" s="101"/>
      <c r="E163" s="101">
        <v>1</v>
      </c>
      <c r="F163" s="406">
        <v>1406054201</v>
      </c>
      <c r="G163" s="406" t="s">
        <v>3050</v>
      </c>
      <c r="H163" s="512"/>
      <c r="I163" s="207" t="s">
        <v>3214</v>
      </c>
      <c r="J163" s="569"/>
      <c r="K163" s="569"/>
      <c r="L163" s="569"/>
      <c r="M163" s="207" t="s">
        <v>1475</v>
      </c>
      <c r="N163" s="573"/>
    </row>
    <row r="164" spans="1:14" ht="25.35" customHeight="1">
      <c r="A164" s="599"/>
      <c r="B164" s="541"/>
      <c r="C164" s="512"/>
      <c r="D164" s="101"/>
      <c r="E164" s="101">
        <v>1</v>
      </c>
      <c r="F164" s="406">
        <v>1406114201</v>
      </c>
      <c r="G164" s="406" t="s">
        <v>3051</v>
      </c>
      <c r="H164" s="406">
        <v>1406114</v>
      </c>
      <c r="I164" s="207" t="s">
        <v>3215</v>
      </c>
      <c r="J164" s="569"/>
      <c r="K164" s="569"/>
      <c r="L164" s="569"/>
      <c r="M164" s="207" t="s">
        <v>650</v>
      </c>
      <c r="N164" s="573"/>
    </row>
    <row r="165" spans="1:14" ht="25.35" customHeight="1">
      <c r="A165" s="599"/>
      <c r="B165" s="541"/>
      <c r="C165" s="512"/>
      <c r="D165" s="101"/>
      <c r="E165" s="101">
        <v>1</v>
      </c>
      <c r="F165" s="406">
        <v>1406084201</v>
      </c>
      <c r="G165" s="406" t="s">
        <v>3052</v>
      </c>
      <c r="H165" s="406">
        <v>1406084</v>
      </c>
      <c r="I165" s="207" t="s">
        <v>3216</v>
      </c>
      <c r="J165" s="569"/>
      <c r="K165" s="569"/>
      <c r="L165" s="569"/>
      <c r="M165" s="207" t="s">
        <v>791</v>
      </c>
      <c r="N165" s="573"/>
    </row>
    <row r="166" spans="1:14" ht="25.35" customHeight="1">
      <c r="A166" s="599"/>
      <c r="B166" s="541"/>
      <c r="C166" s="512"/>
      <c r="D166" s="101"/>
      <c r="E166" s="101">
        <v>1</v>
      </c>
      <c r="F166" s="406">
        <v>1406074201</v>
      </c>
      <c r="G166" s="406" t="s">
        <v>3053</v>
      </c>
      <c r="H166" s="406">
        <v>1406074</v>
      </c>
      <c r="I166" s="207" t="s">
        <v>3217</v>
      </c>
      <c r="J166" s="569"/>
      <c r="K166" s="569"/>
      <c r="L166" s="569"/>
      <c r="M166" s="207" t="s">
        <v>2222</v>
      </c>
      <c r="N166" s="573"/>
    </row>
    <row r="167" spans="1:14" ht="25.35" customHeight="1">
      <c r="A167" s="599"/>
      <c r="B167" s="541"/>
      <c r="C167" s="512"/>
      <c r="D167" s="101"/>
      <c r="E167" s="101">
        <v>1</v>
      </c>
      <c r="F167" s="406">
        <v>1405044201</v>
      </c>
      <c r="G167" s="405" t="s">
        <v>3054</v>
      </c>
      <c r="H167" s="406">
        <v>1405044</v>
      </c>
      <c r="I167" s="207" t="s">
        <v>2822</v>
      </c>
      <c r="J167" s="569"/>
      <c r="K167" s="569"/>
      <c r="L167" s="569"/>
      <c r="M167" s="207" t="s">
        <v>2230</v>
      </c>
      <c r="N167" s="573"/>
    </row>
    <row r="168" spans="1:14" ht="25.35" customHeight="1">
      <c r="A168" s="599"/>
      <c r="B168" s="541"/>
      <c r="C168" s="512"/>
      <c r="D168" s="101"/>
      <c r="E168" s="101">
        <v>1</v>
      </c>
      <c r="F168" s="406">
        <v>1405011201</v>
      </c>
      <c r="G168" s="405" t="s">
        <v>3055</v>
      </c>
      <c r="H168" s="406">
        <v>1405011</v>
      </c>
      <c r="I168" s="207" t="s">
        <v>2823</v>
      </c>
      <c r="J168" s="569"/>
      <c r="K168" s="569"/>
      <c r="L168" s="569"/>
      <c r="M168" s="209" t="s">
        <v>2228</v>
      </c>
      <c r="N168" s="573"/>
    </row>
    <row r="169" spans="1:14" ht="25.35" customHeight="1">
      <c r="A169" s="599"/>
      <c r="B169" s="541"/>
      <c r="C169" s="512"/>
      <c r="D169" s="103">
        <v>1</v>
      </c>
      <c r="E169" s="103"/>
      <c r="F169" s="406">
        <v>1432014401</v>
      </c>
      <c r="G169" s="406" t="s">
        <v>3082</v>
      </c>
      <c r="H169" s="512">
        <v>1432014</v>
      </c>
      <c r="I169" s="207" t="s">
        <v>2824</v>
      </c>
      <c r="J169" s="569"/>
      <c r="K169" s="569"/>
      <c r="L169" s="569"/>
      <c r="M169" s="207" t="s">
        <v>1617</v>
      </c>
      <c r="N169" s="573"/>
    </row>
    <row r="170" spans="1:14" ht="25.35" customHeight="1">
      <c r="A170" s="599"/>
      <c r="B170" s="541"/>
      <c r="C170" s="512"/>
      <c r="D170" s="101"/>
      <c r="E170" s="101">
        <v>1</v>
      </c>
      <c r="F170" s="406">
        <v>1432014201</v>
      </c>
      <c r="G170" s="406" t="s">
        <v>3056</v>
      </c>
      <c r="H170" s="512"/>
      <c r="I170" s="207" t="s">
        <v>3218</v>
      </c>
      <c r="J170" s="569"/>
      <c r="K170" s="569"/>
      <c r="L170" s="569"/>
      <c r="M170" s="207" t="s">
        <v>725</v>
      </c>
      <c r="N170" s="573"/>
    </row>
    <row r="171" spans="1:14" ht="25.35" customHeight="1">
      <c r="A171" s="599"/>
      <c r="B171" s="541"/>
      <c r="C171" s="512"/>
      <c r="D171" s="101"/>
      <c r="E171" s="101">
        <v>1</v>
      </c>
      <c r="F171" s="406">
        <v>1432064201</v>
      </c>
      <c r="G171" s="406" t="s">
        <v>3057</v>
      </c>
      <c r="H171" s="406">
        <v>1432064</v>
      </c>
      <c r="I171" s="207" t="s">
        <v>3548</v>
      </c>
      <c r="J171" s="569"/>
      <c r="K171" s="569"/>
      <c r="L171" s="569"/>
      <c r="M171" s="207" t="s">
        <v>1618</v>
      </c>
      <c r="N171" s="573"/>
    </row>
    <row r="172" spans="1:14" ht="25.35" customHeight="1">
      <c r="A172" s="599"/>
      <c r="B172" s="541"/>
      <c r="C172" s="512"/>
      <c r="D172" s="101"/>
      <c r="E172" s="101">
        <v>1</v>
      </c>
      <c r="F172" s="406">
        <v>1432072201</v>
      </c>
      <c r="G172" s="406" t="s">
        <v>3058</v>
      </c>
      <c r="H172" s="406">
        <v>1432072</v>
      </c>
      <c r="I172" s="207" t="s">
        <v>2825</v>
      </c>
      <c r="J172" s="569"/>
      <c r="K172" s="569"/>
      <c r="L172" s="569"/>
      <c r="M172" s="207" t="s">
        <v>1619</v>
      </c>
      <c r="N172" s="573"/>
    </row>
    <row r="173" spans="1:14" ht="25.35" customHeight="1">
      <c r="A173" s="599"/>
      <c r="B173" s="541"/>
      <c r="C173" s="512"/>
      <c r="D173" s="101"/>
      <c r="E173" s="101">
        <v>1</v>
      </c>
      <c r="F173" s="406">
        <v>1432054201</v>
      </c>
      <c r="G173" s="406" t="s">
        <v>3059</v>
      </c>
      <c r="H173" s="116">
        <v>1432054</v>
      </c>
      <c r="I173" s="207" t="s">
        <v>2826</v>
      </c>
      <c r="J173" s="569"/>
      <c r="K173" s="569"/>
      <c r="L173" s="569"/>
      <c r="M173" s="207" t="s">
        <v>2226</v>
      </c>
      <c r="N173" s="573"/>
    </row>
    <row r="174" spans="1:14" ht="25.35" customHeight="1">
      <c r="A174" s="599"/>
      <c r="B174" s="541"/>
      <c r="C174" s="512"/>
      <c r="D174" s="103">
        <v>1</v>
      </c>
      <c r="E174" s="103"/>
      <c r="F174" s="406">
        <v>1438011401</v>
      </c>
      <c r="G174" s="405" t="s">
        <v>3084</v>
      </c>
      <c r="H174" s="512">
        <v>1438011</v>
      </c>
      <c r="I174" s="207" t="s">
        <v>2821</v>
      </c>
      <c r="J174" s="569"/>
      <c r="K174" s="569"/>
      <c r="L174" s="569"/>
      <c r="M174" s="207" t="s">
        <v>631</v>
      </c>
      <c r="N174" s="573"/>
    </row>
    <row r="175" spans="1:14" ht="25.35" customHeight="1">
      <c r="A175" s="599"/>
      <c r="B175" s="541"/>
      <c r="C175" s="512"/>
      <c r="D175" s="101"/>
      <c r="E175" s="101">
        <v>1</v>
      </c>
      <c r="F175" s="406">
        <v>1438011201</v>
      </c>
      <c r="G175" s="405" t="s">
        <v>3060</v>
      </c>
      <c r="H175" s="512"/>
      <c r="I175" s="207" t="s">
        <v>2821</v>
      </c>
      <c r="J175" s="569"/>
      <c r="K175" s="569"/>
      <c r="L175" s="569"/>
      <c r="M175" s="207" t="s">
        <v>1601</v>
      </c>
      <c r="N175" s="573"/>
    </row>
    <row r="176" spans="1:14" ht="25.35" customHeight="1">
      <c r="A176" s="599"/>
      <c r="B176" s="541"/>
      <c r="C176" s="512"/>
      <c r="D176" s="101"/>
      <c r="E176" s="101">
        <v>1</v>
      </c>
      <c r="F176" s="406">
        <v>1438024201</v>
      </c>
      <c r="G176" s="406" t="s">
        <v>3061</v>
      </c>
      <c r="H176" s="406">
        <v>1438024</v>
      </c>
      <c r="I176" s="207" t="s">
        <v>2866</v>
      </c>
      <c r="J176" s="569"/>
      <c r="K176" s="569"/>
      <c r="L176" s="569"/>
      <c r="M176" s="207" t="s">
        <v>1602</v>
      </c>
      <c r="N176" s="573"/>
    </row>
    <row r="177" spans="1:14" ht="25.35" customHeight="1">
      <c r="A177" s="599"/>
      <c r="B177" s="541"/>
      <c r="C177" s="512"/>
      <c r="D177" s="101">
        <v>1</v>
      </c>
      <c r="E177" s="103"/>
      <c r="F177" s="116">
        <v>1462011401</v>
      </c>
      <c r="G177" s="116" t="s">
        <v>2405</v>
      </c>
      <c r="H177" s="521">
        <v>1462011</v>
      </c>
      <c r="I177" s="413" t="s">
        <v>3170</v>
      </c>
      <c r="J177" s="569"/>
      <c r="K177" s="569"/>
      <c r="L177" s="569"/>
      <c r="M177" s="413" t="s">
        <v>2221</v>
      </c>
      <c r="N177" s="573"/>
    </row>
    <row r="178" spans="1:14" ht="25.35" customHeight="1">
      <c r="A178" s="599"/>
      <c r="B178" s="541"/>
      <c r="C178" s="512"/>
      <c r="D178" s="124"/>
      <c r="E178" s="103">
        <v>1</v>
      </c>
      <c r="F178" s="116">
        <v>1462011201</v>
      </c>
      <c r="G178" s="116" t="s">
        <v>2406</v>
      </c>
      <c r="H178" s="521"/>
      <c r="I178" s="413" t="s">
        <v>3170</v>
      </c>
      <c r="J178" s="569"/>
      <c r="K178" s="569"/>
      <c r="L178" s="569"/>
      <c r="M178" s="183" t="s">
        <v>1610</v>
      </c>
      <c r="N178" s="573"/>
    </row>
    <row r="179" spans="1:14" ht="25.35" customHeight="1">
      <c r="A179" s="599"/>
      <c r="B179" s="541"/>
      <c r="C179" s="512"/>
      <c r="D179" s="101"/>
      <c r="E179" s="101">
        <v>1</v>
      </c>
      <c r="F179" s="406">
        <v>1462011202</v>
      </c>
      <c r="G179" s="406" t="s">
        <v>2796</v>
      </c>
      <c r="H179" s="521"/>
      <c r="I179" s="413" t="s">
        <v>3173</v>
      </c>
      <c r="J179" s="569"/>
      <c r="K179" s="569"/>
      <c r="L179" s="569"/>
      <c r="M179" s="413" t="s">
        <v>1618</v>
      </c>
      <c r="N179" s="573"/>
    </row>
    <row r="180" spans="1:14" ht="25.35" customHeight="1">
      <c r="A180" s="599"/>
      <c r="B180" s="541"/>
      <c r="C180" s="512"/>
      <c r="D180" s="101"/>
      <c r="E180" s="101">
        <v>1</v>
      </c>
      <c r="F180" s="406">
        <v>1462011203</v>
      </c>
      <c r="G180" s="406" t="s">
        <v>3062</v>
      </c>
      <c r="H180" s="521"/>
      <c r="I180" s="413" t="s">
        <v>3174</v>
      </c>
      <c r="J180" s="569"/>
      <c r="K180" s="569"/>
      <c r="L180" s="569"/>
      <c r="M180" s="413" t="s">
        <v>635</v>
      </c>
      <c r="N180" s="573"/>
    </row>
    <row r="181" spans="1:14" ht="25.35" customHeight="1">
      <c r="A181" s="599"/>
      <c r="B181" s="541"/>
      <c r="C181" s="512"/>
      <c r="D181" s="101"/>
      <c r="E181" s="101">
        <v>1</v>
      </c>
      <c r="F181" s="406">
        <v>1462011204</v>
      </c>
      <c r="G181" s="406" t="s">
        <v>3063</v>
      </c>
      <c r="H181" s="521"/>
      <c r="I181" s="413" t="s">
        <v>3175</v>
      </c>
      <c r="J181" s="569"/>
      <c r="K181" s="569"/>
      <c r="L181" s="569"/>
      <c r="M181" s="413" t="s">
        <v>633</v>
      </c>
      <c r="N181" s="573"/>
    </row>
    <row r="182" spans="1:14" ht="25.35" customHeight="1">
      <c r="A182" s="599"/>
      <c r="B182" s="541"/>
      <c r="C182" s="512"/>
      <c r="D182" s="101"/>
      <c r="E182" s="101">
        <v>1</v>
      </c>
      <c r="F182" s="406">
        <v>1419142201</v>
      </c>
      <c r="G182" s="406" t="s">
        <v>3064</v>
      </c>
      <c r="H182" s="406">
        <v>1419142</v>
      </c>
      <c r="I182" s="413" t="s">
        <v>3176</v>
      </c>
      <c r="J182" s="569"/>
      <c r="K182" s="569"/>
      <c r="L182" s="569"/>
      <c r="M182" s="413" t="s">
        <v>1617</v>
      </c>
      <c r="N182" s="573"/>
    </row>
    <row r="183" spans="1:14" ht="25.35" customHeight="1">
      <c r="A183" s="599"/>
      <c r="B183" s="541"/>
      <c r="C183" s="512"/>
      <c r="D183" s="101"/>
      <c r="E183" s="101">
        <v>1</v>
      </c>
      <c r="F183" s="406">
        <v>1419064201</v>
      </c>
      <c r="G183" s="406" t="s">
        <v>2409</v>
      </c>
      <c r="H183" s="406">
        <v>1419064</v>
      </c>
      <c r="I183" s="413" t="s">
        <v>3177</v>
      </c>
      <c r="J183" s="569"/>
      <c r="K183" s="569"/>
      <c r="L183" s="569"/>
      <c r="M183" s="413" t="s">
        <v>1614</v>
      </c>
      <c r="N183" s="573"/>
    </row>
    <row r="184" spans="1:14" ht="25.35" customHeight="1">
      <c r="A184" s="599"/>
      <c r="B184" s="541"/>
      <c r="C184" s="512"/>
      <c r="D184" s="124"/>
      <c r="E184" s="103">
        <v>1</v>
      </c>
      <c r="F184" s="116">
        <v>1419154201</v>
      </c>
      <c r="G184" s="116" t="s">
        <v>2410</v>
      </c>
      <c r="H184" s="116">
        <v>1419154</v>
      </c>
      <c r="I184" s="413" t="s">
        <v>3178</v>
      </c>
      <c r="J184" s="569"/>
      <c r="K184" s="569"/>
      <c r="L184" s="569"/>
      <c r="M184" s="207">
        <v>45</v>
      </c>
      <c r="N184" s="573"/>
    </row>
    <row r="185" spans="1:14" ht="25.35" customHeight="1">
      <c r="A185" s="599"/>
      <c r="B185" s="541"/>
      <c r="C185" s="512"/>
      <c r="D185" s="101">
        <v>1</v>
      </c>
      <c r="E185" s="101"/>
      <c r="F185" s="406">
        <v>1420011401</v>
      </c>
      <c r="G185" s="406" t="s">
        <v>2413</v>
      </c>
      <c r="H185" s="512">
        <v>1420011</v>
      </c>
      <c r="I185" s="413" t="s">
        <v>3183</v>
      </c>
      <c r="J185" s="569"/>
      <c r="K185" s="569"/>
      <c r="L185" s="569"/>
      <c r="M185" s="413" t="s">
        <v>633</v>
      </c>
      <c r="N185" s="573"/>
    </row>
    <row r="186" spans="1:14" ht="25.35" customHeight="1">
      <c r="A186" s="599"/>
      <c r="B186" s="541"/>
      <c r="C186" s="512"/>
      <c r="D186" s="101"/>
      <c r="E186" s="101">
        <v>1</v>
      </c>
      <c r="F186" s="406">
        <v>1420011201</v>
      </c>
      <c r="G186" s="406" t="s">
        <v>2414</v>
      </c>
      <c r="H186" s="512"/>
      <c r="I186" s="413" t="s">
        <v>3183</v>
      </c>
      <c r="J186" s="569"/>
      <c r="K186" s="569"/>
      <c r="L186" s="569"/>
      <c r="M186" s="413" t="s">
        <v>635</v>
      </c>
      <c r="N186" s="573"/>
    </row>
    <row r="187" spans="1:14" ht="25.35" customHeight="1">
      <c r="A187" s="599"/>
      <c r="B187" s="541"/>
      <c r="C187" s="512"/>
      <c r="D187" s="101"/>
      <c r="E187" s="101">
        <v>1</v>
      </c>
      <c r="F187" s="406">
        <v>1420082201</v>
      </c>
      <c r="G187" s="406" t="s">
        <v>3065</v>
      </c>
      <c r="H187" s="406">
        <v>1420082</v>
      </c>
      <c r="I187" s="413" t="s">
        <v>3184</v>
      </c>
      <c r="J187" s="569"/>
      <c r="K187" s="569"/>
      <c r="L187" s="569"/>
      <c r="M187" s="413" t="s">
        <v>636</v>
      </c>
      <c r="N187" s="573"/>
    </row>
    <row r="188" spans="1:14" ht="25.35" customHeight="1">
      <c r="A188" s="599"/>
      <c r="B188" s="541"/>
      <c r="C188" s="512"/>
      <c r="D188" s="101"/>
      <c r="E188" s="101">
        <v>1</v>
      </c>
      <c r="F188" s="406">
        <v>1420021201</v>
      </c>
      <c r="G188" s="406" t="s">
        <v>3066</v>
      </c>
      <c r="H188" s="406">
        <v>1420021</v>
      </c>
      <c r="I188" s="413" t="s">
        <v>3186</v>
      </c>
      <c r="J188" s="569"/>
      <c r="K188" s="569"/>
      <c r="L188" s="569"/>
      <c r="M188" s="413" t="s">
        <v>862</v>
      </c>
      <c r="N188" s="573"/>
    </row>
    <row r="189" spans="1:14" ht="25.35" customHeight="1">
      <c r="A189" s="599"/>
      <c r="B189" s="541"/>
      <c r="C189" s="512"/>
      <c r="D189" s="101"/>
      <c r="E189" s="101">
        <v>1</v>
      </c>
      <c r="F189" s="406">
        <v>1402034201</v>
      </c>
      <c r="G189" s="406" t="s">
        <v>3085</v>
      </c>
      <c r="H189" s="406">
        <v>1402034</v>
      </c>
      <c r="I189" s="413" t="s">
        <v>3185</v>
      </c>
      <c r="J189" s="569"/>
      <c r="K189" s="569"/>
      <c r="L189" s="569"/>
      <c r="M189" s="413" t="s">
        <v>637</v>
      </c>
      <c r="N189" s="573"/>
    </row>
    <row r="190" spans="1:14" ht="25.35" customHeight="1">
      <c r="A190" s="599"/>
      <c r="B190" s="541"/>
      <c r="C190" s="512"/>
      <c r="D190" s="101">
        <v>1</v>
      </c>
      <c r="E190" s="101"/>
      <c r="F190" s="406">
        <v>1402011401</v>
      </c>
      <c r="G190" s="406" t="s">
        <v>2415</v>
      </c>
      <c r="H190" s="512">
        <v>1402011</v>
      </c>
      <c r="I190" s="413" t="s">
        <v>3191</v>
      </c>
      <c r="J190" s="569"/>
      <c r="K190" s="569"/>
      <c r="L190" s="569"/>
      <c r="M190" s="413" t="s">
        <v>645</v>
      </c>
      <c r="N190" s="573"/>
    </row>
    <row r="191" spans="1:14" ht="25.35" customHeight="1">
      <c r="A191" s="599"/>
      <c r="B191" s="541"/>
      <c r="C191" s="512"/>
      <c r="D191" s="101"/>
      <c r="E191" s="101">
        <v>1</v>
      </c>
      <c r="F191" s="406">
        <v>1402011201</v>
      </c>
      <c r="G191" s="406" t="s">
        <v>2416</v>
      </c>
      <c r="H191" s="512"/>
      <c r="I191" s="413" t="s">
        <v>3191</v>
      </c>
      <c r="J191" s="569"/>
      <c r="K191" s="569"/>
      <c r="L191" s="569"/>
      <c r="M191" s="413" t="s">
        <v>646</v>
      </c>
      <c r="N191" s="573"/>
    </row>
    <row r="192" spans="1:14" ht="25.35" customHeight="1">
      <c r="A192" s="599"/>
      <c r="B192" s="541"/>
      <c r="C192" s="512"/>
      <c r="D192" s="101"/>
      <c r="E192" s="101">
        <v>1</v>
      </c>
      <c r="F192" s="406">
        <v>1402042201</v>
      </c>
      <c r="G192" s="406" t="s">
        <v>3067</v>
      </c>
      <c r="H192" s="406">
        <v>1402042</v>
      </c>
      <c r="I192" s="413" t="s">
        <v>3192</v>
      </c>
      <c r="J192" s="569"/>
      <c r="K192" s="569"/>
      <c r="L192" s="569"/>
      <c r="M192" s="413" t="s">
        <v>845</v>
      </c>
      <c r="N192" s="573"/>
    </row>
    <row r="193" spans="1:14" ht="25.35" customHeight="1">
      <c r="A193" s="599"/>
      <c r="B193" s="541"/>
      <c r="C193" s="512"/>
      <c r="D193" s="101">
        <v>1</v>
      </c>
      <c r="E193" s="101"/>
      <c r="F193" s="406">
        <v>1404011401</v>
      </c>
      <c r="G193" s="406" t="s">
        <v>2798</v>
      </c>
      <c r="H193" s="406">
        <v>1404011</v>
      </c>
      <c r="I193" s="413" t="s">
        <v>3179</v>
      </c>
      <c r="J193" s="569"/>
      <c r="K193" s="569"/>
      <c r="L193" s="569"/>
      <c r="M193" s="413" t="s">
        <v>1620</v>
      </c>
      <c r="N193" s="573"/>
    </row>
    <row r="194" spans="1:14" ht="25.35" customHeight="1">
      <c r="A194" s="599"/>
      <c r="B194" s="541"/>
      <c r="C194" s="512"/>
      <c r="D194" s="101"/>
      <c r="E194" s="101">
        <v>1</v>
      </c>
      <c r="F194" s="406">
        <v>1404011201</v>
      </c>
      <c r="G194" s="406" t="s">
        <v>2799</v>
      </c>
      <c r="H194" s="406">
        <v>1404011</v>
      </c>
      <c r="I194" s="413" t="s">
        <v>3179</v>
      </c>
      <c r="J194" s="569"/>
      <c r="K194" s="569"/>
      <c r="L194" s="569"/>
      <c r="M194" s="413" t="s">
        <v>1619</v>
      </c>
      <c r="N194" s="573"/>
    </row>
    <row r="195" spans="1:14" ht="25.35" customHeight="1">
      <c r="A195" s="599"/>
      <c r="B195" s="541"/>
      <c r="C195" s="512"/>
      <c r="D195" s="101">
        <v>1</v>
      </c>
      <c r="E195" s="101"/>
      <c r="F195" s="406">
        <v>1413011401</v>
      </c>
      <c r="G195" s="406" t="s">
        <v>2512</v>
      </c>
      <c r="H195" s="512">
        <v>1413011</v>
      </c>
      <c r="I195" s="413" t="s">
        <v>3193</v>
      </c>
      <c r="J195" s="569"/>
      <c r="K195" s="569"/>
      <c r="L195" s="569"/>
      <c r="M195" s="413" t="s">
        <v>2132</v>
      </c>
      <c r="N195" s="573"/>
    </row>
    <row r="196" spans="1:14" ht="25.35" customHeight="1">
      <c r="A196" s="599"/>
      <c r="B196" s="541"/>
      <c r="C196" s="512"/>
      <c r="D196" s="101"/>
      <c r="E196" s="101">
        <v>1</v>
      </c>
      <c r="F196" s="406">
        <v>1413011201</v>
      </c>
      <c r="G196" s="406" t="s">
        <v>2511</v>
      </c>
      <c r="H196" s="512"/>
      <c r="I196" s="413" t="s">
        <v>3193</v>
      </c>
      <c r="J196" s="569"/>
      <c r="K196" s="569"/>
      <c r="L196" s="569"/>
      <c r="M196" s="413" t="s">
        <v>2229</v>
      </c>
      <c r="N196" s="573"/>
    </row>
    <row r="197" spans="1:14" ht="25.35" customHeight="1">
      <c r="A197" s="599"/>
      <c r="B197" s="541"/>
      <c r="C197" s="512"/>
      <c r="D197" s="101"/>
      <c r="E197" s="101">
        <v>1</v>
      </c>
      <c r="F197" s="406">
        <v>1413052201</v>
      </c>
      <c r="G197" s="406" t="s">
        <v>2802</v>
      </c>
      <c r="H197" s="406">
        <v>1413052</v>
      </c>
      <c r="I197" s="413" t="s">
        <v>3194</v>
      </c>
      <c r="J197" s="569"/>
      <c r="K197" s="569"/>
      <c r="L197" s="569"/>
      <c r="M197" s="413" t="s">
        <v>650</v>
      </c>
      <c r="N197" s="573"/>
    </row>
    <row r="198" spans="1:14" ht="25.35" customHeight="1">
      <c r="A198" s="599"/>
      <c r="B198" s="541"/>
      <c r="C198" s="512"/>
      <c r="D198" s="101">
        <v>1</v>
      </c>
      <c r="E198" s="101"/>
      <c r="F198" s="406">
        <v>1414011401</v>
      </c>
      <c r="G198" s="405" t="s">
        <v>3068</v>
      </c>
      <c r="H198" s="406">
        <v>1414011</v>
      </c>
      <c r="I198" s="413" t="s">
        <v>3187</v>
      </c>
      <c r="J198" s="569"/>
      <c r="K198" s="569"/>
      <c r="L198" s="569"/>
      <c r="M198" s="413" t="s">
        <v>637</v>
      </c>
      <c r="N198" s="573"/>
    </row>
    <row r="199" spans="1:14" ht="25.35" customHeight="1">
      <c r="A199" s="599"/>
      <c r="B199" s="541"/>
      <c r="C199" s="512"/>
      <c r="D199" s="101"/>
      <c r="E199" s="101">
        <v>1</v>
      </c>
      <c r="F199" s="406">
        <v>1414022201</v>
      </c>
      <c r="G199" s="405" t="s">
        <v>3069</v>
      </c>
      <c r="H199" s="406">
        <v>1414022</v>
      </c>
      <c r="I199" s="413" t="s">
        <v>3188</v>
      </c>
      <c r="J199" s="569"/>
      <c r="K199" s="569"/>
      <c r="L199" s="569"/>
      <c r="M199" s="413" t="s">
        <v>852</v>
      </c>
      <c r="N199" s="573"/>
    </row>
    <row r="200" spans="1:14" ht="25.35" customHeight="1">
      <c r="A200" s="599"/>
      <c r="B200" s="541"/>
      <c r="C200" s="512"/>
      <c r="D200" s="101"/>
      <c r="E200" s="101">
        <v>1</v>
      </c>
      <c r="F200" s="406">
        <v>1414064201</v>
      </c>
      <c r="G200" s="405" t="s">
        <v>3070</v>
      </c>
      <c r="H200" s="406">
        <v>1414064</v>
      </c>
      <c r="I200" s="413" t="s">
        <v>3189</v>
      </c>
      <c r="J200" s="569"/>
      <c r="K200" s="569"/>
      <c r="L200" s="569"/>
      <c r="M200" s="413" t="s">
        <v>642</v>
      </c>
      <c r="N200" s="573"/>
    </row>
    <row r="201" spans="1:14" ht="25.35" customHeight="1">
      <c r="A201" s="599"/>
      <c r="B201" s="541"/>
      <c r="C201" s="512"/>
      <c r="D201" s="101"/>
      <c r="E201" s="101">
        <v>1</v>
      </c>
      <c r="F201" s="406">
        <v>1414044201</v>
      </c>
      <c r="G201" s="405" t="s">
        <v>3071</v>
      </c>
      <c r="H201" s="406">
        <v>1414044</v>
      </c>
      <c r="I201" s="413" t="s">
        <v>3190</v>
      </c>
      <c r="J201" s="569"/>
      <c r="K201" s="569"/>
      <c r="L201" s="569"/>
      <c r="M201" s="413" t="s">
        <v>830</v>
      </c>
      <c r="N201" s="573"/>
    </row>
    <row r="202" spans="1:14" ht="25.35" customHeight="1">
      <c r="A202" s="599"/>
      <c r="B202" s="541"/>
      <c r="C202" s="512"/>
      <c r="D202" s="101">
        <v>1</v>
      </c>
      <c r="E202" s="101"/>
      <c r="F202" s="406">
        <v>1427011401</v>
      </c>
      <c r="G202" s="406" t="s">
        <v>3072</v>
      </c>
      <c r="H202" s="512">
        <v>1427011</v>
      </c>
      <c r="I202" s="413" t="s">
        <v>3180</v>
      </c>
      <c r="J202" s="569"/>
      <c r="K202" s="569"/>
      <c r="L202" s="569"/>
      <c r="M202" s="413" t="s">
        <v>627</v>
      </c>
      <c r="N202" s="573"/>
    </row>
    <row r="203" spans="1:14" ht="25.35" customHeight="1">
      <c r="A203" s="599"/>
      <c r="B203" s="541"/>
      <c r="C203" s="512"/>
      <c r="D203" s="101"/>
      <c r="E203" s="101">
        <v>1</v>
      </c>
      <c r="F203" s="406">
        <v>1427011201</v>
      </c>
      <c r="G203" s="406" t="s">
        <v>3073</v>
      </c>
      <c r="H203" s="512"/>
      <c r="I203" s="413" t="s">
        <v>3180</v>
      </c>
      <c r="J203" s="569"/>
      <c r="K203" s="569"/>
      <c r="L203" s="569"/>
      <c r="M203" s="413" t="s">
        <v>2225</v>
      </c>
      <c r="N203" s="573"/>
    </row>
    <row r="204" spans="1:14" ht="25.35" customHeight="1">
      <c r="A204" s="599"/>
      <c r="B204" s="541"/>
      <c r="C204" s="512"/>
      <c r="D204" s="101">
        <v>1</v>
      </c>
      <c r="E204" s="101"/>
      <c r="F204" s="406">
        <v>1428011401</v>
      </c>
      <c r="G204" s="405" t="s">
        <v>3074</v>
      </c>
      <c r="H204" s="512">
        <v>1428011</v>
      </c>
      <c r="I204" s="413" t="s">
        <v>3195</v>
      </c>
      <c r="J204" s="569"/>
      <c r="K204" s="569"/>
      <c r="L204" s="569"/>
      <c r="M204" s="413" t="s">
        <v>1475</v>
      </c>
      <c r="N204" s="573"/>
    </row>
    <row r="205" spans="1:14" ht="25.35" customHeight="1">
      <c r="A205" s="599"/>
      <c r="B205" s="541"/>
      <c r="C205" s="512"/>
      <c r="D205" s="101"/>
      <c r="E205" s="101">
        <v>1</v>
      </c>
      <c r="F205" s="406">
        <v>1428011201</v>
      </c>
      <c r="G205" s="405" t="s">
        <v>3075</v>
      </c>
      <c r="H205" s="512"/>
      <c r="I205" s="413" t="s">
        <v>3195</v>
      </c>
      <c r="J205" s="569"/>
      <c r="K205" s="569"/>
      <c r="L205" s="569"/>
      <c r="M205" s="413" t="s">
        <v>1634</v>
      </c>
      <c r="N205" s="573"/>
    </row>
    <row r="206" spans="1:14" ht="25.35" customHeight="1">
      <c r="A206" s="599"/>
      <c r="B206" s="541"/>
      <c r="C206" s="512"/>
      <c r="D206" s="101"/>
      <c r="E206" s="101">
        <v>1</v>
      </c>
      <c r="F206" s="406">
        <v>1428032201</v>
      </c>
      <c r="G206" s="405" t="s">
        <v>3076</v>
      </c>
      <c r="H206" s="406">
        <v>1428032</v>
      </c>
      <c r="I206" s="413" t="s">
        <v>3196</v>
      </c>
      <c r="J206" s="569"/>
      <c r="K206" s="569"/>
      <c r="L206" s="569"/>
      <c r="M206" s="413" t="s">
        <v>634</v>
      </c>
      <c r="N206" s="573"/>
    </row>
    <row r="207" spans="1:14" ht="25.35" customHeight="1">
      <c r="A207" s="599"/>
      <c r="B207" s="541"/>
      <c r="C207" s="512"/>
      <c r="D207" s="101">
        <v>1</v>
      </c>
      <c r="E207" s="101"/>
      <c r="F207" s="406">
        <v>1437064401</v>
      </c>
      <c r="G207" s="406" t="s">
        <v>3093</v>
      </c>
      <c r="H207" s="406">
        <v>1437064</v>
      </c>
      <c r="I207" s="413" t="s">
        <v>3181</v>
      </c>
      <c r="J207" s="569"/>
      <c r="K207" s="569"/>
      <c r="L207" s="569"/>
      <c r="M207" s="413" t="s">
        <v>631</v>
      </c>
      <c r="N207" s="573"/>
    </row>
    <row r="208" spans="1:14" ht="25.35" customHeight="1" thickBot="1">
      <c r="A208" s="600"/>
      <c r="B208" s="602"/>
      <c r="C208" s="604"/>
      <c r="D208" s="441"/>
      <c r="E208" s="441">
        <v>1</v>
      </c>
      <c r="F208" s="442">
        <v>1437014201</v>
      </c>
      <c r="G208" s="442" t="s">
        <v>3077</v>
      </c>
      <c r="H208" s="442">
        <v>1437014</v>
      </c>
      <c r="I208" s="418" t="s">
        <v>3182</v>
      </c>
      <c r="J208" s="570"/>
      <c r="K208" s="570"/>
      <c r="L208" s="570"/>
      <c r="M208" s="192" t="s">
        <v>2230</v>
      </c>
      <c r="N208" s="574"/>
    </row>
    <row r="209" spans="1:9" ht="25.35" customHeight="1">
      <c r="A209" s="623" t="s">
        <v>2813</v>
      </c>
      <c r="B209" s="623"/>
      <c r="C209" s="623"/>
      <c r="D209" s="467">
        <f>SUM(D8:D208)</f>
        <v>38</v>
      </c>
      <c r="E209" s="467">
        <f>SUM(E8:E208)</f>
        <v>163</v>
      </c>
      <c r="I209" s="445"/>
    </row>
    <row r="210" spans="1:9" ht="25.35" customHeight="1">
      <c r="I210" s="444"/>
    </row>
    <row r="211" spans="1:9" ht="25.35" customHeight="1">
      <c r="I211" s="444"/>
    </row>
    <row r="212" spans="1:9" ht="25.35" customHeight="1">
      <c r="I212" s="444"/>
    </row>
    <row r="213" spans="1:9" ht="25.35" customHeight="1">
      <c r="I213" s="444"/>
    </row>
    <row r="214" spans="1:9" ht="25.35" customHeight="1">
      <c r="I214" s="444"/>
    </row>
    <row r="215" spans="1:9" ht="25.35" customHeight="1">
      <c r="I215" s="444"/>
    </row>
    <row r="216" spans="1:9" ht="25.35" customHeight="1">
      <c r="I216" s="444"/>
    </row>
    <row r="217" spans="1:9" ht="25.35" customHeight="1">
      <c r="I217" s="444"/>
    </row>
    <row r="218" spans="1:9" ht="25.35" customHeight="1">
      <c r="I218" s="444"/>
    </row>
    <row r="219" spans="1:9" ht="25.35" customHeight="1">
      <c r="I219" s="444"/>
    </row>
    <row r="220" spans="1:9" ht="25.35" customHeight="1">
      <c r="I220" s="444"/>
    </row>
    <row r="221" spans="1:9" ht="25.35" customHeight="1">
      <c r="I221" s="444"/>
    </row>
    <row r="222" spans="1:9" ht="25.35" customHeight="1">
      <c r="I222" s="444"/>
    </row>
  </sheetData>
  <mergeCells count="80">
    <mergeCell ref="A209:C209"/>
    <mergeCell ref="A7:A86"/>
    <mergeCell ref="B7:B86"/>
    <mergeCell ref="C7:C86"/>
    <mergeCell ref="M4:M6"/>
    <mergeCell ref="L4:L6"/>
    <mergeCell ref="K4:K6"/>
    <mergeCell ref="J4:J6"/>
    <mergeCell ref="I4:I6"/>
    <mergeCell ref="C4:C6"/>
    <mergeCell ref="H7:H13"/>
    <mergeCell ref="H23:H27"/>
    <mergeCell ref="H28:H31"/>
    <mergeCell ref="H33:H36"/>
    <mergeCell ref="H73:H74"/>
    <mergeCell ref="H14:H18"/>
    <mergeCell ref="N7:N86"/>
    <mergeCell ref="H37:H39"/>
    <mergeCell ref="H40:H43"/>
    <mergeCell ref="H77:H79"/>
    <mergeCell ref="J7:J86"/>
    <mergeCell ref="K7:K86"/>
    <mergeCell ref="L7:L86"/>
    <mergeCell ref="H45:H47"/>
    <mergeCell ref="H48:H50"/>
    <mergeCell ref="H51:H53"/>
    <mergeCell ref="H54:H55"/>
    <mergeCell ref="H56:H57"/>
    <mergeCell ref="H62:H63"/>
    <mergeCell ref="H65:H66"/>
    <mergeCell ref="H67:H68"/>
    <mergeCell ref="H69:H70"/>
    <mergeCell ref="A1:N1"/>
    <mergeCell ref="A2:N2"/>
    <mergeCell ref="D3:E3"/>
    <mergeCell ref="A4:A6"/>
    <mergeCell ref="D4:E4"/>
    <mergeCell ref="H4:H6"/>
    <mergeCell ref="N4:N6"/>
    <mergeCell ref="G4:G6"/>
    <mergeCell ref="F4:F6"/>
    <mergeCell ref="B4:B6"/>
    <mergeCell ref="H19:H22"/>
    <mergeCell ref="B87:B130"/>
    <mergeCell ref="C87:C130"/>
    <mergeCell ref="A87:A130"/>
    <mergeCell ref="H116:H117"/>
    <mergeCell ref="H126:H127"/>
    <mergeCell ref="H128:H129"/>
    <mergeCell ref="H96:H97"/>
    <mergeCell ref="H100:H101"/>
    <mergeCell ref="H103:H104"/>
    <mergeCell ref="H105:H106"/>
    <mergeCell ref="H107:H108"/>
    <mergeCell ref="H111:H112"/>
    <mergeCell ref="H87:H89"/>
    <mergeCell ref="H204:H205"/>
    <mergeCell ref="A131:A208"/>
    <mergeCell ref="B131:B208"/>
    <mergeCell ref="C131:C208"/>
    <mergeCell ref="H131:H140"/>
    <mergeCell ref="H148:H149"/>
    <mergeCell ref="H153:H154"/>
    <mergeCell ref="H155:H156"/>
    <mergeCell ref="H162:H163"/>
    <mergeCell ref="H169:H170"/>
    <mergeCell ref="H174:H175"/>
    <mergeCell ref="H177:H181"/>
    <mergeCell ref="H185:H186"/>
    <mergeCell ref="H190:H191"/>
    <mergeCell ref="H195:H196"/>
    <mergeCell ref="H202:H203"/>
    <mergeCell ref="J131:J208"/>
    <mergeCell ref="K131:K208"/>
    <mergeCell ref="L131:L208"/>
    <mergeCell ref="N131:N208"/>
    <mergeCell ref="J87:J130"/>
    <mergeCell ref="K87:K130"/>
    <mergeCell ref="L87:L130"/>
    <mergeCell ref="N87:N130"/>
  </mergeCells>
  <conditionalFormatting sqref="G131:G208">
    <cfRule type="duplicateValues" dxfId="2" priority="1"/>
  </conditionalFormatting>
  <conditionalFormatting sqref="G177:G208">
    <cfRule type="duplicateValues" dxfId="1" priority="2"/>
  </conditionalFormatting>
  <conditionalFormatting sqref="G131:G175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9"/>
  <sheetViews>
    <sheetView topLeftCell="A7" zoomScale="85" zoomScaleNormal="85" workbookViewId="0">
      <selection activeCell="N11" sqref="N11"/>
    </sheetView>
  </sheetViews>
  <sheetFormatPr defaultRowHeight="12.75"/>
  <cols>
    <col min="1" max="1" width="4.5703125" style="32" customWidth="1"/>
    <col min="2" max="2" width="18.5703125" style="32" customWidth="1"/>
    <col min="3" max="4" width="20.42578125" style="32" customWidth="1"/>
    <col min="5" max="5" width="22.42578125" style="32" customWidth="1"/>
    <col min="6" max="6" width="31.5703125" style="32" customWidth="1"/>
    <col min="7" max="7" width="12.5703125" style="32" customWidth="1"/>
    <col min="8" max="16384" width="9.140625" style="32"/>
  </cols>
  <sheetData>
    <row r="1" spans="1:256" ht="38.25" customHeight="1">
      <c r="A1" s="629" t="s">
        <v>3254</v>
      </c>
      <c r="B1" s="629"/>
      <c r="C1" s="629"/>
      <c r="D1" s="629"/>
      <c r="E1" s="629"/>
      <c r="F1" s="629"/>
      <c r="G1" s="629"/>
    </row>
    <row r="2" spans="1:256" ht="15" customHeight="1">
      <c r="A2" s="199" t="s">
        <v>677</v>
      </c>
      <c r="B2" s="630">
        <v>2</v>
      </c>
      <c r="C2" s="631"/>
      <c r="D2" s="632"/>
      <c r="E2" s="199">
        <v>3</v>
      </c>
      <c r="F2" s="199">
        <v>4</v>
      </c>
      <c r="G2" s="199">
        <v>5</v>
      </c>
    </row>
    <row r="3" spans="1:256" ht="50.1" customHeight="1">
      <c r="A3" s="633" t="s">
        <v>256</v>
      </c>
      <c r="B3" s="634" t="s">
        <v>160</v>
      </c>
      <c r="C3" s="635"/>
      <c r="D3" s="636"/>
      <c r="E3" s="633" t="s">
        <v>307</v>
      </c>
      <c r="F3" s="633" t="s">
        <v>980</v>
      </c>
      <c r="G3" s="633" t="s">
        <v>2246</v>
      </c>
    </row>
    <row r="4" spans="1:256" ht="15" customHeight="1">
      <c r="A4" s="633"/>
      <c r="B4" s="200" t="s">
        <v>2103</v>
      </c>
      <c r="C4" s="200" t="s">
        <v>2104</v>
      </c>
      <c r="D4" s="200" t="s">
        <v>2105</v>
      </c>
      <c r="E4" s="633"/>
      <c r="F4" s="633"/>
      <c r="G4" s="633"/>
    </row>
    <row r="5" spans="1:256" ht="38.25" customHeight="1">
      <c r="A5" s="633"/>
      <c r="B5" s="200" t="s">
        <v>309</v>
      </c>
      <c r="C5" s="200" t="s">
        <v>310</v>
      </c>
      <c r="D5" s="200" t="s">
        <v>2245</v>
      </c>
      <c r="E5" s="633"/>
      <c r="F5" s="633"/>
      <c r="G5" s="633"/>
    </row>
    <row r="6" spans="1:256" ht="70.5" customHeight="1">
      <c r="A6" s="348" t="s">
        <v>983</v>
      </c>
      <c r="B6" s="131">
        <v>0</v>
      </c>
      <c r="C6" s="201">
        <v>1</v>
      </c>
      <c r="D6" s="460" t="s">
        <v>4138</v>
      </c>
      <c r="E6" s="130" t="s">
        <v>3255</v>
      </c>
      <c r="F6" s="204" t="s">
        <v>3325</v>
      </c>
      <c r="G6" s="130" t="s">
        <v>3257</v>
      </c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2"/>
      <c r="CB6" s="202"/>
      <c r="CC6" s="202"/>
      <c r="CD6" s="202"/>
      <c r="CE6" s="202"/>
      <c r="CF6" s="202"/>
      <c r="CG6" s="202"/>
      <c r="CH6" s="202"/>
      <c r="CI6" s="202"/>
      <c r="CJ6" s="202"/>
      <c r="CK6" s="202"/>
      <c r="CL6" s="202"/>
      <c r="CM6" s="202"/>
      <c r="CN6" s="202"/>
      <c r="CO6" s="202"/>
      <c r="CP6" s="202"/>
      <c r="CQ6" s="202"/>
      <c r="CR6" s="202"/>
      <c r="CS6" s="202"/>
      <c r="CT6" s="202"/>
      <c r="CU6" s="202"/>
      <c r="CV6" s="202"/>
      <c r="CW6" s="202"/>
      <c r="CX6" s="202"/>
      <c r="CY6" s="202"/>
      <c r="CZ6" s="202"/>
      <c r="DA6" s="202"/>
      <c r="DB6" s="202"/>
      <c r="DC6" s="202"/>
      <c r="DD6" s="202"/>
      <c r="DE6" s="202"/>
      <c r="DF6" s="202"/>
      <c r="DG6" s="202"/>
      <c r="DH6" s="202"/>
      <c r="DI6" s="202"/>
      <c r="DJ6" s="202"/>
      <c r="DK6" s="202"/>
      <c r="DL6" s="202"/>
      <c r="DM6" s="202"/>
      <c r="DN6" s="202"/>
      <c r="DO6" s="202"/>
      <c r="DP6" s="202"/>
      <c r="DQ6" s="202"/>
      <c r="DR6" s="202"/>
      <c r="DS6" s="202"/>
      <c r="DT6" s="202"/>
      <c r="DU6" s="202"/>
      <c r="DV6" s="202"/>
      <c r="DW6" s="202"/>
      <c r="DX6" s="202"/>
      <c r="DY6" s="202"/>
      <c r="DZ6" s="202"/>
      <c r="EA6" s="202"/>
      <c r="EB6" s="202"/>
      <c r="EC6" s="202"/>
      <c r="ED6" s="202"/>
      <c r="EE6" s="202"/>
      <c r="EF6" s="202"/>
      <c r="EG6" s="202"/>
      <c r="EH6" s="202"/>
      <c r="EI6" s="202"/>
      <c r="EJ6" s="202"/>
      <c r="EK6" s="202"/>
      <c r="EL6" s="202"/>
      <c r="EM6" s="202"/>
      <c r="EN6" s="202"/>
      <c r="EO6" s="202"/>
      <c r="EP6" s="202"/>
      <c r="EQ6" s="202"/>
      <c r="ER6" s="202"/>
      <c r="ES6" s="202"/>
      <c r="ET6" s="202"/>
      <c r="EU6" s="202"/>
      <c r="EV6" s="202"/>
      <c r="EW6" s="202"/>
      <c r="EX6" s="202"/>
      <c r="EY6" s="202"/>
      <c r="EZ6" s="202"/>
      <c r="FA6" s="202"/>
      <c r="FB6" s="202"/>
      <c r="FC6" s="202"/>
      <c r="FD6" s="202"/>
      <c r="FE6" s="202"/>
      <c r="FF6" s="202"/>
      <c r="FG6" s="202"/>
      <c r="FH6" s="202"/>
      <c r="FI6" s="202"/>
      <c r="FJ6" s="202"/>
      <c r="FK6" s="202"/>
      <c r="FL6" s="202"/>
      <c r="FM6" s="202"/>
      <c r="FN6" s="202"/>
      <c r="FO6" s="202"/>
      <c r="FP6" s="202"/>
      <c r="FQ6" s="202"/>
      <c r="FR6" s="202"/>
      <c r="FS6" s="202"/>
      <c r="FT6" s="202"/>
      <c r="FU6" s="202"/>
      <c r="FV6" s="202"/>
      <c r="FW6" s="202"/>
      <c r="FX6" s="202"/>
      <c r="FY6" s="202"/>
      <c r="FZ6" s="202"/>
      <c r="GA6" s="202"/>
      <c r="GB6" s="202"/>
      <c r="GC6" s="202"/>
      <c r="GD6" s="202"/>
      <c r="GE6" s="202"/>
      <c r="GF6" s="202"/>
      <c r="GG6" s="202"/>
      <c r="GH6" s="202"/>
      <c r="GI6" s="202"/>
      <c r="GJ6" s="202"/>
      <c r="GK6" s="202"/>
      <c r="GL6" s="202"/>
      <c r="GM6" s="202"/>
      <c r="GN6" s="202"/>
      <c r="GO6" s="202"/>
      <c r="GP6" s="202"/>
      <c r="GQ6" s="202"/>
      <c r="GR6" s="202"/>
      <c r="GS6" s="202"/>
      <c r="GT6" s="202"/>
      <c r="GU6" s="202"/>
      <c r="GV6" s="202"/>
      <c r="GW6" s="202"/>
      <c r="GX6" s="202"/>
      <c r="GY6" s="202"/>
      <c r="GZ6" s="202"/>
      <c r="HA6" s="202"/>
      <c r="HB6" s="202"/>
      <c r="HC6" s="202"/>
      <c r="HD6" s="202"/>
      <c r="HE6" s="202"/>
      <c r="HF6" s="202"/>
      <c r="HG6" s="202"/>
      <c r="HH6" s="202"/>
      <c r="HI6" s="202"/>
      <c r="HJ6" s="202"/>
      <c r="HK6" s="202"/>
      <c r="HL6" s="202"/>
      <c r="HM6" s="202"/>
      <c r="HN6" s="202"/>
      <c r="HO6" s="202"/>
      <c r="HP6" s="202"/>
      <c r="HQ6" s="202"/>
      <c r="HR6" s="202"/>
      <c r="HS6" s="202"/>
      <c r="HT6" s="202"/>
      <c r="HU6" s="202"/>
      <c r="HV6" s="202"/>
      <c r="HW6" s="202"/>
      <c r="HX6" s="202"/>
      <c r="HY6" s="202"/>
      <c r="HZ6" s="202"/>
      <c r="IA6" s="202"/>
      <c r="IB6" s="202"/>
      <c r="IC6" s="202"/>
      <c r="ID6" s="202"/>
      <c r="IE6" s="202"/>
      <c r="IF6" s="202"/>
      <c r="IG6" s="202"/>
      <c r="IH6" s="202"/>
      <c r="II6" s="202"/>
      <c r="IJ6" s="202"/>
      <c r="IK6" s="202"/>
      <c r="IL6" s="202"/>
      <c r="IM6" s="202"/>
      <c r="IN6" s="202"/>
      <c r="IO6" s="202"/>
      <c r="IP6" s="202"/>
      <c r="IQ6" s="202"/>
      <c r="IR6" s="202"/>
      <c r="IS6" s="202"/>
      <c r="IT6" s="202"/>
      <c r="IU6" s="202"/>
      <c r="IV6" s="202"/>
    </row>
    <row r="7" spans="1:256" ht="70.5" customHeight="1">
      <c r="A7" s="348" t="s">
        <v>750</v>
      </c>
      <c r="B7" s="131">
        <v>0</v>
      </c>
      <c r="C7" s="131">
        <v>1</v>
      </c>
      <c r="D7" s="460" t="s">
        <v>3258</v>
      </c>
      <c r="E7" s="130" t="s">
        <v>3255</v>
      </c>
      <c r="F7" s="204" t="s">
        <v>3256</v>
      </c>
      <c r="G7" s="130" t="s">
        <v>3257</v>
      </c>
    </row>
    <row r="8" spans="1:256" ht="70.5" customHeight="1">
      <c r="A8" s="348" t="s">
        <v>751</v>
      </c>
      <c r="B8" s="131">
        <v>1</v>
      </c>
      <c r="C8" s="201">
        <v>0</v>
      </c>
      <c r="D8" s="462" t="s">
        <v>3282</v>
      </c>
      <c r="E8" s="204" t="s">
        <v>3326</v>
      </c>
      <c r="F8" s="204" t="s">
        <v>3327</v>
      </c>
      <c r="G8" s="204" t="s">
        <v>3269</v>
      </c>
    </row>
    <row r="9" spans="1:256" ht="70.5" customHeight="1">
      <c r="A9" s="348" t="s">
        <v>752</v>
      </c>
      <c r="B9" s="131">
        <v>0</v>
      </c>
      <c r="C9" s="131">
        <v>1</v>
      </c>
      <c r="D9" s="462" t="s">
        <v>3284</v>
      </c>
      <c r="E9" s="204" t="s">
        <v>3326</v>
      </c>
      <c r="F9" s="204" t="s">
        <v>3328</v>
      </c>
      <c r="G9" s="204" t="s">
        <v>3269</v>
      </c>
    </row>
    <row r="10" spans="1:256" ht="70.5" customHeight="1">
      <c r="A10" s="348" t="s">
        <v>754</v>
      </c>
      <c r="B10" s="131">
        <v>0</v>
      </c>
      <c r="C10" s="201">
        <v>1</v>
      </c>
      <c r="D10" s="462" t="s">
        <v>3279</v>
      </c>
      <c r="E10" s="204" t="s">
        <v>3343</v>
      </c>
      <c r="F10" s="130" t="s">
        <v>3329</v>
      </c>
      <c r="G10" s="130" t="s">
        <v>3330</v>
      </c>
    </row>
    <row r="11" spans="1:256" ht="70.5" customHeight="1">
      <c r="A11" s="348" t="s">
        <v>3264</v>
      </c>
      <c r="B11" s="131">
        <v>0</v>
      </c>
      <c r="C11" s="201">
        <v>1</v>
      </c>
      <c r="D11" s="460" t="s">
        <v>3285</v>
      </c>
      <c r="E11" s="204" t="s">
        <v>3344</v>
      </c>
      <c r="F11" s="204" t="s">
        <v>3331</v>
      </c>
      <c r="G11" s="204" t="s">
        <v>3332</v>
      </c>
    </row>
    <row r="12" spans="1:256" ht="70.5" customHeight="1">
      <c r="A12" s="348" t="s">
        <v>3267</v>
      </c>
      <c r="B12" s="131">
        <v>0</v>
      </c>
      <c r="C12" s="201">
        <v>1</v>
      </c>
      <c r="D12" s="460" t="s">
        <v>4139</v>
      </c>
      <c r="E12" s="204" t="s">
        <v>3345</v>
      </c>
      <c r="F12" s="130" t="s">
        <v>3333</v>
      </c>
      <c r="G12" s="130" t="s">
        <v>3280</v>
      </c>
    </row>
    <row r="13" spans="1:256" ht="70.5" customHeight="1">
      <c r="A13" s="348" t="s">
        <v>3270</v>
      </c>
      <c r="B13" s="131">
        <v>0</v>
      </c>
      <c r="C13" s="131">
        <v>1</v>
      </c>
      <c r="D13" s="460" t="s">
        <v>4140</v>
      </c>
      <c r="E13" s="206" t="s">
        <v>3275</v>
      </c>
      <c r="F13" s="130" t="s">
        <v>3334</v>
      </c>
      <c r="G13" s="130" t="s">
        <v>3276</v>
      </c>
    </row>
    <row r="14" spans="1:256" ht="70.5" customHeight="1">
      <c r="A14" s="348" t="s">
        <v>3273</v>
      </c>
      <c r="B14" s="349">
        <v>0</v>
      </c>
      <c r="C14" s="349">
        <v>1</v>
      </c>
      <c r="D14" s="463" t="s">
        <v>4141</v>
      </c>
      <c r="E14" s="350" t="s">
        <v>3335</v>
      </c>
      <c r="F14" s="350" t="s">
        <v>3336</v>
      </c>
      <c r="G14" s="205" t="s">
        <v>3262</v>
      </c>
    </row>
    <row r="15" spans="1:256" ht="70.5" customHeight="1">
      <c r="A15" s="348" t="s">
        <v>3274</v>
      </c>
      <c r="B15" s="131">
        <v>0</v>
      </c>
      <c r="C15" s="133">
        <v>1</v>
      </c>
      <c r="D15" s="464" t="s">
        <v>3259</v>
      </c>
      <c r="E15" s="203" t="s">
        <v>3260</v>
      </c>
      <c r="F15" s="203" t="s">
        <v>3261</v>
      </c>
      <c r="G15" s="203" t="s">
        <v>3262</v>
      </c>
    </row>
    <row r="16" spans="1:256" ht="70.5" customHeight="1">
      <c r="A16" s="348" t="s">
        <v>3277</v>
      </c>
      <c r="B16" s="349">
        <v>0</v>
      </c>
      <c r="C16" s="349">
        <v>1</v>
      </c>
      <c r="D16" s="463" t="s">
        <v>3265</v>
      </c>
      <c r="E16" s="350" t="s">
        <v>3346</v>
      </c>
      <c r="F16" s="205" t="s">
        <v>685</v>
      </c>
      <c r="G16" s="205" t="s">
        <v>3266</v>
      </c>
    </row>
    <row r="17" spans="1:7" ht="70.5" customHeight="1">
      <c r="A17" s="348" t="s">
        <v>3278</v>
      </c>
      <c r="B17" s="349">
        <v>0</v>
      </c>
      <c r="C17" s="349">
        <v>1</v>
      </c>
      <c r="D17" s="465" t="s">
        <v>3271</v>
      </c>
      <c r="E17" s="205" t="s">
        <v>3268</v>
      </c>
      <c r="F17" s="205" t="s">
        <v>3337</v>
      </c>
      <c r="G17" s="205" t="s">
        <v>3338</v>
      </c>
    </row>
    <row r="18" spans="1:7" ht="70.5" customHeight="1">
      <c r="A18" s="348" t="s">
        <v>3281</v>
      </c>
      <c r="B18" s="131">
        <v>0</v>
      </c>
      <c r="C18" s="201">
        <v>1</v>
      </c>
      <c r="D18" s="460" t="s">
        <v>3271</v>
      </c>
      <c r="E18" s="130" t="s">
        <v>3272</v>
      </c>
      <c r="F18" s="130" t="s">
        <v>3339</v>
      </c>
      <c r="G18" s="130" t="s">
        <v>3262</v>
      </c>
    </row>
    <row r="19" spans="1:7" ht="70.5" customHeight="1">
      <c r="A19" s="348" t="s">
        <v>3283</v>
      </c>
      <c r="B19" s="351">
        <v>0</v>
      </c>
      <c r="C19" s="352">
        <v>1</v>
      </c>
      <c r="D19" s="466" t="s">
        <v>3263</v>
      </c>
      <c r="E19" s="353" t="s">
        <v>3340</v>
      </c>
      <c r="F19" s="353" t="s">
        <v>3341</v>
      </c>
      <c r="G19" s="353" t="s">
        <v>3342</v>
      </c>
    </row>
  </sheetData>
  <mergeCells count="7">
    <mergeCell ref="A1:G1"/>
    <mergeCell ref="B2:D2"/>
    <mergeCell ref="A3:A5"/>
    <mergeCell ref="B3:D3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N19"/>
  <sheetViews>
    <sheetView topLeftCell="A7" zoomScale="85" zoomScaleNormal="85" workbookViewId="0">
      <selection activeCell="M10" sqref="M10"/>
    </sheetView>
  </sheetViews>
  <sheetFormatPr defaultRowHeight="12.75"/>
  <cols>
    <col min="1" max="1" width="4.5703125" style="32" customWidth="1"/>
    <col min="2" max="2" width="18.5703125" style="32" customWidth="1"/>
    <col min="3" max="4" width="20.42578125" style="32" customWidth="1"/>
    <col min="5" max="5" width="22.42578125" style="32" customWidth="1"/>
    <col min="6" max="6" width="35.42578125" style="32" customWidth="1"/>
    <col min="7" max="7" width="12.5703125" style="32" customWidth="1"/>
    <col min="8" max="16384" width="9.140625" style="32"/>
  </cols>
  <sheetData>
    <row r="1" spans="1:14" ht="15" customHeight="1">
      <c r="A1" s="637" t="s">
        <v>3094</v>
      </c>
      <c r="B1" s="638"/>
      <c r="C1" s="638"/>
      <c r="D1" s="638"/>
      <c r="E1" s="638"/>
      <c r="F1" s="638"/>
      <c r="G1" s="638"/>
    </row>
    <row r="2" spans="1:14" ht="15" customHeight="1">
      <c r="A2" s="47" t="s">
        <v>677</v>
      </c>
      <c r="B2" s="640">
        <v>2</v>
      </c>
      <c r="C2" s="641"/>
      <c r="D2" s="642"/>
      <c r="E2" s="47">
        <v>3</v>
      </c>
      <c r="F2" s="47">
        <v>4</v>
      </c>
      <c r="G2" s="47">
        <v>5</v>
      </c>
    </row>
    <row r="3" spans="1:14" ht="50.1" customHeight="1">
      <c r="A3" s="639" t="s">
        <v>256</v>
      </c>
      <c r="B3" s="643" t="s">
        <v>160</v>
      </c>
      <c r="C3" s="644"/>
      <c r="D3" s="645"/>
      <c r="E3" s="639" t="s">
        <v>307</v>
      </c>
      <c r="F3" s="639" t="s">
        <v>980</v>
      </c>
      <c r="G3" s="639" t="s">
        <v>2246</v>
      </c>
    </row>
    <row r="4" spans="1:14" ht="15" customHeight="1">
      <c r="A4" s="639"/>
      <c r="B4" s="43" t="s">
        <v>2103</v>
      </c>
      <c r="C4" s="43" t="s">
        <v>2104</v>
      </c>
      <c r="D4" s="43" t="s">
        <v>2105</v>
      </c>
      <c r="E4" s="639"/>
      <c r="F4" s="639"/>
      <c r="G4" s="639"/>
    </row>
    <row r="5" spans="1:14" ht="38.25" customHeight="1">
      <c r="A5" s="639"/>
      <c r="B5" s="43" t="s">
        <v>309</v>
      </c>
      <c r="C5" s="43" t="s">
        <v>310</v>
      </c>
      <c r="D5" s="43" t="s">
        <v>2245</v>
      </c>
      <c r="E5" s="639"/>
      <c r="F5" s="639"/>
      <c r="G5" s="639"/>
    </row>
    <row r="6" spans="1:14" ht="70.5" customHeight="1">
      <c r="A6" s="348" t="s">
        <v>983</v>
      </c>
      <c r="B6" s="131">
        <v>0</v>
      </c>
      <c r="C6" s="201">
        <v>1</v>
      </c>
      <c r="D6" s="460" t="s">
        <v>4134</v>
      </c>
      <c r="E6" s="130" t="s">
        <v>3255</v>
      </c>
      <c r="F6" s="204" t="s">
        <v>3325</v>
      </c>
      <c r="G6" s="130" t="s">
        <v>3257</v>
      </c>
    </row>
    <row r="7" spans="1:14" ht="70.5" customHeight="1">
      <c r="A7" s="348" t="s">
        <v>750</v>
      </c>
      <c r="B7" s="131">
        <v>0</v>
      </c>
      <c r="C7" s="131">
        <v>1</v>
      </c>
      <c r="D7" s="460" t="s">
        <v>4135</v>
      </c>
      <c r="E7" s="130" t="s">
        <v>3255</v>
      </c>
      <c r="F7" s="204" t="s">
        <v>3256</v>
      </c>
      <c r="G7" s="130" t="s">
        <v>3257</v>
      </c>
    </row>
    <row r="8" spans="1:14" ht="70.5" customHeight="1">
      <c r="A8" s="348" t="s">
        <v>751</v>
      </c>
      <c r="B8" s="131">
        <v>1</v>
      </c>
      <c r="C8" s="201">
        <v>0</v>
      </c>
      <c r="D8" s="462" t="s">
        <v>4146</v>
      </c>
      <c r="E8" s="204" t="s">
        <v>3326</v>
      </c>
      <c r="F8" s="204" t="s">
        <v>3327</v>
      </c>
      <c r="G8" s="204" t="s">
        <v>3269</v>
      </c>
    </row>
    <row r="9" spans="1:14" ht="70.5" customHeight="1">
      <c r="A9" s="348" t="s">
        <v>752</v>
      </c>
      <c r="B9" s="131">
        <v>0</v>
      </c>
      <c r="C9" s="131">
        <v>1</v>
      </c>
      <c r="D9" s="462" t="s">
        <v>4137</v>
      </c>
      <c r="E9" s="204" t="s">
        <v>3326</v>
      </c>
      <c r="F9" s="204" t="s">
        <v>3328</v>
      </c>
      <c r="G9" s="204" t="s">
        <v>3269</v>
      </c>
    </row>
    <row r="10" spans="1:14" ht="70.5" customHeight="1">
      <c r="A10" s="348" t="s">
        <v>754</v>
      </c>
      <c r="B10" s="131">
        <v>0</v>
      </c>
      <c r="C10" s="201">
        <v>1</v>
      </c>
      <c r="D10" s="462" t="s">
        <v>4147</v>
      </c>
      <c r="E10" s="204" t="s">
        <v>3343</v>
      </c>
      <c r="F10" s="130" t="s">
        <v>3329</v>
      </c>
      <c r="G10" s="130" t="s">
        <v>3330</v>
      </c>
      <c r="H10" s="129"/>
      <c r="I10" s="129"/>
      <c r="J10" s="129"/>
      <c r="K10" s="129"/>
      <c r="L10" s="129"/>
      <c r="M10" s="129"/>
      <c r="N10" s="129"/>
    </row>
    <row r="11" spans="1:14" ht="70.5" customHeight="1">
      <c r="A11" s="348" t="s">
        <v>3264</v>
      </c>
      <c r="B11" s="131">
        <v>0</v>
      </c>
      <c r="C11" s="201">
        <v>1</v>
      </c>
      <c r="D11" s="460" t="s">
        <v>4155</v>
      </c>
      <c r="E11" s="204" t="s">
        <v>4145</v>
      </c>
      <c r="F11" s="204" t="s">
        <v>3331</v>
      </c>
      <c r="G11" s="204" t="s">
        <v>3332</v>
      </c>
    </row>
    <row r="12" spans="1:14" ht="70.5" customHeight="1">
      <c r="A12" s="348" t="s">
        <v>3267</v>
      </c>
      <c r="B12" s="131">
        <v>0</v>
      </c>
      <c r="C12" s="201">
        <v>1</v>
      </c>
      <c r="D12" s="460" t="s">
        <v>4148</v>
      </c>
      <c r="E12" s="204" t="s">
        <v>3345</v>
      </c>
      <c r="F12" s="130" t="s">
        <v>3333</v>
      </c>
      <c r="G12" s="130" t="s">
        <v>3280</v>
      </c>
    </row>
    <row r="13" spans="1:14" ht="70.5" customHeight="1">
      <c r="A13" s="348" t="s">
        <v>3270</v>
      </c>
      <c r="B13" s="131">
        <v>0</v>
      </c>
      <c r="C13" s="131">
        <v>1</v>
      </c>
      <c r="D13" s="460" t="s">
        <v>4149</v>
      </c>
      <c r="E13" s="206" t="s">
        <v>3275</v>
      </c>
      <c r="F13" s="130" t="s">
        <v>3334</v>
      </c>
      <c r="G13" s="130" t="s">
        <v>3276</v>
      </c>
    </row>
    <row r="14" spans="1:14" ht="70.5" customHeight="1">
      <c r="A14" s="348" t="s">
        <v>3273</v>
      </c>
      <c r="B14" s="349">
        <v>0</v>
      </c>
      <c r="C14" s="349">
        <v>1</v>
      </c>
      <c r="D14" s="463" t="s">
        <v>4136</v>
      </c>
      <c r="E14" s="350" t="s">
        <v>3335</v>
      </c>
      <c r="F14" s="350" t="s">
        <v>3336</v>
      </c>
      <c r="G14" s="205" t="s">
        <v>3262</v>
      </c>
    </row>
    <row r="15" spans="1:14" ht="70.5" customHeight="1">
      <c r="A15" s="348" t="s">
        <v>3274</v>
      </c>
      <c r="B15" s="131">
        <v>0</v>
      </c>
      <c r="C15" s="133">
        <v>1</v>
      </c>
      <c r="D15" s="464" t="s">
        <v>4150</v>
      </c>
      <c r="E15" s="203" t="s">
        <v>3260</v>
      </c>
      <c r="F15" s="203" t="s">
        <v>3261</v>
      </c>
      <c r="G15" s="203" t="s">
        <v>3262</v>
      </c>
    </row>
    <row r="16" spans="1:14" ht="70.5" customHeight="1">
      <c r="A16" s="348" t="s">
        <v>3277</v>
      </c>
      <c r="B16" s="349">
        <v>0</v>
      </c>
      <c r="C16" s="349">
        <v>1</v>
      </c>
      <c r="D16" s="463" t="s">
        <v>4151</v>
      </c>
      <c r="E16" s="350" t="s">
        <v>3346</v>
      </c>
      <c r="F16" s="205" t="s">
        <v>685</v>
      </c>
      <c r="G16" s="205" t="s">
        <v>3266</v>
      </c>
    </row>
    <row r="17" spans="1:7" ht="70.5" customHeight="1">
      <c r="A17" s="348" t="s">
        <v>3278</v>
      </c>
      <c r="B17" s="349">
        <v>0</v>
      </c>
      <c r="C17" s="349">
        <v>1</v>
      </c>
      <c r="D17" s="465" t="s">
        <v>4152</v>
      </c>
      <c r="E17" s="205" t="s">
        <v>3268</v>
      </c>
      <c r="F17" s="205" t="s">
        <v>3337</v>
      </c>
      <c r="G17" s="205" t="s">
        <v>3338</v>
      </c>
    </row>
    <row r="18" spans="1:7" ht="70.5" customHeight="1">
      <c r="A18" s="348" t="s">
        <v>3281</v>
      </c>
      <c r="B18" s="131">
        <v>0</v>
      </c>
      <c r="C18" s="201">
        <v>1</v>
      </c>
      <c r="D18" s="460" t="s">
        <v>4153</v>
      </c>
      <c r="E18" s="130" t="s">
        <v>3272</v>
      </c>
      <c r="F18" s="130" t="s">
        <v>3339</v>
      </c>
      <c r="G18" s="130" t="s">
        <v>3262</v>
      </c>
    </row>
    <row r="19" spans="1:7" ht="70.5" customHeight="1">
      <c r="A19" s="348" t="s">
        <v>3283</v>
      </c>
      <c r="B19" s="351">
        <v>0</v>
      </c>
      <c r="C19" s="352">
        <v>1</v>
      </c>
      <c r="D19" s="466" t="s">
        <v>4154</v>
      </c>
      <c r="E19" s="353" t="s">
        <v>3340</v>
      </c>
      <c r="F19" s="353" t="s">
        <v>3341</v>
      </c>
      <c r="G19" s="353" t="s">
        <v>3342</v>
      </c>
    </row>
  </sheetData>
  <mergeCells count="7">
    <mergeCell ref="A1:G1"/>
    <mergeCell ref="A3:A5"/>
    <mergeCell ref="E3:E5"/>
    <mergeCell ref="F3:F5"/>
    <mergeCell ref="G3:G5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17"/>
  <sheetViews>
    <sheetView topLeftCell="A206" zoomScale="85" zoomScaleNormal="85" workbookViewId="0">
      <selection activeCell="E213" sqref="E8:E213"/>
    </sheetView>
  </sheetViews>
  <sheetFormatPr defaultRowHeight="12.75"/>
  <cols>
    <col min="1" max="1" width="4.42578125" style="31" bestFit="1" customWidth="1"/>
    <col min="2" max="2" width="37.85546875" style="21" customWidth="1"/>
    <col min="3" max="3" width="25" style="21" customWidth="1"/>
    <col min="4" max="4" width="18" style="31" customWidth="1"/>
    <col min="5" max="5" width="10.5703125" style="31" customWidth="1"/>
    <col min="6" max="6" width="8.28515625" style="31" customWidth="1"/>
    <col min="7" max="7" width="7.140625" style="31" customWidth="1"/>
    <col min="8" max="8" width="11.28515625" style="31" customWidth="1"/>
    <col min="9" max="9" width="12.85546875" style="31" customWidth="1"/>
    <col min="10" max="10" width="13.7109375" style="31" customWidth="1"/>
    <col min="11" max="12" width="9.28515625" style="24" customWidth="1"/>
    <col min="13" max="13" width="15.5703125" style="31" customWidth="1"/>
    <col min="14" max="14" width="9.140625" style="31"/>
    <col min="15" max="15" width="11.7109375" style="31" bestFit="1" customWidth="1"/>
    <col min="16" max="16384" width="9.140625" style="31"/>
  </cols>
  <sheetData>
    <row r="1" spans="1:18" ht="24" customHeight="1">
      <c r="A1" s="647" t="s">
        <v>3549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</row>
    <row r="2" spans="1:18" ht="24" customHeight="1">
      <c r="A2" s="648">
        <v>1</v>
      </c>
      <c r="B2" s="649">
        <v>2</v>
      </c>
      <c r="C2" s="649">
        <v>3</v>
      </c>
      <c r="D2" s="650" t="s">
        <v>680</v>
      </c>
      <c r="E2" s="648" t="s">
        <v>1343</v>
      </c>
      <c r="F2" s="648"/>
      <c r="G2" s="648"/>
      <c r="H2" s="648"/>
      <c r="I2" s="648"/>
      <c r="J2" s="648"/>
      <c r="K2" s="648"/>
      <c r="L2" s="648"/>
      <c r="M2" s="68" t="s">
        <v>135</v>
      </c>
    </row>
    <row r="3" spans="1:18" ht="19.5" customHeight="1">
      <c r="A3" s="648"/>
      <c r="B3" s="649"/>
      <c r="C3" s="649"/>
      <c r="D3" s="652"/>
      <c r="E3" s="648" t="s">
        <v>681</v>
      </c>
      <c r="F3" s="648"/>
      <c r="G3" s="648"/>
      <c r="H3" s="648"/>
      <c r="I3" s="69" t="s">
        <v>682</v>
      </c>
      <c r="J3" s="70"/>
      <c r="K3" s="653" t="s">
        <v>683</v>
      </c>
      <c r="L3" s="653"/>
      <c r="M3" s="648" t="s">
        <v>255</v>
      </c>
    </row>
    <row r="4" spans="1:18" ht="39.75" customHeight="1">
      <c r="A4" s="648" t="s">
        <v>256</v>
      </c>
      <c r="B4" s="650" t="s">
        <v>2250</v>
      </c>
      <c r="C4" s="648" t="s">
        <v>2251</v>
      </c>
      <c r="D4" s="650" t="s">
        <v>2245</v>
      </c>
      <c r="E4" s="648" t="s">
        <v>258</v>
      </c>
      <c r="F4" s="648"/>
      <c r="G4" s="648"/>
      <c r="H4" s="648"/>
      <c r="I4" s="648" t="s">
        <v>2080</v>
      </c>
      <c r="J4" s="648"/>
      <c r="K4" s="656" t="s">
        <v>676</v>
      </c>
      <c r="L4" s="657"/>
      <c r="M4" s="648"/>
    </row>
    <row r="5" spans="1:18" ht="23.25" customHeight="1">
      <c r="A5" s="648"/>
      <c r="B5" s="651"/>
      <c r="C5" s="648"/>
      <c r="D5" s="651"/>
      <c r="E5" s="654" t="s">
        <v>2247</v>
      </c>
      <c r="F5" s="655"/>
      <c r="G5" s="648" t="s">
        <v>2248</v>
      </c>
      <c r="H5" s="648"/>
      <c r="I5" s="648"/>
      <c r="J5" s="648"/>
      <c r="K5" s="656"/>
      <c r="L5" s="657"/>
      <c r="M5" s="648"/>
    </row>
    <row r="6" spans="1:18" ht="24.75" customHeight="1">
      <c r="A6" s="648"/>
      <c r="B6" s="651"/>
      <c r="C6" s="648"/>
      <c r="D6" s="651"/>
      <c r="E6" s="68" t="s">
        <v>2085</v>
      </c>
      <c r="F6" s="68" t="s">
        <v>2086</v>
      </c>
      <c r="G6" s="68" t="s">
        <v>2081</v>
      </c>
      <c r="H6" s="68" t="s">
        <v>2249</v>
      </c>
      <c r="I6" s="68" t="s">
        <v>2087</v>
      </c>
      <c r="J6" s="68" t="s">
        <v>2088</v>
      </c>
      <c r="K6" s="71" t="s">
        <v>975</v>
      </c>
      <c r="L6" s="71" t="s">
        <v>976</v>
      </c>
      <c r="M6" s="648"/>
    </row>
    <row r="7" spans="1:18">
      <c r="A7" s="648"/>
      <c r="B7" s="652"/>
      <c r="C7" s="648"/>
      <c r="D7" s="652"/>
      <c r="E7" s="68" t="s">
        <v>2089</v>
      </c>
      <c r="F7" s="68" t="s">
        <v>2090</v>
      </c>
      <c r="G7" s="68" t="s">
        <v>2089</v>
      </c>
      <c r="H7" s="68" t="s">
        <v>2090</v>
      </c>
      <c r="I7" s="68" t="s">
        <v>2089</v>
      </c>
      <c r="J7" s="68" t="s">
        <v>2090</v>
      </c>
      <c r="K7" s="71" t="s">
        <v>2089</v>
      </c>
      <c r="L7" s="71" t="s">
        <v>2090</v>
      </c>
      <c r="M7" s="648"/>
    </row>
    <row r="8" spans="1:18" ht="25.5">
      <c r="A8" s="383" t="s">
        <v>983</v>
      </c>
      <c r="B8" s="134" t="s">
        <v>3552</v>
      </c>
      <c r="C8" s="132" t="s">
        <v>3553</v>
      </c>
      <c r="D8" s="9" t="s">
        <v>2314</v>
      </c>
      <c r="E8" s="381">
        <v>30</v>
      </c>
      <c r="F8" s="381">
        <v>1027</v>
      </c>
      <c r="G8" s="381">
        <v>9</v>
      </c>
      <c r="H8" s="381">
        <v>200</v>
      </c>
      <c r="I8" s="381">
        <v>66</v>
      </c>
      <c r="J8" s="381">
        <v>1746</v>
      </c>
      <c r="K8" s="381">
        <v>1</v>
      </c>
      <c r="L8" s="381">
        <v>226</v>
      </c>
      <c r="M8" s="381">
        <v>1522</v>
      </c>
      <c r="N8" s="74"/>
      <c r="O8" s="74"/>
      <c r="P8" s="74"/>
      <c r="Q8" s="74"/>
      <c r="R8" s="73"/>
    </row>
    <row r="9" spans="1:18" ht="25.5">
      <c r="A9" s="383" t="s">
        <v>750</v>
      </c>
      <c r="B9" s="134" t="s">
        <v>3552</v>
      </c>
      <c r="C9" s="132" t="s">
        <v>3553</v>
      </c>
      <c r="D9" s="9" t="s">
        <v>2317</v>
      </c>
      <c r="E9" s="381">
        <v>48</v>
      </c>
      <c r="F9" s="381">
        <v>1721</v>
      </c>
      <c r="G9" s="381">
        <v>23</v>
      </c>
      <c r="H9" s="381">
        <v>798</v>
      </c>
      <c r="I9" s="381">
        <v>36</v>
      </c>
      <c r="J9" s="381">
        <v>1121</v>
      </c>
      <c r="K9" s="381">
        <v>0</v>
      </c>
      <c r="L9" s="381">
        <v>30</v>
      </c>
      <c r="M9" s="381">
        <v>2001</v>
      </c>
      <c r="N9" s="72"/>
      <c r="O9" s="75"/>
      <c r="P9" s="75"/>
      <c r="Q9" s="72"/>
    </row>
    <row r="10" spans="1:18" ht="25.5">
      <c r="A10" s="383" t="s">
        <v>751</v>
      </c>
      <c r="B10" s="134" t="s">
        <v>3552</v>
      </c>
      <c r="C10" s="132" t="s">
        <v>3553</v>
      </c>
      <c r="D10" s="9" t="s">
        <v>2318</v>
      </c>
      <c r="E10" s="381">
        <v>42</v>
      </c>
      <c r="F10" s="381">
        <v>973</v>
      </c>
      <c r="G10" s="381">
        <v>15</v>
      </c>
      <c r="H10" s="381">
        <v>292</v>
      </c>
      <c r="I10" s="381">
        <v>55</v>
      </c>
      <c r="J10" s="381">
        <v>2013</v>
      </c>
      <c r="K10" s="381">
        <v>1</v>
      </c>
      <c r="L10" s="381">
        <v>22</v>
      </c>
      <c r="M10" s="381">
        <v>1613</v>
      </c>
      <c r="N10" s="72"/>
      <c r="O10" s="75"/>
      <c r="P10" s="75"/>
      <c r="Q10" s="72"/>
    </row>
    <row r="11" spans="1:18" ht="25.5">
      <c r="A11" s="383" t="s">
        <v>752</v>
      </c>
      <c r="B11" s="134" t="s">
        <v>3552</v>
      </c>
      <c r="C11" s="132" t="s">
        <v>3553</v>
      </c>
      <c r="D11" s="9" t="s">
        <v>2319</v>
      </c>
      <c r="E11" s="381">
        <v>38</v>
      </c>
      <c r="F11" s="381">
        <v>1051</v>
      </c>
      <c r="G11" s="381">
        <v>16</v>
      </c>
      <c r="H11" s="381">
        <v>385</v>
      </c>
      <c r="I11" s="381">
        <v>62</v>
      </c>
      <c r="J11" s="381">
        <v>1877</v>
      </c>
      <c r="K11" s="381">
        <v>0</v>
      </c>
      <c r="L11" s="381">
        <v>42</v>
      </c>
      <c r="M11" s="381">
        <v>1443</v>
      </c>
      <c r="N11" s="72"/>
      <c r="O11" s="75"/>
      <c r="P11" s="75"/>
      <c r="Q11" s="72"/>
    </row>
    <row r="12" spans="1:18" ht="25.5">
      <c r="A12" s="383" t="s">
        <v>754</v>
      </c>
      <c r="B12" s="134" t="s">
        <v>3552</v>
      </c>
      <c r="C12" s="132" t="s">
        <v>3553</v>
      </c>
      <c r="D12" s="9" t="s">
        <v>2320</v>
      </c>
      <c r="E12" s="381">
        <v>38</v>
      </c>
      <c r="F12" s="381">
        <v>1034</v>
      </c>
      <c r="G12" s="381">
        <v>17</v>
      </c>
      <c r="H12" s="381">
        <v>350</v>
      </c>
      <c r="I12" s="381">
        <v>57</v>
      </c>
      <c r="J12" s="381">
        <v>1819</v>
      </c>
      <c r="K12" s="381">
        <v>0</v>
      </c>
      <c r="L12" s="381">
        <v>25</v>
      </c>
      <c r="M12" s="381">
        <v>1553</v>
      </c>
      <c r="N12" s="72"/>
      <c r="O12" s="75"/>
      <c r="P12" s="75"/>
      <c r="Q12" s="72"/>
    </row>
    <row r="13" spans="1:18" ht="31.5" customHeight="1">
      <c r="A13" s="383" t="s">
        <v>3264</v>
      </c>
      <c r="B13" s="134" t="s">
        <v>3552</v>
      </c>
      <c r="C13" s="132" t="s">
        <v>3951</v>
      </c>
      <c r="D13" s="9" t="s">
        <v>2321</v>
      </c>
      <c r="E13" s="381">
        <v>24</v>
      </c>
      <c r="F13" s="381">
        <v>665</v>
      </c>
      <c r="G13" s="381">
        <v>11</v>
      </c>
      <c r="H13" s="381">
        <v>216</v>
      </c>
      <c r="I13" s="381">
        <v>83</v>
      </c>
      <c r="J13" s="381">
        <v>2152</v>
      </c>
      <c r="K13" s="381">
        <v>0</v>
      </c>
      <c r="L13" s="381">
        <v>38</v>
      </c>
      <c r="M13" s="381">
        <v>1639</v>
      </c>
      <c r="N13" s="76"/>
      <c r="O13" s="77"/>
      <c r="P13" s="77"/>
      <c r="Q13" s="76"/>
    </row>
    <row r="14" spans="1:18" ht="25.5">
      <c r="A14" s="383" t="s">
        <v>3267</v>
      </c>
      <c r="B14" s="134" t="s">
        <v>72</v>
      </c>
      <c r="C14" s="132" t="s">
        <v>3952</v>
      </c>
      <c r="D14" s="9" t="s">
        <v>2322</v>
      </c>
      <c r="E14" s="381">
        <v>91</v>
      </c>
      <c r="F14" s="381">
        <v>1106</v>
      </c>
      <c r="G14" s="381">
        <v>33</v>
      </c>
      <c r="H14" s="381">
        <v>292</v>
      </c>
      <c r="I14" s="381">
        <v>95</v>
      </c>
      <c r="J14" s="381">
        <v>1198</v>
      </c>
      <c r="K14" s="381">
        <v>0</v>
      </c>
      <c r="L14" s="381">
        <v>28</v>
      </c>
      <c r="M14" s="381">
        <v>1439</v>
      </c>
      <c r="N14" s="72"/>
      <c r="O14" s="75"/>
      <c r="P14" s="75"/>
      <c r="Q14" s="72"/>
    </row>
    <row r="15" spans="1:18" ht="25.5">
      <c r="A15" s="383" t="s">
        <v>3270</v>
      </c>
      <c r="B15" s="134" t="s">
        <v>72</v>
      </c>
      <c r="C15" s="132" t="s">
        <v>3952</v>
      </c>
      <c r="D15" s="9" t="s">
        <v>2323</v>
      </c>
      <c r="E15" s="381">
        <v>114</v>
      </c>
      <c r="F15" s="381">
        <v>1475</v>
      </c>
      <c r="G15" s="381">
        <v>44</v>
      </c>
      <c r="H15" s="381">
        <v>402</v>
      </c>
      <c r="I15" s="381">
        <v>67</v>
      </c>
      <c r="J15" s="381">
        <v>778</v>
      </c>
      <c r="K15" s="381">
        <v>2</v>
      </c>
      <c r="L15" s="381">
        <v>48</v>
      </c>
      <c r="M15" s="381">
        <v>1463</v>
      </c>
    </row>
    <row r="16" spans="1:18" ht="25.5">
      <c r="A16" s="383" t="s">
        <v>3273</v>
      </c>
      <c r="B16" s="134" t="s">
        <v>3554</v>
      </c>
      <c r="C16" s="132" t="s">
        <v>3555</v>
      </c>
      <c r="D16" s="9" t="s">
        <v>2608</v>
      </c>
      <c r="E16" s="381">
        <v>104</v>
      </c>
      <c r="F16" s="381">
        <v>1596</v>
      </c>
      <c r="G16" s="381">
        <v>31</v>
      </c>
      <c r="H16" s="381">
        <v>311</v>
      </c>
      <c r="I16" s="381">
        <v>55</v>
      </c>
      <c r="J16" s="381">
        <v>576</v>
      </c>
      <c r="K16" s="381">
        <v>0</v>
      </c>
      <c r="L16" s="381">
        <v>31</v>
      </c>
      <c r="M16" s="381">
        <v>1610</v>
      </c>
    </row>
    <row r="17" spans="1:13" ht="25.5">
      <c r="A17" s="383" t="s">
        <v>3274</v>
      </c>
      <c r="B17" s="134" t="s">
        <v>3556</v>
      </c>
      <c r="C17" s="132" t="s">
        <v>3557</v>
      </c>
      <c r="D17" s="9" t="s">
        <v>2324</v>
      </c>
      <c r="E17" s="381">
        <v>63</v>
      </c>
      <c r="F17" s="381">
        <v>1011</v>
      </c>
      <c r="G17" s="381">
        <v>20</v>
      </c>
      <c r="H17" s="381">
        <v>158</v>
      </c>
      <c r="I17" s="381">
        <v>110</v>
      </c>
      <c r="J17" s="381">
        <v>1446</v>
      </c>
      <c r="K17" s="381">
        <v>0</v>
      </c>
      <c r="L17" s="381">
        <v>114</v>
      </c>
      <c r="M17" s="381">
        <v>1915</v>
      </c>
    </row>
    <row r="18" spans="1:13" ht="25.5">
      <c r="A18" s="383" t="s">
        <v>3277</v>
      </c>
      <c r="B18" s="134" t="s">
        <v>3556</v>
      </c>
      <c r="C18" s="132" t="s">
        <v>3557</v>
      </c>
      <c r="D18" s="9" t="s">
        <v>2325</v>
      </c>
      <c r="E18" s="381">
        <v>75</v>
      </c>
      <c r="F18" s="381">
        <v>1199</v>
      </c>
      <c r="G18" s="381">
        <v>33</v>
      </c>
      <c r="H18" s="381">
        <v>221</v>
      </c>
      <c r="I18" s="381">
        <v>98</v>
      </c>
      <c r="J18" s="381">
        <v>1681</v>
      </c>
      <c r="K18" s="381">
        <v>0</v>
      </c>
      <c r="L18" s="381">
        <v>31</v>
      </c>
      <c r="M18" s="381">
        <v>2079</v>
      </c>
    </row>
    <row r="19" spans="1:13" ht="25.5">
      <c r="A19" s="383" t="s">
        <v>3278</v>
      </c>
      <c r="B19" s="134" t="s">
        <v>3558</v>
      </c>
      <c r="C19" s="132" t="s">
        <v>3559</v>
      </c>
      <c r="D19" s="9" t="s">
        <v>2326</v>
      </c>
      <c r="E19" s="381">
        <v>44</v>
      </c>
      <c r="F19" s="381">
        <v>1077</v>
      </c>
      <c r="G19" s="381">
        <v>13</v>
      </c>
      <c r="H19" s="381">
        <v>229</v>
      </c>
      <c r="I19" s="381">
        <v>73</v>
      </c>
      <c r="J19" s="381">
        <v>1914</v>
      </c>
      <c r="K19" s="381">
        <v>1</v>
      </c>
      <c r="L19" s="381">
        <v>58</v>
      </c>
      <c r="M19" s="381">
        <v>1758</v>
      </c>
    </row>
    <row r="20" spans="1:13" ht="25.5">
      <c r="A20" s="383" t="s">
        <v>3281</v>
      </c>
      <c r="B20" s="134" t="s">
        <v>3560</v>
      </c>
      <c r="C20" s="132" t="s">
        <v>3561</v>
      </c>
      <c r="D20" s="9" t="s">
        <v>2327</v>
      </c>
      <c r="E20" s="381">
        <v>77</v>
      </c>
      <c r="F20" s="381">
        <v>1308</v>
      </c>
      <c r="G20" s="381">
        <v>22</v>
      </c>
      <c r="H20" s="381">
        <v>221</v>
      </c>
      <c r="I20" s="381">
        <v>55</v>
      </c>
      <c r="J20" s="381">
        <v>992</v>
      </c>
      <c r="K20" s="381">
        <v>1</v>
      </c>
      <c r="L20" s="381">
        <v>119</v>
      </c>
      <c r="M20" s="381">
        <v>1528</v>
      </c>
    </row>
    <row r="21" spans="1:13" ht="25.5">
      <c r="A21" s="383" t="s">
        <v>3283</v>
      </c>
      <c r="B21" s="134" t="s">
        <v>3560</v>
      </c>
      <c r="C21" s="132" t="s">
        <v>3561</v>
      </c>
      <c r="D21" s="9" t="s">
        <v>2328</v>
      </c>
      <c r="E21" s="381">
        <v>70</v>
      </c>
      <c r="F21" s="381">
        <v>1458</v>
      </c>
      <c r="G21" s="381">
        <v>26</v>
      </c>
      <c r="H21" s="381">
        <v>315</v>
      </c>
      <c r="I21" s="381">
        <v>81</v>
      </c>
      <c r="J21" s="381">
        <v>1235</v>
      </c>
      <c r="K21" s="381">
        <v>0</v>
      </c>
      <c r="L21" s="381">
        <v>29</v>
      </c>
      <c r="M21" s="381">
        <v>1881</v>
      </c>
    </row>
    <row r="22" spans="1:13" ht="38.25">
      <c r="A22" s="383" t="s">
        <v>3731</v>
      </c>
      <c r="B22" s="134" t="s">
        <v>2862</v>
      </c>
      <c r="C22" s="132" t="s">
        <v>3562</v>
      </c>
      <c r="D22" s="9" t="s">
        <v>2854</v>
      </c>
      <c r="E22" s="381">
        <v>52</v>
      </c>
      <c r="F22" s="381">
        <v>789</v>
      </c>
      <c r="G22" s="381">
        <v>30</v>
      </c>
      <c r="H22" s="381">
        <v>359</v>
      </c>
      <c r="I22" s="381">
        <v>31</v>
      </c>
      <c r="J22" s="381">
        <v>511</v>
      </c>
      <c r="K22" s="381">
        <v>0</v>
      </c>
      <c r="L22" s="381">
        <v>18</v>
      </c>
      <c r="M22" s="381">
        <v>896</v>
      </c>
    </row>
    <row r="23" spans="1:13" ht="29.25" customHeight="1">
      <c r="A23" s="383" t="s">
        <v>3732</v>
      </c>
      <c r="B23" s="134" t="s">
        <v>3563</v>
      </c>
      <c r="C23" s="132" t="s">
        <v>3564</v>
      </c>
      <c r="D23" s="9" t="s">
        <v>2609</v>
      </c>
      <c r="E23" s="381">
        <v>52</v>
      </c>
      <c r="F23" s="381">
        <v>899</v>
      </c>
      <c r="G23" s="381">
        <v>15</v>
      </c>
      <c r="H23" s="381">
        <v>181</v>
      </c>
      <c r="I23" s="381">
        <v>98</v>
      </c>
      <c r="J23" s="381">
        <v>1203</v>
      </c>
      <c r="K23" s="381">
        <v>0</v>
      </c>
      <c r="L23" s="381">
        <v>46</v>
      </c>
      <c r="M23" s="381">
        <v>1285</v>
      </c>
    </row>
    <row r="24" spans="1:13" ht="25.5">
      <c r="A24" s="383" t="s">
        <v>3733</v>
      </c>
      <c r="B24" s="134" t="s">
        <v>3565</v>
      </c>
      <c r="C24" s="132" t="s">
        <v>3566</v>
      </c>
      <c r="D24" s="9" t="s">
        <v>2610</v>
      </c>
      <c r="E24" s="381">
        <v>61</v>
      </c>
      <c r="F24" s="381">
        <v>1007</v>
      </c>
      <c r="G24" s="381">
        <v>25</v>
      </c>
      <c r="H24" s="381">
        <v>283</v>
      </c>
      <c r="I24" s="381">
        <v>76</v>
      </c>
      <c r="J24" s="381">
        <v>1026</v>
      </c>
      <c r="K24" s="381">
        <v>0</v>
      </c>
      <c r="L24" s="381">
        <v>41</v>
      </c>
      <c r="M24" s="381">
        <v>1250</v>
      </c>
    </row>
    <row r="25" spans="1:13" ht="25.5">
      <c r="A25" s="383" t="s">
        <v>3734</v>
      </c>
      <c r="B25" s="134" t="s">
        <v>3558</v>
      </c>
      <c r="C25" s="132" t="s">
        <v>3559</v>
      </c>
      <c r="D25" s="9" t="s">
        <v>2329</v>
      </c>
      <c r="E25" s="381">
        <v>57</v>
      </c>
      <c r="F25" s="381">
        <v>1515</v>
      </c>
      <c r="G25" s="381">
        <v>22</v>
      </c>
      <c r="H25" s="381">
        <v>433</v>
      </c>
      <c r="I25" s="381">
        <v>59</v>
      </c>
      <c r="J25" s="381">
        <v>1433</v>
      </c>
      <c r="K25" s="381">
        <v>0</v>
      </c>
      <c r="L25" s="381">
        <v>42</v>
      </c>
      <c r="M25" s="381">
        <v>1706</v>
      </c>
    </row>
    <row r="26" spans="1:13" ht="51">
      <c r="A26" s="383" t="s">
        <v>3735</v>
      </c>
      <c r="B26" s="134" t="s">
        <v>3567</v>
      </c>
      <c r="C26" s="132" t="s">
        <v>3953</v>
      </c>
      <c r="D26" s="9" t="s">
        <v>2330</v>
      </c>
      <c r="E26" s="381">
        <v>26</v>
      </c>
      <c r="F26" s="381">
        <v>734</v>
      </c>
      <c r="G26" s="381">
        <v>7</v>
      </c>
      <c r="H26" s="381">
        <v>116</v>
      </c>
      <c r="I26" s="381">
        <v>99</v>
      </c>
      <c r="J26" s="381">
        <v>1596</v>
      </c>
      <c r="K26" s="381">
        <v>0</v>
      </c>
      <c r="L26" s="381">
        <v>84</v>
      </c>
      <c r="M26" s="381">
        <v>1489</v>
      </c>
    </row>
    <row r="27" spans="1:13" ht="51">
      <c r="A27" s="383" t="s">
        <v>3736</v>
      </c>
      <c r="B27" s="134" t="s">
        <v>3567</v>
      </c>
      <c r="C27" s="132" t="s">
        <v>3953</v>
      </c>
      <c r="D27" s="9" t="s">
        <v>2331</v>
      </c>
      <c r="E27" s="381">
        <v>43</v>
      </c>
      <c r="F27" s="381">
        <v>1036</v>
      </c>
      <c r="G27" s="381">
        <v>12</v>
      </c>
      <c r="H27" s="381">
        <v>254</v>
      </c>
      <c r="I27" s="381">
        <v>84</v>
      </c>
      <c r="J27" s="381">
        <v>1750</v>
      </c>
      <c r="K27" s="381">
        <v>2</v>
      </c>
      <c r="L27" s="381">
        <v>38</v>
      </c>
      <c r="M27" s="381">
        <v>1982</v>
      </c>
    </row>
    <row r="28" spans="1:13" ht="51">
      <c r="A28" s="383" t="s">
        <v>3737</v>
      </c>
      <c r="B28" s="134" t="s">
        <v>3568</v>
      </c>
      <c r="C28" s="132" t="s">
        <v>3569</v>
      </c>
      <c r="D28" s="9" t="s">
        <v>2332</v>
      </c>
      <c r="E28" s="381">
        <v>39</v>
      </c>
      <c r="F28" s="381">
        <v>1082</v>
      </c>
      <c r="G28" s="381">
        <v>16</v>
      </c>
      <c r="H28" s="381">
        <v>266</v>
      </c>
      <c r="I28" s="381">
        <v>47</v>
      </c>
      <c r="J28" s="381">
        <v>778</v>
      </c>
      <c r="K28" s="381">
        <v>0</v>
      </c>
      <c r="L28" s="381">
        <v>48</v>
      </c>
      <c r="M28" s="381">
        <v>1269</v>
      </c>
    </row>
    <row r="29" spans="1:13" ht="63.75">
      <c r="A29" s="383" t="s">
        <v>3738</v>
      </c>
      <c r="B29" s="134" t="s">
        <v>3570</v>
      </c>
      <c r="C29" s="132" t="s">
        <v>3571</v>
      </c>
      <c r="D29" s="9" t="s">
        <v>2333</v>
      </c>
      <c r="E29" s="381">
        <v>64</v>
      </c>
      <c r="F29" s="381">
        <v>999</v>
      </c>
      <c r="G29" s="381">
        <v>19</v>
      </c>
      <c r="H29" s="381">
        <v>295</v>
      </c>
      <c r="I29" s="381">
        <v>68</v>
      </c>
      <c r="J29" s="381">
        <v>899</v>
      </c>
      <c r="K29" s="381">
        <v>0</v>
      </c>
      <c r="L29" s="381">
        <v>107</v>
      </c>
      <c r="M29" s="381">
        <v>1128</v>
      </c>
    </row>
    <row r="30" spans="1:13" ht="63.75">
      <c r="A30" s="383" t="s">
        <v>3739</v>
      </c>
      <c r="B30" s="134" t="s">
        <v>3570</v>
      </c>
      <c r="C30" s="132" t="s">
        <v>3571</v>
      </c>
      <c r="D30" s="9" t="s">
        <v>2334</v>
      </c>
      <c r="E30" s="381">
        <v>19</v>
      </c>
      <c r="F30" s="381">
        <v>750</v>
      </c>
      <c r="G30" s="381">
        <v>9</v>
      </c>
      <c r="H30" s="381">
        <v>174</v>
      </c>
      <c r="I30" s="381">
        <v>91</v>
      </c>
      <c r="J30" s="381">
        <v>1312</v>
      </c>
      <c r="K30" s="381">
        <v>0</v>
      </c>
      <c r="L30" s="381">
        <v>18</v>
      </c>
      <c r="M30" s="381">
        <v>1476</v>
      </c>
    </row>
    <row r="31" spans="1:13" ht="25.5">
      <c r="A31" s="383" t="s">
        <v>3740</v>
      </c>
      <c r="B31" s="134" t="s">
        <v>3558</v>
      </c>
      <c r="C31" s="132" t="s">
        <v>3559</v>
      </c>
      <c r="D31" s="9" t="s">
        <v>2335</v>
      </c>
      <c r="E31" s="381">
        <v>41</v>
      </c>
      <c r="F31" s="381">
        <v>1169</v>
      </c>
      <c r="G31" s="381">
        <v>20</v>
      </c>
      <c r="H31" s="381">
        <v>268</v>
      </c>
      <c r="I31" s="381">
        <v>76</v>
      </c>
      <c r="J31" s="381">
        <v>1657</v>
      </c>
      <c r="K31" s="381">
        <v>0</v>
      </c>
      <c r="L31" s="381">
        <v>43</v>
      </c>
      <c r="M31" s="381">
        <v>1617</v>
      </c>
    </row>
    <row r="32" spans="1:13" ht="51">
      <c r="A32" s="383" t="s">
        <v>3741</v>
      </c>
      <c r="B32" s="134" t="s">
        <v>3572</v>
      </c>
      <c r="C32" s="132" t="s">
        <v>3954</v>
      </c>
      <c r="D32" s="9" t="s">
        <v>2336</v>
      </c>
      <c r="E32" s="381">
        <v>62</v>
      </c>
      <c r="F32" s="381">
        <v>941</v>
      </c>
      <c r="G32" s="381">
        <v>17</v>
      </c>
      <c r="H32" s="381">
        <v>191</v>
      </c>
      <c r="I32" s="381">
        <v>107</v>
      </c>
      <c r="J32" s="381">
        <v>1694</v>
      </c>
      <c r="K32" s="381">
        <v>0</v>
      </c>
      <c r="L32" s="381">
        <v>82</v>
      </c>
      <c r="M32" s="381">
        <v>1458</v>
      </c>
    </row>
    <row r="33" spans="1:13" ht="51">
      <c r="A33" s="383" t="s">
        <v>3742</v>
      </c>
      <c r="B33" s="134" t="s">
        <v>3572</v>
      </c>
      <c r="C33" s="132" t="s">
        <v>3954</v>
      </c>
      <c r="D33" s="9" t="s">
        <v>2337</v>
      </c>
      <c r="E33" s="381">
        <v>57</v>
      </c>
      <c r="F33" s="381">
        <v>1252</v>
      </c>
      <c r="G33" s="381">
        <v>18</v>
      </c>
      <c r="H33" s="381">
        <v>236</v>
      </c>
      <c r="I33" s="381">
        <v>97</v>
      </c>
      <c r="J33" s="381">
        <v>1615</v>
      </c>
      <c r="K33" s="381">
        <v>0</v>
      </c>
      <c r="L33" s="381">
        <v>56</v>
      </c>
      <c r="M33" s="381">
        <v>1559</v>
      </c>
    </row>
    <row r="34" spans="1:13" ht="51">
      <c r="A34" s="383" t="s">
        <v>3743</v>
      </c>
      <c r="B34" s="134" t="s">
        <v>3572</v>
      </c>
      <c r="C34" s="132" t="s">
        <v>3954</v>
      </c>
      <c r="D34" s="9" t="s">
        <v>2338</v>
      </c>
      <c r="E34" s="381">
        <v>31</v>
      </c>
      <c r="F34" s="381">
        <v>489</v>
      </c>
      <c r="G34" s="381">
        <v>16</v>
      </c>
      <c r="H34" s="381">
        <v>109</v>
      </c>
      <c r="I34" s="381">
        <v>56</v>
      </c>
      <c r="J34" s="381">
        <v>900</v>
      </c>
      <c r="K34" s="381">
        <v>0</v>
      </c>
      <c r="L34" s="381">
        <v>16</v>
      </c>
      <c r="M34" s="381">
        <v>834</v>
      </c>
    </row>
    <row r="35" spans="1:13" ht="38.25">
      <c r="A35" s="383" t="s">
        <v>3744</v>
      </c>
      <c r="B35" s="134" t="s">
        <v>3573</v>
      </c>
      <c r="C35" s="132" t="s">
        <v>3955</v>
      </c>
      <c r="D35" s="9" t="s">
        <v>2611</v>
      </c>
      <c r="E35" s="381">
        <v>36</v>
      </c>
      <c r="F35" s="381">
        <v>860</v>
      </c>
      <c r="G35" s="381">
        <v>14</v>
      </c>
      <c r="H35" s="381">
        <v>193</v>
      </c>
      <c r="I35" s="381">
        <v>110</v>
      </c>
      <c r="J35" s="381">
        <v>1177</v>
      </c>
      <c r="K35" s="381">
        <v>0</v>
      </c>
      <c r="L35" s="381">
        <v>43</v>
      </c>
      <c r="M35" s="381">
        <v>1159</v>
      </c>
    </row>
    <row r="36" spans="1:13" ht="25.5">
      <c r="A36" s="383" t="s">
        <v>3745</v>
      </c>
      <c r="B36" s="134" t="s">
        <v>3574</v>
      </c>
      <c r="C36" s="132" t="s">
        <v>3956</v>
      </c>
      <c r="D36" s="9" t="s">
        <v>2788</v>
      </c>
      <c r="E36" s="381">
        <v>23</v>
      </c>
      <c r="F36" s="381">
        <v>376</v>
      </c>
      <c r="G36" s="381">
        <v>6</v>
      </c>
      <c r="H36" s="381">
        <v>131</v>
      </c>
      <c r="I36" s="381">
        <v>47</v>
      </c>
      <c r="J36" s="381">
        <v>749</v>
      </c>
      <c r="K36" s="381">
        <v>0</v>
      </c>
      <c r="L36" s="381">
        <v>31</v>
      </c>
      <c r="M36" s="381">
        <v>408</v>
      </c>
    </row>
    <row r="37" spans="1:13" ht="25.5">
      <c r="A37" s="383" t="s">
        <v>3746</v>
      </c>
      <c r="B37" s="134" t="s">
        <v>3575</v>
      </c>
      <c r="C37" s="132" t="s">
        <v>3576</v>
      </c>
      <c r="D37" s="9" t="s">
        <v>2339</v>
      </c>
      <c r="E37" s="381">
        <v>34</v>
      </c>
      <c r="F37" s="381">
        <v>803</v>
      </c>
      <c r="G37" s="381">
        <v>7</v>
      </c>
      <c r="H37" s="381">
        <v>96</v>
      </c>
      <c r="I37" s="381">
        <v>78</v>
      </c>
      <c r="J37" s="381">
        <v>1319</v>
      </c>
      <c r="K37" s="381">
        <v>0</v>
      </c>
      <c r="L37" s="381">
        <v>100</v>
      </c>
      <c r="M37" s="381">
        <v>1015</v>
      </c>
    </row>
    <row r="38" spans="1:13" ht="25.5">
      <c r="A38" s="383" t="s">
        <v>3747</v>
      </c>
      <c r="B38" s="134" t="s">
        <v>3575</v>
      </c>
      <c r="C38" s="132" t="s">
        <v>3576</v>
      </c>
      <c r="D38" s="9" t="s">
        <v>2340</v>
      </c>
      <c r="E38" s="381">
        <v>25</v>
      </c>
      <c r="F38" s="381">
        <v>549</v>
      </c>
      <c r="G38" s="381">
        <v>14</v>
      </c>
      <c r="H38" s="381">
        <v>138</v>
      </c>
      <c r="I38" s="381">
        <v>42</v>
      </c>
      <c r="J38" s="381">
        <v>791</v>
      </c>
      <c r="K38" s="381">
        <v>0</v>
      </c>
      <c r="L38" s="381">
        <v>17</v>
      </c>
      <c r="M38" s="381">
        <v>624</v>
      </c>
    </row>
    <row r="39" spans="1:13" ht="25.5">
      <c r="A39" s="383" t="s">
        <v>3748</v>
      </c>
      <c r="B39" s="134" t="s">
        <v>3577</v>
      </c>
      <c r="C39" s="132" t="s">
        <v>3957</v>
      </c>
      <c r="D39" s="9" t="s">
        <v>2341</v>
      </c>
      <c r="E39" s="381">
        <v>24</v>
      </c>
      <c r="F39" s="381">
        <v>358</v>
      </c>
      <c r="G39" s="381">
        <v>3</v>
      </c>
      <c r="H39" s="381">
        <v>84</v>
      </c>
      <c r="I39" s="381">
        <v>75</v>
      </c>
      <c r="J39" s="381">
        <v>1436</v>
      </c>
      <c r="K39" s="381">
        <v>0</v>
      </c>
      <c r="L39" s="381">
        <v>43</v>
      </c>
      <c r="M39" s="381">
        <v>803</v>
      </c>
    </row>
    <row r="40" spans="1:13" ht="25.5">
      <c r="A40" s="383" t="s">
        <v>3749</v>
      </c>
      <c r="B40" s="134" t="s">
        <v>3577</v>
      </c>
      <c r="C40" s="132" t="s">
        <v>3957</v>
      </c>
      <c r="D40" s="9" t="s">
        <v>2612</v>
      </c>
      <c r="E40" s="381">
        <v>2</v>
      </c>
      <c r="F40" s="381">
        <v>15</v>
      </c>
      <c r="G40" s="381">
        <v>0</v>
      </c>
      <c r="H40" s="381">
        <v>5</v>
      </c>
      <c r="I40" s="381">
        <v>10</v>
      </c>
      <c r="J40" s="381">
        <v>53</v>
      </c>
      <c r="K40" s="381">
        <v>0</v>
      </c>
      <c r="L40" s="381">
        <v>2</v>
      </c>
      <c r="M40" s="381">
        <v>0</v>
      </c>
    </row>
    <row r="41" spans="1:13" ht="25.5">
      <c r="A41" s="383" t="s">
        <v>3750</v>
      </c>
      <c r="B41" s="134" t="s">
        <v>3578</v>
      </c>
      <c r="C41" s="132" t="s">
        <v>3958</v>
      </c>
      <c r="D41" s="9" t="s">
        <v>2613</v>
      </c>
      <c r="E41" s="381">
        <v>71</v>
      </c>
      <c r="F41" s="381">
        <v>958</v>
      </c>
      <c r="G41" s="381">
        <v>26</v>
      </c>
      <c r="H41" s="381">
        <v>158</v>
      </c>
      <c r="I41" s="381">
        <v>57</v>
      </c>
      <c r="J41" s="381">
        <v>834</v>
      </c>
      <c r="K41" s="381">
        <v>0</v>
      </c>
      <c r="L41" s="381">
        <v>26</v>
      </c>
      <c r="M41" s="381">
        <v>1011</v>
      </c>
    </row>
    <row r="42" spans="1:13" ht="25.5">
      <c r="A42" s="383" t="s">
        <v>3751</v>
      </c>
      <c r="B42" s="134" t="s">
        <v>3558</v>
      </c>
      <c r="C42" s="132" t="s">
        <v>3559</v>
      </c>
      <c r="D42" s="9" t="s">
        <v>2342</v>
      </c>
      <c r="E42" s="381">
        <v>56</v>
      </c>
      <c r="F42" s="381">
        <v>1430</v>
      </c>
      <c r="G42" s="381">
        <v>16</v>
      </c>
      <c r="H42" s="381">
        <v>376</v>
      </c>
      <c r="I42" s="381">
        <v>63</v>
      </c>
      <c r="J42" s="381">
        <v>1509</v>
      </c>
      <c r="K42" s="381">
        <v>0</v>
      </c>
      <c r="L42" s="381">
        <v>53</v>
      </c>
      <c r="M42" s="381">
        <v>1805</v>
      </c>
    </row>
    <row r="43" spans="1:13" ht="63.75">
      <c r="A43" s="383" t="s">
        <v>3752</v>
      </c>
      <c r="B43" s="134" t="s">
        <v>3579</v>
      </c>
      <c r="C43" s="132" t="s">
        <v>3959</v>
      </c>
      <c r="D43" s="9" t="s">
        <v>2343</v>
      </c>
      <c r="E43" s="381">
        <v>45</v>
      </c>
      <c r="F43" s="381">
        <v>912</v>
      </c>
      <c r="G43" s="381">
        <v>15</v>
      </c>
      <c r="H43" s="381">
        <v>167</v>
      </c>
      <c r="I43" s="381">
        <v>84</v>
      </c>
      <c r="J43" s="381">
        <v>1487</v>
      </c>
      <c r="K43" s="381">
        <v>0</v>
      </c>
      <c r="L43" s="381">
        <v>94</v>
      </c>
      <c r="M43" s="381">
        <v>1376</v>
      </c>
    </row>
    <row r="44" spans="1:13" ht="63.75">
      <c r="A44" s="383" t="s">
        <v>3753</v>
      </c>
      <c r="B44" s="134" t="s">
        <v>3579</v>
      </c>
      <c r="C44" s="132" t="s">
        <v>3959</v>
      </c>
      <c r="D44" s="9" t="s">
        <v>2344</v>
      </c>
      <c r="E44" s="381">
        <v>57</v>
      </c>
      <c r="F44" s="381">
        <v>1186</v>
      </c>
      <c r="G44" s="381">
        <v>28</v>
      </c>
      <c r="H44" s="381">
        <v>369</v>
      </c>
      <c r="I44" s="381">
        <v>70</v>
      </c>
      <c r="J44" s="381">
        <v>1560</v>
      </c>
      <c r="K44" s="381">
        <v>0</v>
      </c>
      <c r="L44" s="381">
        <v>39</v>
      </c>
      <c r="M44" s="381">
        <v>1850</v>
      </c>
    </row>
    <row r="45" spans="1:13" ht="38.25">
      <c r="A45" s="383" t="s">
        <v>3754</v>
      </c>
      <c r="B45" s="134" t="s">
        <v>3580</v>
      </c>
      <c r="C45" s="132" t="s">
        <v>3960</v>
      </c>
      <c r="D45" s="9" t="s">
        <v>2345</v>
      </c>
      <c r="E45" s="381">
        <v>42</v>
      </c>
      <c r="F45" s="381">
        <v>1037</v>
      </c>
      <c r="G45" s="381">
        <v>17</v>
      </c>
      <c r="H45" s="381">
        <v>350</v>
      </c>
      <c r="I45" s="381">
        <v>55</v>
      </c>
      <c r="J45" s="381">
        <v>779</v>
      </c>
      <c r="K45" s="381">
        <v>0</v>
      </c>
      <c r="L45" s="381">
        <v>36</v>
      </c>
      <c r="M45" s="381">
        <v>1143</v>
      </c>
    </row>
    <row r="46" spans="1:13" ht="38.25">
      <c r="A46" s="383" t="s">
        <v>3755</v>
      </c>
      <c r="B46" s="134" t="s">
        <v>3581</v>
      </c>
      <c r="C46" s="132" t="s">
        <v>3961</v>
      </c>
      <c r="D46" s="9" t="s">
        <v>2346</v>
      </c>
      <c r="E46" s="381">
        <v>35</v>
      </c>
      <c r="F46" s="381">
        <v>583</v>
      </c>
      <c r="G46" s="381">
        <v>20</v>
      </c>
      <c r="H46" s="381">
        <v>159</v>
      </c>
      <c r="I46" s="381">
        <v>41</v>
      </c>
      <c r="J46" s="381">
        <v>675</v>
      </c>
      <c r="K46" s="381">
        <v>0</v>
      </c>
      <c r="L46" s="381">
        <v>35</v>
      </c>
      <c r="M46" s="381">
        <v>809</v>
      </c>
    </row>
    <row r="47" spans="1:13" ht="25.5">
      <c r="A47" s="383" t="s">
        <v>3756</v>
      </c>
      <c r="B47" s="134" t="s">
        <v>3552</v>
      </c>
      <c r="C47" s="132" t="s">
        <v>3962</v>
      </c>
      <c r="D47" s="9" t="s">
        <v>2607</v>
      </c>
      <c r="E47" s="381">
        <v>68</v>
      </c>
      <c r="F47" s="381">
        <v>1280</v>
      </c>
      <c r="G47" s="381">
        <v>33</v>
      </c>
      <c r="H47" s="381">
        <v>431</v>
      </c>
      <c r="I47" s="381">
        <v>52</v>
      </c>
      <c r="J47" s="381">
        <v>1325</v>
      </c>
      <c r="K47" s="381">
        <v>0</v>
      </c>
      <c r="L47" s="381">
        <v>44</v>
      </c>
      <c r="M47" s="381">
        <v>1592</v>
      </c>
    </row>
    <row r="48" spans="1:13" ht="25.5">
      <c r="A48" s="383" t="s">
        <v>3757</v>
      </c>
      <c r="B48" s="134" t="s">
        <v>3558</v>
      </c>
      <c r="C48" s="132" t="s">
        <v>3559</v>
      </c>
      <c r="D48" s="9" t="s">
        <v>3105</v>
      </c>
      <c r="E48" s="381">
        <v>47</v>
      </c>
      <c r="F48" s="381">
        <v>1313</v>
      </c>
      <c r="G48" s="381">
        <v>20</v>
      </c>
      <c r="H48" s="381">
        <v>312</v>
      </c>
      <c r="I48" s="381">
        <v>71</v>
      </c>
      <c r="J48" s="381">
        <v>1656</v>
      </c>
      <c r="K48" s="381">
        <v>0</v>
      </c>
      <c r="L48" s="381">
        <v>46</v>
      </c>
      <c r="M48" s="381">
        <v>1858</v>
      </c>
    </row>
    <row r="49" spans="1:13" ht="25.5">
      <c r="A49" s="383" t="s">
        <v>3758</v>
      </c>
      <c r="B49" s="134" t="s">
        <v>3582</v>
      </c>
      <c r="C49" s="132" t="s">
        <v>3963</v>
      </c>
      <c r="D49" s="9" t="s">
        <v>2789</v>
      </c>
      <c r="E49" s="381">
        <v>29</v>
      </c>
      <c r="F49" s="381">
        <v>618</v>
      </c>
      <c r="G49" s="381">
        <v>8</v>
      </c>
      <c r="H49" s="381">
        <v>103</v>
      </c>
      <c r="I49" s="381">
        <v>161</v>
      </c>
      <c r="J49" s="381">
        <v>2040</v>
      </c>
      <c r="K49" s="381">
        <v>0</v>
      </c>
      <c r="L49" s="381">
        <v>76</v>
      </c>
      <c r="M49" s="381">
        <v>1353</v>
      </c>
    </row>
    <row r="50" spans="1:13" ht="25.5">
      <c r="A50" s="383" t="s">
        <v>3759</v>
      </c>
      <c r="B50" s="134" t="s">
        <v>3583</v>
      </c>
      <c r="C50" s="132" t="s">
        <v>3584</v>
      </c>
      <c r="D50" s="9" t="s">
        <v>2790</v>
      </c>
      <c r="E50" s="381">
        <v>32</v>
      </c>
      <c r="F50" s="381">
        <v>600</v>
      </c>
      <c r="G50" s="381">
        <v>7</v>
      </c>
      <c r="H50" s="381">
        <v>82</v>
      </c>
      <c r="I50" s="381">
        <v>76</v>
      </c>
      <c r="J50" s="381">
        <v>1327</v>
      </c>
      <c r="K50" s="381">
        <v>1</v>
      </c>
      <c r="L50" s="381">
        <v>48</v>
      </c>
      <c r="M50" s="381">
        <v>1019</v>
      </c>
    </row>
    <row r="51" spans="1:13" ht="25.5">
      <c r="A51" s="383" t="s">
        <v>3760</v>
      </c>
      <c r="B51" s="134" t="s">
        <v>3585</v>
      </c>
      <c r="C51" s="132" t="s">
        <v>3964</v>
      </c>
      <c r="D51" s="9" t="s">
        <v>2791</v>
      </c>
      <c r="E51" s="381">
        <v>56</v>
      </c>
      <c r="F51" s="381">
        <v>863</v>
      </c>
      <c r="G51" s="381">
        <v>18</v>
      </c>
      <c r="H51" s="381">
        <v>189</v>
      </c>
      <c r="I51" s="381">
        <v>46</v>
      </c>
      <c r="J51" s="381">
        <v>758</v>
      </c>
      <c r="K51" s="381">
        <v>0</v>
      </c>
      <c r="L51" s="381">
        <v>44</v>
      </c>
      <c r="M51" s="381">
        <v>887</v>
      </c>
    </row>
    <row r="52" spans="1:13" ht="38.25">
      <c r="A52" s="383" t="s">
        <v>3761</v>
      </c>
      <c r="B52" s="134" t="s">
        <v>3586</v>
      </c>
      <c r="C52" s="132" t="s">
        <v>3587</v>
      </c>
      <c r="D52" s="9" t="s">
        <v>2792</v>
      </c>
      <c r="E52" s="381">
        <v>20</v>
      </c>
      <c r="F52" s="381">
        <v>409</v>
      </c>
      <c r="G52" s="381">
        <v>2</v>
      </c>
      <c r="H52" s="381">
        <v>68</v>
      </c>
      <c r="I52" s="381">
        <v>73</v>
      </c>
      <c r="J52" s="381">
        <v>1088</v>
      </c>
      <c r="K52" s="381">
        <v>0</v>
      </c>
      <c r="L52" s="381">
        <v>46</v>
      </c>
      <c r="M52" s="381">
        <v>778</v>
      </c>
    </row>
    <row r="53" spans="1:13" ht="25.5">
      <c r="A53" s="383" t="s">
        <v>3762</v>
      </c>
      <c r="B53" s="134" t="s">
        <v>3588</v>
      </c>
      <c r="C53" s="132" t="s">
        <v>3589</v>
      </c>
      <c r="D53" s="9" t="s">
        <v>2347</v>
      </c>
      <c r="E53" s="381">
        <v>57</v>
      </c>
      <c r="F53" s="381">
        <v>1135</v>
      </c>
      <c r="G53" s="381">
        <v>16</v>
      </c>
      <c r="H53" s="381">
        <v>186</v>
      </c>
      <c r="I53" s="381">
        <v>75</v>
      </c>
      <c r="J53" s="381">
        <v>1078</v>
      </c>
      <c r="K53" s="381">
        <v>1</v>
      </c>
      <c r="L53" s="381">
        <v>153</v>
      </c>
      <c r="M53" s="381">
        <v>1462</v>
      </c>
    </row>
    <row r="54" spans="1:13" ht="25.5">
      <c r="A54" s="383" t="s">
        <v>3763</v>
      </c>
      <c r="B54" s="134" t="s">
        <v>3582</v>
      </c>
      <c r="C54" s="132" t="s">
        <v>3963</v>
      </c>
      <c r="D54" s="9" t="s">
        <v>2848</v>
      </c>
      <c r="E54" s="381">
        <v>66</v>
      </c>
      <c r="F54" s="381">
        <v>1017</v>
      </c>
      <c r="G54" s="381">
        <v>19</v>
      </c>
      <c r="H54" s="381">
        <v>148</v>
      </c>
      <c r="I54" s="381">
        <v>116</v>
      </c>
      <c r="J54" s="381">
        <v>1661</v>
      </c>
      <c r="K54" s="381">
        <v>1</v>
      </c>
      <c r="L54" s="381">
        <v>72</v>
      </c>
      <c r="M54" s="381">
        <v>1381</v>
      </c>
    </row>
    <row r="55" spans="1:13" ht="38.25">
      <c r="A55" s="383" t="s">
        <v>3764</v>
      </c>
      <c r="B55" s="134" t="s">
        <v>3590</v>
      </c>
      <c r="C55" s="132" t="s">
        <v>3591</v>
      </c>
      <c r="D55" s="9" t="s">
        <v>2853</v>
      </c>
      <c r="E55" s="381">
        <v>30</v>
      </c>
      <c r="F55" s="381">
        <v>749</v>
      </c>
      <c r="G55" s="381">
        <v>8</v>
      </c>
      <c r="H55" s="381">
        <v>103</v>
      </c>
      <c r="I55" s="381">
        <v>89</v>
      </c>
      <c r="J55" s="381">
        <v>1585</v>
      </c>
      <c r="K55" s="381">
        <v>1</v>
      </c>
      <c r="L55" s="381">
        <v>76</v>
      </c>
      <c r="M55" s="381">
        <v>1259</v>
      </c>
    </row>
    <row r="56" spans="1:13" ht="25.5">
      <c r="A56" s="383" t="s">
        <v>3765</v>
      </c>
      <c r="B56" s="134" t="s">
        <v>3588</v>
      </c>
      <c r="C56" s="132" t="s">
        <v>3589</v>
      </c>
      <c r="D56" s="9" t="s">
        <v>2348</v>
      </c>
      <c r="E56" s="381">
        <v>19</v>
      </c>
      <c r="F56" s="381">
        <v>936</v>
      </c>
      <c r="G56" s="381">
        <v>10</v>
      </c>
      <c r="H56" s="381">
        <v>263</v>
      </c>
      <c r="I56" s="381">
        <v>72</v>
      </c>
      <c r="J56" s="381">
        <v>2073</v>
      </c>
      <c r="K56" s="381">
        <v>0</v>
      </c>
      <c r="L56" s="381">
        <v>46</v>
      </c>
      <c r="M56" s="381">
        <v>1623</v>
      </c>
    </row>
    <row r="57" spans="1:13" ht="25.5">
      <c r="A57" s="383" t="s">
        <v>3766</v>
      </c>
      <c r="B57" s="134" t="s">
        <v>3588</v>
      </c>
      <c r="C57" s="132" t="s">
        <v>3589</v>
      </c>
      <c r="D57" s="9" t="s">
        <v>2349</v>
      </c>
      <c r="E57" s="381">
        <v>39</v>
      </c>
      <c r="F57" s="381">
        <v>1212</v>
      </c>
      <c r="G57" s="381">
        <v>15</v>
      </c>
      <c r="H57" s="381">
        <v>352</v>
      </c>
      <c r="I57" s="381">
        <v>84</v>
      </c>
      <c r="J57" s="381">
        <v>1796</v>
      </c>
      <c r="K57" s="381">
        <v>0</v>
      </c>
      <c r="L57" s="381">
        <v>33</v>
      </c>
      <c r="M57" s="381">
        <v>1546</v>
      </c>
    </row>
    <row r="58" spans="1:13" ht="25.5">
      <c r="A58" s="383" t="s">
        <v>3767</v>
      </c>
      <c r="B58" s="134" t="s">
        <v>3588</v>
      </c>
      <c r="C58" s="132" t="s">
        <v>3589</v>
      </c>
      <c r="D58" s="9" t="s">
        <v>2350</v>
      </c>
      <c r="E58" s="381">
        <v>45</v>
      </c>
      <c r="F58" s="381">
        <v>1202</v>
      </c>
      <c r="G58" s="381">
        <v>14</v>
      </c>
      <c r="H58" s="381">
        <v>332</v>
      </c>
      <c r="I58" s="381">
        <v>70</v>
      </c>
      <c r="J58" s="381">
        <v>1748</v>
      </c>
      <c r="K58" s="381">
        <v>0</v>
      </c>
      <c r="L58" s="381">
        <v>46</v>
      </c>
      <c r="M58" s="381">
        <v>1346</v>
      </c>
    </row>
    <row r="59" spans="1:13" ht="25.5">
      <c r="A59" s="383" t="s">
        <v>3768</v>
      </c>
      <c r="B59" s="134" t="s">
        <v>3592</v>
      </c>
      <c r="C59" s="132" t="s">
        <v>3965</v>
      </c>
      <c r="D59" s="9" t="s">
        <v>2787</v>
      </c>
      <c r="E59" s="381">
        <v>42</v>
      </c>
      <c r="F59" s="381">
        <v>1126</v>
      </c>
      <c r="G59" s="381">
        <v>14</v>
      </c>
      <c r="H59" s="381">
        <v>261</v>
      </c>
      <c r="I59" s="381">
        <v>59</v>
      </c>
      <c r="J59" s="381">
        <v>1366</v>
      </c>
      <c r="K59" s="381">
        <v>0</v>
      </c>
      <c r="L59" s="381">
        <v>54</v>
      </c>
      <c r="M59" s="381">
        <v>1827</v>
      </c>
    </row>
    <row r="60" spans="1:13" ht="25.5">
      <c r="A60" s="383" t="s">
        <v>3769</v>
      </c>
      <c r="B60" s="134" t="s">
        <v>3592</v>
      </c>
      <c r="C60" s="132" t="s">
        <v>3965</v>
      </c>
      <c r="D60" s="9" t="s">
        <v>2351</v>
      </c>
      <c r="E60" s="381">
        <v>37</v>
      </c>
      <c r="F60" s="381">
        <v>1175</v>
      </c>
      <c r="G60" s="381">
        <v>17</v>
      </c>
      <c r="H60" s="381">
        <v>299</v>
      </c>
      <c r="I60" s="381">
        <v>67</v>
      </c>
      <c r="J60" s="381">
        <v>1359</v>
      </c>
      <c r="K60" s="381">
        <v>0</v>
      </c>
      <c r="L60" s="381">
        <v>45</v>
      </c>
      <c r="M60" s="381">
        <v>1840</v>
      </c>
    </row>
    <row r="61" spans="1:13" ht="25.5">
      <c r="A61" s="383" t="s">
        <v>3770</v>
      </c>
      <c r="B61" s="134" t="s">
        <v>3592</v>
      </c>
      <c r="C61" s="132" t="s">
        <v>3965</v>
      </c>
      <c r="D61" s="9" t="s">
        <v>2352</v>
      </c>
      <c r="E61" s="381">
        <v>64</v>
      </c>
      <c r="F61" s="381">
        <v>1299</v>
      </c>
      <c r="G61" s="381">
        <v>23</v>
      </c>
      <c r="H61" s="381">
        <v>289</v>
      </c>
      <c r="I61" s="381">
        <v>70</v>
      </c>
      <c r="J61" s="381">
        <v>1256</v>
      </c>
      <c r="K61" s="381">
        <v>0</v>
      </c>
      <c r="L61" s="381">
        <v>47</v>
      </c>
      <c r="M61" s="381">
        <v>2080</v>
      </c>
    </row>
    <row r="62" spans="1:13" ht="25.5">
      <c r="A62" s="383" t="s">
        <v>3771</v>
      </c>
      <c r="B62" s="134" t="s">
        <v>3592</v>
      </c>
      <c r="C62" s="132" t="s">
        <v>3593</v>
      </c>
      <c r="D62" s="9" t="s">
        <v>2353</v>
      </c>
      <c r="E62" s="381">
        <v>59</v>
      </c>
      <c r="F62" s="381">
        <v>1622</v>
      </c>
      <c r="G62" s="381">
        <v>27</v>
      </c>
      <c r="H62" s="381">
        <v>503</v>
      </c>
      <c r="I62" s="381">
        <v>47</v>
      </c>
      <c r="J62" s="381">
        <v>934</v>
      </c>
      <c r="K62" s="381">
        <v>0</v>
      </c>
      <c r="L62" s="381">
        <v>55</v>
      </c>
      <c r="M62" s="381">
        <v>1787</v>
      </c>
    </row>
    <row r="63" spans="1:13" ht="25.5">
      <c r="A63" s="383" t="s">
        <v>3772</v>
      </c>
      <c r="B63" s="134" t="s">
        <v>3592</v>
      </c>
      <c r="C63" s="132" t="s">
        <v>3966</v>
      </c>
      <c r="D63" s="9" t="s">
        <v>3106</v>
      </c>
      <c r="E63" s="381">
        <v>50</v>
      </c>
      <c r="F63" s="381">
        <v>1055</v>
      </c>
      <c r="G63" s="381">
        <v>14</v>
      </c>
      <c r="H63" s="381">
        <v>211</v>
      </c>
      <c r="I63" s="381">
        <v>139</v>
      </c>
      <c r="J63" s="381">
        <v>1978</v>
      </c>
      <c r="K63" s="381">
        <v>0</v>
      </c>
      <c r="L63" s="381">
        <v>62</v>
      </c>
      <c r="M63" s="381">
        <v>1717</v>
      </c>
    </row>
    <row r="64" spans="1:13" ht="25.5">
      <c r="A64" s="383" t="s">
        <v>3773</v>
      </c>
      <c r="B64" s="134" t="s">
        <v>3594</v>
      </c>
      <c r="C64" s="132" t="s">
        <v>3595</v>
      </c>
      <c r="D64" s="9" t="s">
        <v>2354</v>
      </c>
      <c r="E64" s="381">
        <v>46</v>
      </c>
      <c r="F64" s="381">
        <v>983</v>
      </c>
      <c r="G64" s="381">
        <v>19</v>
      </c>
      <c r="H64" s="381">
        <v>185</v>
      </c>
      <c r="I64" s="381">
        <v>74</v>
      </c>
      <c r="J64" s="381">
        <v>1467</v>
      </c>
      <c r="K64" s="381">
        <v>1</v>
      </c>
      <c r="L64" s="381">
        <v>97</v>
      </c>
      <c r="M64" s="381">
        <v>1287</v>
      </c>
    </row>
    <row r="65" spans="1:13" ht="25.5">
      <c r="A65" s="383" t="s">
        <v>3774</v>
      </c>
      <c r="B65" s="134" t="s">
        <v>3594</v>
      </c>
      <c r="C65" s="132" t="s">
        <v>3595</v>
      </c>
      <c r="D65" s="9" t="s">
        <v>2355</v>
      </c>
      <c r="E65" s="381">
        <v>59</v>
      </c>
      <c r="F65" s="381">
        <v>1157</v>
      </c>
      <c r="G65" s="381">
        <v>19</v>
      </c>
      <c r="H65" s="381">
        <v>253</v>
      </c>
      <c r="I65" s="381">
        <v>67</v>
      </c>
      <c r="J65" s="381">
        <v>1512</v>
      </c>
      <c r="K65" s="381">
        <v>0</v>
      </c>
      <c r="L65" s="381">
        <v>39</v>
      </c>
      <c r="M65" s="381">
        <v>1632</v>
      </c>
    </row>
    <row r="66" spans="1:13" ht="25.5">
      <c r="A66" s="383" t="s">
        <v>3775</v>
      </c>
      <c r="B66" s="134" t="s">
        <v>3594</v>
      </c>
      <c r="C66" s="132" t="s">
        <v>3595</v>
      </c>
      <c r="D66" s="9" t="s">
        <v>2356</v>
      </c>
      <c r="E66" s="381">
        <v>44</v>
      </c>
      <c r="F66" s="381">
        <v>970</v>
      </c>
      <c r="G66" s="381">
        <v>11</v>
      </c>
      <c r="H66" s="381">
        <v>186</v>
      </c>
      <c r="I66" s="381">
        <v>93</v>
      </c>
      <c r="J66" s="381">
        <v>1820</v>
      </c>
      <c r="K66" s="381">
        <v>0</v>
      </c>
      <c r="L66" s="381">
        <v>37</v>
      </c>
      <c r="M66" s="381">
        <v>1637</v>
      </c>
    </row>
    <row r="67" spans="1:13" ht="25.5">
      <c r="A67" s="383" t="s">
        <v>3776</v>
      </c>
      <c r="B67" s="134" t="s">
        <v>3594</v>
      </c>
      <c r="C67" s="132" t="s">
        <v>3595</v>
      </c>
      <c r="D67" s="9" t="s">
        <v>2357</v>
      </c>
      <c r="E67" s="381">
        <v>31</v>
      </c>
      <c r="F67" s="381">
        <v>807</v>
      </c>
      <c r="G67" s="381">
        <v>6</v>
      </c>
      <c r="H67" s="381">
        <v>140</v>
      </c>
      <c r="I67" s="381">
        <v>81</v>
      </c>
      <c r="J67" s="381">
        <v>1954</v>
      </c>
      <c r="K67" s="381">
        <v>0</v>
      </c>
      <c r="L67" s="381">
        <v>46</v>
      </c>
      <c r="M67" s="381">
        <v>1458</v>
      </c>
    </row>
    <row r="68" spans="1:13" ht="25.5">
      <c r="A68" s="383" t="s">
        <v>3777</v>
      </c>
      <c r="B68" s="134" t="s">
        <v>3596</v>
      </c>
      <c r="C68" s="132" t="s">
        <v>3597</v>
      </c>
      <c r="D68" s="9" t="s">
        <v>2358</v>
      </c>
      <c r="E68" s="381">
        <v>52</v>
      </c>
      <c r="F68" s="381">
        <v>1044</v>
      </c>
      <c r="G68" s="381">
        <v>16</v>
      </c>
      <c r="H68" s="381">
        <v>225</v>
      </c>
      <c r="I68" s="381">
        <v>85</v>
      </c>
      <c r="J68" s="381">
        <v>1722</v>
      </c>
      <c r="K68" s="381">
        <v>3</v>
      </c>
      <c r="L68" s="381">
        <v>71</v>
      </c>
      <c r="M68" s="381">
        <v>1518</v>
      </c>
    </row>
    <row r="69" spans="1:13" ht="25.5">
      <c r="A69" s="383" t="s">
        <v>3778</v>
      </c>
      <c r="B69" s="134" t="s">
        <v>3598</v>
      </c>
      <c r="C69" s="132" t="s">
        <v>3967</v>
      </c>
      <c r="D69" s="9" t="s">
        <v>2359</v>
      </c>
      <c r="E69" s="381">
        <v>67</v>
      </c>
      <c r="F69" s="381">
        <v>1297</v>
      </c>
      <c r="G69" s="381">
        <v>16</v>
      </c>
      <c r="H69" s="381">
        <v>294</v>
      </c>
      <c r="I69" s="381">
        <v>73</v>
      </c>
      <c r="J69" s="381">
        <v>1297</v>
      </c>
      <c r="K69" s="381">
        <v>1</v>
      </c>
      <c r="L69" s="381">
        <v>102</v>
      </c>
      <c r="M69" s="381">
        <v>1609</v>
      </c>
    </row>
    <row r="70" spans="1:13" ht="25.5">
      <c r="A70" s="383" t="s">
        <v>3779</v>
      </c>
      <c r="B70" s="134" t="s">
        <v>3598</v>
      </c>
      <c r="C70" s="132" t="s">
        <v>3967</v>
      </c>
      <c r="D70" s="9" t="s">
        <v>2360</v>
      </c>
      <c r="E70" s="381">
        <v>50</v>
      </c>
      <c r="F70" s="381">
        <v>1134</v>
      </c>
      <c r="G70" s="381">
        <v>20</v>
      </c>
      <c r="H70" s="381">
        <v>343</v>
      </c>
      <c r="I70" s="381">
        <v>85</v>
      </c>
      <c r="J70" s="381">
        <v>1636</v>
      </c>
      <c r="K70" s="381">
        <v>0</v>
      </c>
      <c r="L70" s="381">
        <v>28</v>
      </c>
      <c r="M70" s="381">
        <v>1875</v>
      </c>
    </row>
    <row r="71" spans="1:13" ht="25.5">
      <c r="A71" s="383" t="s">
        <v>3780</v>
      </c>
      <c r="B71" s="134" t="s">
        <v>3598</v>
      </c>
      <c r="C71" s="132" t="s">
        <v>3967</v>
      </c>
      <c r="D71" s="9" t="s">
        <v>2361</v>
      </c>
      <c r="E71" s="381">
        <v>54</v>
      </c>
      <c r="F71" s="381">
        <v>1074</v>
      </c>
      <c r="G71" s="381">
        <v>19</v>
      </c>
      <c r="H71" s="381">
        <v>300</v>
      </c>
      <c r="I71" s="381">
        <v>101</v>
      </c>
      <c r="J71" s="381">
        <v>1854</v>
      </c>
      <c r="K71" s="381">
        <v>1</v>
      </c>
      <c r="L71" s="381">
        <v>42</v>
      </c>
      <c r="M71" s="381">
        <v>1733</v>
      </c>
    </row>
    <row r="72" spans="1:13" ht="25.5">
      <c r="A72" s="383" t="s">
        <v>3781</v>
      </c>
      <c r="B72" s="134" t="s">
        <v>3598</v>
      </c>
      <c r="C72" s="132" t="s">
        <v>3967</v>
      </c>
      <c r="D72" s="9" t="s">
        <v>2362</v>
      </c>
      <c r="E72" s="381">
        <v>59</v>
      </c>
      <c r="F72" s="381">
        <v>1366</v>
      </c>
      <c r="G72" s="381">
        <v>22</v>
      </c>
      <c r="H72" s="381">
        <v>330</v>
      </c>
      <c r="I72" s="381">
        <v>54</v>
      </c>
      <c r="J72" s="381">
        <v>1573</v>
      </c>
      <c r="K72" s="381">
        <v>0</v>
      </c>
      <c r="L72" s="381">
        <v>54</v>
      </c>
      <c r="M72" s="381">
        <v>1861</v>
      </c>
    </row>
    <row r="73" spans="1:13" ht="23.25" customHeight="1">
      <c r="A73" s="383" t="s">
        <v>3782</v>
      </c>
      <c r="B73" s="134" t="s">
        <v>3599</v>
      </c>
      <c r="C73" s="132" t="s">
        <v>3968</v>
      </c>
      <c r="D73" s="9" t="s">
        <v>2363</v>
      </c>
      <c r="E73" s="381">
        <v>56</v>
      </c>
      <c r="F73" s="381">
        <v>1543</v>
      </c>
      <c r="G73" s="381">
        <v>19</v>
      </c>
      <c r="H73" s="381">
        <v>341</v>
      </c>
      <c r="I73" s="381">
        <v>45</v>
      </c>
      <c r="J73" s="381">
        <v>1114</v>
      </c>
      <c r="K73" s="381">
        <v>0</v>
      </c>
      <c r="L73" s="381">
        <v>53</v>
      </c>
      <c r="M73" s="381">
        <v>1823</v>
      </c>
    </row>
    <row r="74" spans="1:13" ht="18" customHeight="1">
      <c r="A74" s="383" t="s">
        <v>3783</v>
      </c>
      <c r="B74" s="134" t="s">
        <v>3599</v>
      </c>
      <c r="C74" s="132" t="s">
        <v>3968</v>
      </c>
      <c r="D74" s="9" t="s">
        <v>2364</v>
      </c>
      <c r="E74" s="381">
        <v>58</v>
      </c>
      <c r="F74" s="381">
        <v>1673</v>
      </c>
      <c r="G74" s="381">
        <v>22</v>
      </c>
      <c r="H74" s="381">
        <v>409</v>
      </c>
      <c r="I74" s="381">
        <v>41</v>
      </c>
      <c r="J74" s="381">
        <v>1065</v>
      </c>
      <c r="K74" s="381">
        <v>0</v>
      </c>
      <c r="L74" s="381">
        <v>65</v>
      </c>
      <c r="M74" s="381">
        <v>1760</v>
      </c>
    </row>
    <row r="75" spans="1:13" ht="23.25" customHeight="1">
      <c r="A75" s="383" t="s">
        <v>3784</v>
      </c>
      <c r="B75" s="134" t="s">
        <v>3599</v>
      </c>
      <c r="C75" s="132" t="s">
        <v>3968</v>
      </c>
      <c r="D75" s="9" t="s">
        <v>2365</v>
      </c>
      <c r="E75" s="381">
        <v>67</v>
      </c>
      <c r="F75" s="381">
        <v>1688</v>
      </c>
      <c r="G75" s="381">
        <v>22</v>
      </c>
      <c r="H75" s="381">
        <v>402</v>
      </c>
      <c r="I75" s="381">
        <v>40</v>
      </c>
      <c r="J75" s="381">
        <v>943</v>
      </c>
      <c r="K75" s="381">
        <v>0</v>
      </c>
      <c r="L75" s="381">
        <v>45</v>
      </c>
      <c r="M75" s="381">
        <v>1713</v>
      </c>
    </row>
    <row r="76" spans="1:13" ht="25.5">
      <c r="A76" s="383" t="s">
        <v>3785</v>
      </c>
      <c r="B76" s="134" t="s">
        <v>3600</v>
      </c>
      <c r="C76" s="132" t="s">
        <v>3969</v>
      </c>
      <c r="D76" s="9" t="s">
        <v>2468</v>
      </c>
      <c r="E76" s="381">
        <v>42</v>
      </c>
      <c r="F76" s="381">
        <v>948</v>
      </c>
      <c r="G76" s="381">
        <v>19</v>
      </c>
      <c r="H76" s="381">
        <v>230</v>
      </c>
      <c r="I76" s="381">
        <v>73</v>
      </c>
      <c r="J76" s="381">
        <v>968</v>
      </c>
      <c r="K76" s="381">
        <v>0</v>
      </c>
      <c r="L76" s="381">
        <v>29</v>
      </c>
      <c r="M76" s="381">
        <v>1320</v>
      </c>
    </row>
    <row r="77" spans="1:13" ht="25.5">
      <c r="A77" s="383" t="s">
        <v>3786</v>
      </c>
      <c r="B77" s="134" t="s">
        <v>3601</v>
      </c>
      <c r="C77" s="132" t="s">
        <v>3602</v>
      </c>
      <c r="D77" s="9" t="s">
        <v>2366</v>
      </c>
      <c r="E77" s="381">
        <v>57</v>
      </c>
      <c r="F77" s="381">
        <v>889</v>
      </c>
      <c r="G77" s="381">
        <v>12</v>
      </c>
      <c r="H77" s="381">
        <v>188</v>
      </c>
      <c r="I77" s="381">
        <v>121</v>
      </c>
      <c r="J77" s="381">
        <v>1903</v>
      </c>
      <c r="K77" s="381">
        <v>1</v>
      </c>
      <c r="L77" s="381">
        <v>163</v>
      </c>
      <c r="M77" s="381">
        <v>1742</v>
      </c>
    </row>
    <row r="78" spans="1:13" ht="25.5">
      <c r="A78" s="383" t="s">
        <v>3787</v>
      </c>
      <c r="B78" s="134" t="s">
        <v>3601</v>
      </c>
      <c r="C78" s="132" t="s">
        <v>3602</v>
      </c>
      <c r="D78" s="9" t="s">
        <v>2367</v>
      </c>
      <c r="E78" s="381">
        <v>52</v>
      </c>
      <c r="F78" s="381">
        <v>1195</v>
      </c>
      <c r="G78" s="381">
        <v>21</v>
      </c>
      <c r="H78" s="381">
        <v>352</v>
      </c>
      <c r="I78" s="381">
        <v>91</v>
      </c>
      <c r="J78" s="381">
        <v>1620</v>
      </c>
      <c r="K78" s="381">
        <v>0</v>
      </c>
      <c r="L78" s="381">
        <v>30</v>
      </c>
      <c r="M78" s="381">
        <v>1673</v>
      </c>
    </row>
    <row r="79" spans="1:13" ht="25.5">
      <c r="A79" s="383" t="s">
        <v>3788</v>
      </c>
      <c r="B79" s="134" t="s">
        <v>3601</v>
      </c>
      <c r="C79" s="132" t="s">
        <v>3602</v>
      </c>
      <c r="D79" s="9" t="s">
        <v>2368</v>
      </c>
      <c r="E79" s="381">
        <v>85</v>
      </c>
      <c r="F79" s="381">
        <v>1564</v>
      </c>
      <c r="G79" s="381">
        <v>34</v>
      </c>
      <c r="H79" s="381">
        <v>389</v>
      </c>
      <c r="I79" s="381">
        <v>73</v>
      </c>
      <c r="J79" s="381">
        <v>1489</v>
      </c>
      <c r="K79" s="381">
        <v>0</v>
      </c>
      <c r="L79" s="381">
        <v>38</v>
      </c>
      <c r="M79" s="381">
        <v>1824</v>
      </c>
    </row>
    <row r="80" spans="1:13" ht="25.5">
      <c r="A80" s="383" t="s">
        <v>3789</v>
      </c>
      <c r="B80" s="134" t="s">
        <v>3601</v>
      </c>
      <c r="C80" s="132" t="s">
        <v>3602</v>
      </c>
      <c r="D80" s="9" t="s">
        <v>2369</v>
      </c>
      <c r="E80" s="381">
        <v>93</v>
      </c>
      <c r="F80" s="381">
        <v>1750</v>
      </c>
      <c r="G80" s="381">
        <v>41</v>
      </c>
      <c r="H80" s="381">
        <v>394</v>
      </c>
      <c r="I80" s="381">
        <v>69</v>
      </c>
      <c r="J80" s="381">
        <v>1117</v>
      </c>
      <c r="K80" s="381">
        <v>0</v>
      </c>
      <c r="L80" s="381">
        <v>34</v>
      </c>
      <c r="M80" s="381">
        <v>1818</v>
      </c>
    </row>
    <row r="81" spans="1:13" ht="25.5">
      <c r="A81" s="383" t="s">
        <v>3790</v>
      </c>
      <c r="B81" s="134" t="s">
        <v>3603</v>
      </c>
      <c r="C81" s="132" t="s">
        <v>3604</v>
      </c>
      <c r="D81" s="9" t="s">
        <v>2370</v>
      </c>
      <c r="E81" s="381">
        <v>35</v>
      </c>
      <c r="F81" s="381">
        <v>528</v>
      </c>
      <c r="G81" s="381">
        <v>6</v>
      </c>
      <c r="H81" s="381">
        <v>102</v>
      </c>
      <c r="I81" s="381">
        <v>126</v>
      </c>
      <c r="J81" s="381">
        <v>2077</v>
      </c>
      <c r="K81" s="381">
        <v>0</v>
      </c>
      <c r="L81" s="381">
        <v>48</v>
      </c>
      <c r="M81" s="381">
        <v>1320</v>
      </c>
    </row>
    <row r="82" spans="1:13" ht="25.5">
      <c r="A82" s="383" t="s">
        <v>3791</v>
      </c>
      <c r="B82" s="134" t="s">
        <v>3603</v>
      </c>
      <c r="C82" s="132" t="s">
        <v>3604</v>
      </c>
      <c r="D82" s="9" t="s">
        <v>2615</v>
      </c>
      <c r="E82" s="381">
        <v>29</v>
      </c>
      <c r="F82" s="381">
        <v>531</v>
      </c>
      <c r="G82" s="381">
        <v>15</v>
      </c>
      <c r="H82" s="381">
        <v>160</v>
      </c>
      <c r="I82" s="381">
        <v>50</v>
      </c>
      <c r="J82" s="381">
        <v>829</v>
      </c>
      <c r="K82" s="381">
        <v>0</v>
      </c>
      <c r="L82" s="381">
        <v>29</v>
      </c>
      <c r="M82" s="381">
        <v>656</v>
      </c>
    </row>
    <row r="83" spans="1:13" ht="25.5">
      <c r="A83" s="383" t="s">
        <v>3792</v>
      </c>
      <c r="B83" s="134" t="s">
        <v>3603</v>
      </c>
      <c r="C83" s="132" t="s">
        <v>3604</v>
      </c>
      <c r="D83" s="9" t="s">
        <v>2859</v>
      </c>
      <c r="E83" s="381">
        <v>38</v>
      </c>
      <c r="F83" s="381">
        <v>762</v>
      </c>
      <c r="G83" s="381">
        <v>12</v>
      </c>
      <c r="H83" s="381">
        <v>195</v>
      </c>
      <c r="I83" s="381">
        <v>90</v>
      </c>
      <c r="J83" s="381">
        <v>1631</v>
      </c>
      <c r="K83" s="381">
        <v>0</v>
      </c>
      <c r="L83" s="381">
        <v>48</v>
      </c>
      <c r="M83" s="381">
        <v>1227</v>
      </c>
    </row>
    <row r="84" spans="1:13" ht="25.5">
      <c r="A84" s="383" t="s">
        <v>3793</v>
      </c>
      <c r="B84" s="134" t="s">
        <v>3605</v>
      </c>
      <c r="C84" s="132" t="s">
        <v>3606</v>
      </c>
      <c r="D84" s="9" t="s">
        <v>2371</v>
      </c>
      <c r="E84" s="381">
        <v>38</v>
      </c>
      <c r="F84" s="381">
        <v>695</v>
      </c>
      <c r="G84" s="381">
        <v>7</v>
      </c>
      <c r="H84" s="381">
        <v>108</v>
      </c>
      <c r="I84" s="381">
        <v>116</v>
      </c>
      <c r="J84" s="381">
        <v>1579</v>
      </c>
      <c r="K84" s="381">
        <v>1</v>
      </c>
      <c r="L84" s="381">
        <v>88</v>
      </c>
      <c r="M84" s="381">
        <v>1326</v>
      </c>
    </row>
    <row r="85" spans="1:13" ht="25.5">
      <c r="A85" s="383" t="s">
        <v>3794</v>
      </c>
      <c r="B85" s="134" t="s">
        <v>3605</v>
      </c>
      <c r="C85" s="132" t="s">
        <v>3606</v>
      </c>
      <c r="D85" s="9" t="s">
        <v>2372</v>
      </c>
      <c r="E85" s="381">
        <v>46</v>
      </c>
      <c r="F85" s="381">
        <v>928</v>
      </c>
      <c r="G85" s="381">
        <v>16</v>
      </c>
      <c r="H85" s="381">
        <v>211</v>
      </c>
      <c r="I85" s="381">
        <v>92</v>
      </c>
      <c r="J85" s="381">
        <v>1915</v>
      </c>
      <c r="K85" s="381">
        <v>0</v>
      </c>
      <c r="L85" s="381">
        <v>42</v>
      </c>
      <c r="M85" s="381">
        <v>1565</v>
      </c>
    </row>
    <row r="86" spans="1:13" ht="25.5">
      <c r="A86" s="383" t="s">
        <v>3795</v>
      </c>
      <c r="B86" s="134" t="s">
        <v>3605</v>
      </c>
      <c r="C86" s="132" t="s">
        <v>3606</v>
      </c>
      <c r="D86" s="9" t="s">
        <v>2616</v>
      </c>
      <c r="E86" s="381">
        <v>27</v>
      </c>
      <c r="F86" s="381">
        <v>569</v>
      </c>
      <c r="G86" s="381">
        <v>15</v>
      </c>
      <c r="H86" s="381">
        <v>148</v>
      </c>
      <c r="I86" s="381">
        <v>45</v>
      </c>
      <c r="J86" s="381">
        <v>882</v>
      </c>
      <c r="K86" s="381">
        <v>0</v>
      </c>
      <c r="L86" s="381">
        <v>14</v>
      </c>
      <c r="M86" s="381">
        <v>906</v>
      </c>
    </row>
    <row r="87" spans="1:13" ht="25.5">
      <c r="A87" s="383" t="s">
        <v>3796</v>
      </c>
      <c r="B87" s="134" t="s">
        <v>3592</v>
      </c>
      <c r="C87" s="132" t="s">
        <v>3593</v>
      </c>
      <c r="D87" s="9" t="s">
        <v>3258</v>
      </c>
      <c r="E87" s="381">
        <v>2</v>
      </c>
      <c r="F87" s="381">
        <v>98</v>
      </c>
      <c r="G87" s="381">
        <v>1</v>
      </c>
      <c r="H87" s="381">
        <v>29</v>
      </c>
      <c r="I87" s="381">
        <v>5</v>
      </c>
      <c r="J87" s="381">
        <v>179</v>
      </c>
      <c r="K87" s="381">
        <v>0</v>
      </c>
      <c r="L87" s="381">
        <v>4</v>
      </c>
      <c r="M87" s="381">
        <v>154</v>
      </c>
    </row>
    <row r="88" spans="1:13" ht="25.5">
      <c r="A88" s="383" t="s">
        <v>3797</v>
      </c>
      <c r="B88" s="134" t="s">
        <v>3607</v>
      </c>
      <c r="C88" s="132" t="s">
        <v>3970</v>
      </c>
      <c r="D88" s="9" t="s">
        <v>2395</v>
      </c>
      <c r="E88" s="381">
        <v>50</v>
      </c>
      <c r="F88" s="381">
        <v>1147</v>
      </c>
      <c r="G88" s="381">
        <v>16</v>
      </c>
      <c r="H88" s="381">
        <v>200</v>
      </c>
      <c r="I88" s="381">
        <v>68</v>
      </c>
      <c r="J88" s="381">
        <v>1038</v>
      </c>
      <c r="K88" s="381">
        <v>1</v>
      </c>
      <c r="L88" s="381">
        <v>160</v>
      </c>
      <c r="M88" s="381">
        <v>1266</v>
      </c>
    </row>
    <row r="89" spans="1:13" ht="25.5">
      <c r="A89" s="383" t="s">
        <v>3798</v>
      </c>
      <c r="B89" s="134" t="s">
        <v>3607</v>
      </c>
      <c r="C89" s="132" t="s">
        <v>3970</v>
      </c>
      <c r="D89" s="9" t="s">
        <v>2396</v>
      </c>
      <c r="E89" s="381">
        <v>32</v>
      </c>
      <c r="F89" s="381">
        <v>992</v>
      </c>
      <c r="G89" s="381">
        <v>12</v>
      </c>
      <c r="H89" s="381">
        <v>218</v>
      </c>
      <c r="I89" s="381">
        <v>62</v>
      </c>
      <c r="J89" s="381">
        <v>1161</v>
      </c>
      <c r="K89" s="381">
        <v>0</v>
      </c>
      <c r="L89" s="381">
        <v>25</v>
      </c>
      <c r="M89" s="381">
        <v>1295</v>
      </c>
    </row>
    <row r="90" spans="1:13" ht="25.5">
      <c r="A90" s="383" t="s">
        <v>3799</v>
      </c>
      <c r="B90" s="134" t="s">
        <v>3607</v>
      </c>
      <c r="C90" s="132" t="s">
        <v>3971</v>
      </c>
      <c r="D90" s="9" t="s">
        <v>2617</v>
      </c>
      <c r="E90" s="381">
        <v>61</v>
      </c>
      <c r="F90" s="381">
        <v>1158</v>
      </c>
      <c r="G90" s="381">
        <v>36</v>
      </c>
      <c r="H90" s="381">
        <v>437</v>
      </c>
      <c r="I90" s="381">
        <v>69</v>
      </c>
      <c r="J90" s="381">
        <v>1319</v>
      </c>
      <c r="K90" s="381">
        <v>3</v>
      </c>
      <c r="L90" s="381">
        <v>41</v>
      </c>
      <c r="M90" s="381">
        <v>1415</v>
      </c>
    </row>
    <row r="91" spans="1:13" ht="25.5">
      <c r="A91" s="383" t="s">
        <v>3800</v>
      </c>
      <c r="B91" s="134" t="s">
        <v>3607</v>
      </c>
      <c r="C91" s="132" t="s">
        <v>3971</v>
      </c>
      <c r="D91" s="9" t="s">
        <v>2397</v>
      </c>
      <c r="E91" s="381">
        <v>39</v>
      </c>
      <c r="F91" s="381">
        <v>1066</v>
      </c>
      <c r="G91" s="381">
        <v>12</v>
      </c>
      <c r="H91" s="381">
        <v>323</v>
      </c>
      <c r="I91" s="381">
        <v>87</v>
      </c>
      <c r="J91" s="381">
        <v>1469</v>
      </c>
      <c r="K91" s="381">
        <v>1</v>
      </c>
      <c r="L91" s="381">
        <v>37</v>
      </c>
      <c r="M91" s="381">
        <v>1460</v>
      </c>
    </row>
    <row r="92" spans="1:13" ht="25.5">
      <c r="A92" s="383" t="s">
        <v>3801</v>
      </c>
      <c r="B92" s="134" t="s">
        <v>3607</v>
      </c>
      <c r="C92" s="132" t="s">
        <v>3972</v>
      </c>
      <c r="D92" s="9" t="s">
        <v>2398</v>
      </c>
      <c r="E92" s="381">
        <v>105</v>
      </c>
      <c r="F92" s="381">
        <v>1625</v>
      </c>
      <c r="G92" s="381">
        <v>37</v>
      </c>
      <c r="H92" s="381">
        <v>379</v>
      </c>
      <c r="I92" s="381">
        <v>36</v>
      </c>
      <c r="J92" s="381">
        <v>727</v>
      </c>
      <c r="K92" s="381">
        <v>0</v>
      </c>
      <c r="L92" s="381">
        <v>40</v>
      </c>
      <c r="M92" s="381">
        <v>1556</v>
      </c>
    </row>
    <row r="93" spans="1:13" ht="114.75">
      <c r="A93" s="383" t="s">
        <v>3802</v>
      </c>
      <c r="B93" s="134" t="s">
        <v>3608</v>
      </c>
      <c r="C93" s="132" t="s">
        <v>3973</v>
      </c>
      <c r="D93" s="9" t="s">
        <v>2373</v>
      </c>
      <c r="E93" s="381">
        <v>60</v>
      </c>
      <c r="F93" s="381">
        <v>892</v>
      </c>
      <c r="G93" s="381">
        <v>18</v>
      </c>
      <c r="H93" s="381">
        <v>137</v>
      </c>
      <c r="I93" s="381">
        <v>39</v>
      </c>
      <c r="J93" s="381">
        <v>742</v>
      </c>
      <c r="K93" s="381">
        <v>2</v>
      </c>
      <c r="L93" s="381">
        <v>86</v>
      </c>
      <c r="M93" s="381">
        <v>1056</v>
      </c>
    </row>
    <row r="94" spans="1:13" ht="114.75">
      <c r="A94" s="383" t="s">
        <v>3803</v>
      </c>
      <c r="B94" s="134" t="s">
        <v>3608</v>
      </c>
      <c r="C94" s="132" t="s">
        <v>3973</v>
      </c>
      <c r="D94" s="9" t="s">
        <v>2374</v>
      </c>
      <c r="E94" s="381">
        <v>34</v>
      </c>
      <c r="F94" s="381">
        <v>985</v>
      </c>
      <c r="G94" s="381">
        <v>13</v>
      </c>
      <c r="H94" s="381">
        <v>306</v>
      </c>
      <c r="I94" s="381">
        <v>44</v>
      </c>
      <c r="J94" s="381">
        <v>1222</v>
      </c>
      <c r="K94" s="381">
        <v>0</v>
      </c>
      <c r="L94" s="381">
        <v>15</v>
      </c>
      <c r="M94" s="381">
        <v>1161</v>
      </c>
    </row>
    <row r="95" spans="1:13" ht="25.5">
      <c r="A95" s="383" t="s">
        <v>3804</v>
      </c>
      <c r="B95" s="134" t="s">
        <v>3609</v>
      </c>
      <c r="C95" s="132" t="s">
        <v>3610</v>
      </c>
      <c r="D95" s="9" t="s">
        <v>2375</v>
      </c>
      <c r="E95" s="381">
        <v>36</v>
      </c>
      <c r="F95" s="381">
        <v>610</v>
      </c>
      <c r="G95" s="381">
        <v>10</v>
      </c>
      <c r="H95" s="381">
        <v>112</v>
      </c>
      <c r="I95" s="381">
        <v>31</v>
      </c>
      <c r="J95" s="381">
        <v>718</v>
      </c>
      <c r="K95" s="381">
        <v>0</v>
      </c>
      <c r="L95" s="381">
        <v>42</v>
      </c>
      <c r="M95" s="381">
        <v>560</v>
      </c>
    </row>
    <row r="96" spans="1:13" ht="89.25">
      <c r="A96" s="383" t="s">
        <v>3805</v>
      </c>
      <c r="B96" s="134" t="s">
        <v>3611</v>
      </c>
      <c r="C96" s="132" t="s">
        <v>3974</v>
      </c>
      <c r="D96" s="9" t="s">
        <v>3079</v>
      </c>
      <c r="E96" s="381">
        <v>35</v>
      </c>
      <c r="F96" s="381">
        <v>911</v>
      </c>
      <c r="G96" s="381">
        <v>9</v>
      </c>
      <c r="H96" s="381">
        <v>130</v>
      </c>
      <c r="I96" s="381">
        <v>77</v>
      </c>
      <c r="J96" s="381">
        <v>1369</v>
      </c>
      <c r="K96" s="381">
        <v>2</v>
      </c>
      <c r="L96" s="381">
        <v>105</v>
      </c>
      <c r="M96" s="381">
        <v>1224</v>
      </c>
    </row>
    <row r="97" spans="1:13" ht="89.25">
      <c r="A97" s="383" t="s">
        <v>3806</v>
      </c>
      <c r="B97" s="134" t="s">
        <v>3611</v>
      </c>
      <c r="C97" s="132" t="s">
        <v>3974</v>
      </c>
      <c r="D97" s="9" t="s">
        <v>2793</v>
      </c>
      <c r="E97" s="381">
        <v>20</v>
      </c>
      <c r="F97" s="381">
        <v>772</v>
      </c>
      <c r="G97" s="381">
        <v>9</v>
      </c>
      <c r="H97" s="381">
        <v>175</v>
      </c>
      <c r="I97" s="381">
        <v>87</v>
      </c>
      <c r="J97" s="381">
        <v>1855</v>
      </c>
      <c r="K97" s="381">
        <v>1</v>
      </c>
      <c r="L97" s="381">
        <v>34</v>
      </c>
      <c r="M97" s="381">
        <v>1589</v>
      </c>
    </row>
    <row r="98" spans="1:13" ht="25.5">
      <c r="A98" s="383" t="s">
        <v>3807</v>
      </c>
      <c r="B98" s="134" t="s">
        <v>3612</v>
      </c>
      <c r="C98" s="132" t="s">
        <v>3975</v>
      </c>
      <c r="D98" s="9" t="s">
        <v>2794</v>
      </c>
      <c r="E98" s="381">
        <v>22</v>
      </c>
      <c r="F98" s="381">
        <v>536</v>
      </c>
      <c r="G98" s="381">
        <v>5</v>
      </c>
      <c r="H98" s="381">
        <v>125</v>
      </c>
      <c r="I98" s="381">
        <v>48</v>
      </c>
      <c r="J98" s="381">
        <v>991</v>
      </c>
      <c r="K98" s="381">
        <v>0</v>
      </c>
      <c r="L98" s="381">
        <v>33</v>
      </c>
      <c r="M98" s="381">
        <v>808</v>
      </c>
    </row>
    <row r="99" spans="1:13" ht="25.5">
      <c r="A99" s="383" t="s">
        <v>3808</v>
      </c>
      <c r="B99" s="134" t="s">
        <v>3613</v>
      </c>
      <c r="C99" s="132" t="s">
        <v>3976</v>
      </c>
      <c r="D99" s="9" t="s">
        <v>2376</v>
      </c>
      <c r="E99" s="381">
        <v>14</v>
      </c>
      <c r="F99" s="381">
        <v>510</v>
      </c>
      <c r="G99" s="381">
        <v>2</v>
      </c>
      <c r="H99" s="381">
        <v>78</v>
      </c>
      <c r="I99" s="381">
        <v>64</v>
      </c>
      <c r="J99" s="381">
        <v>1132</v>
      </c>
      <c r="K99" s="381">
        <v>0</v>
      </c>
      <c r="L99" s="381">
        <v>47</v>
      </c>
      <c r="M99" s="381">
        <v>899</v>
      </c>
    </row>
    <row r="100" spans="1:13" ht="51">
      <c r="A100" s="383" t="s">
        <v>3809</v>
      </c>
      <c r="B100" s="134" t="s">
        <v>3614</v>
      </c>
      <c r="C100" s="132" t="s">
        <v>3977</v>
      </c>
      <c r="D100" s="9" t="s">
        <v>2377</v>
      </c>
      <c r="E100" s="381">
        <v>37</v>
      </c>
      <c r="F100" s="381">
        <v>769</v>
      </c>
      <c r="G100" s="381">
        <v>13</v>
      </c>
      <c r="H100" s="381">
        <v>160</v>
      </c>
      <c r="I100" s="381">
        <v>36</v>
      </c>
      <c r="J100" s="381">
        <v>785</v>
      </c>
      <c r="K100" s="381">
        <v>0</v>
      </c>
      <c r="L100" s="381">
        <v>29</v>
      </c>
      <c r="M100" s="381">
        <v>1041</v>
      </c>
    </row>
    <row r="101" spans="1:13" ht="63.75">
      <c r="A101" s="383" t="s">
        <v>3810</v>
      </c>
      <c r="B101" s="134" t="s">
        <v>3615</v>
      </c>
      <c r="C101" s="132" t="s">
        <v>3978</v>
      </c>
      <c r="D101" s="9" t="s">
        <v>2378</v>
      </c>
      <c r="E101" s="381">
        <v>22</v>
      </c>
      <c r="F101" s="381">
        <v>595</v>
      </c>
      <c r="G101" s="381">
        <v>5</v>
      </c>
      <c r="H101" s="381">
        <v>135</v>
      </c>
      <c r="I101" s="381">
        <v>22</v>
      </c>
      <c r="J101" s="381">
        <v>299</v>
      </c>
      <c r="K101" s="381">
        <v>0</v>
      </c>
      <c r="L101" s="381">
        <v>37</v>
      </c>
      <c r="M101" s="381">
        <v>550</v>
      </c>
    </row>
    <row r="102" spans="1:13" ht="63.75">
      <c r="A102" s="383" t="s">
        <v>3811</v>
      </c>
      <c r="B102" s="134" t="s">
        <v>3615</v>
      </c>
      <c r="C102" s="132" t="s">
        <v>3978</v>
      </c>
      <c r="D102" s="9" t="s">
        <v>3115</v>
      </c>
      <c r="E102" s="381">
        <v>10</v>
      </c>
      <c r="F102" s="381">
        <v>349</v>
      </c>
      <c r="G102" s="381">
        <v>5</v>
      </c>
      <c r="H102" s="381">
        <v>72</v>
      </c>
      <c r="I102" s="381">
        <v>14</v>
      </c>
      <c r="J102" s="381">
        <v>330</v>
      </c>
      <c r="K102" s="381">
        <v>1</v>
      </c>
      <c r="L102" s="381">
        <v>17</v>
      </c>
      <c r="M102" s="381">
        <v>399</v>
      </c>
    </row>
    <row r="103" spans="1:13" ht="63.75">
      <c r="A103" s="383" t="s">
        <v>3812</v>
      </c>
      <c r="B103" s="134" t="s">
        <v>3616</v>
      </c>
      <c r="C103" s="132" t="s">
        <v>3617</v>
      </c>
      <c r="D103" s="9" t="s">
        <v>2379</v>
      </c>
      <c r="E103" s="381">
        <v>43</v>
      </c>
      <c r="F103" s="381">
        <v>1116</v>
      </c>
      <c r="G103" s="381">
        <v>10</v>
      </c>
      <c r="H103" s="381">
        <v>130</v>
      </c>
      <c r="I103" s="381">
        <v>23</v>
      </c>
      <c r="J103" s="381">
        <v>247</v>
      </c>
      <c r="K103" s="381">
        <v>1</v>
      </c>
      <c r="L103" s="381">
        <v>84</v>
      </c>
      <c r="M103" s="381">
        <v>723</v>
      </c>
    </row>
    <row r="104" spans="1:13" ht="63.75">
      <c r="A104" s="383" t="s">
        <v>3813</v>
      </c>
      <c r="B104" s="134" t="s">
        <v>3616</v>
      </c>
      <c r="C104" s="132" t="s">
        <v>3617</v>
      </c>
      <c r="D104" s="9" t="s">
        <v>2380</v>
      </c>
      <c r="E104" s="381">
        <v>31</v>
      </c>
      <c r="F104" s="381">
        <v>991</v>
      </c>
      <c r="G104" s="381">
        <v>20</v>
      </c>
      <c r="H104" s="381">
        <v>387</v>
      </c>
      <c r="I104" s="381">
        <v>26</v>
      </c>
      <c r="J104" s="381">
        <v>704</v>
      </c>
      <c r="K104" s="381">
        <v>0</v>
      </c>
      <c r="L104" s="381">
        <v>9</v>
      </c>
      <c r="M104" s="381">
        <v>1024</v>
      </c>
    </row>
    <row r="105" spans="1:13" ht="89.25">
      <c r="A105" s="383" t="s">
        <v>3814</v>
      </c>
      <c r="B105" s="134" t="s">
        <v>3618</v>
      </c>
      <c r="C105" s="132" t="s">
        <v>3619</v>
      </c>
      <c r="D105" s="9" t="s">
        <v>2381</v>
      </c>
      <c r="E105" s="381">
        <v>39</v>
      </c>
      <c r="F105" s="381">
        <v>609</v>
      </c>
      <c r="G105" s="381">
        <v>10</v>
      </c>
      <c r="H105" s="381">
        <v>117</v>
      </c>
      <c r="I105" s="381">
        <v>42</v>
      </c>
      <c r="J105" s="381">
        <v>812</v>
      </c>
      <c r="K105" s="381">
        <v>0</v>
      </c>
      <c r="L105" s="381">
        <v>96</v>
      </c>
      <c r="M105" s="381">
        <v>625</v>
      </c>
    </row>
    <row r="106" spans="1:13" ht="89.25">
      <c r="A106" s="383" t="s">
        <v>3815</v>
      </c>
      <c r="B106" s="134" t="s">
        <v>3618</v>
      </c>
      <c r="C106" s="132" t="s">
        <v>3619</v>
      </c>
      <c r="D106" s="9" t="s">
        <v>2382</v>
      </c>
      <c r="E106" s="381">
        <v>21</v>
      </c>
      <c r="F106" s="381">
        <v>893</v>
      </c>
      <c r="G106" s="381">
        <v>10</v>
      </c>
      <c r="H106" s="381">
        <v>235</v>
      </c>
      <c r="I106" s="381">
        <v>38</v>
      </c>
      <c r="J106" s="381">
        <v>1021</v>
      </c>
      <c r="K106" s="381">
        <v>0</v>
      </c>
      <c r="L106" s="381">
        <v>17</v>
      </c>
      <c r="M106" s="381">
        <v>867</v>
      </c>
    </row>
    <row r="107" spans="1:13" ht="51">
      <c r="A107" s="383" t="s">
        <v>3816</v>
      </c>
      <c r="B107" s="134" t="s">
        <v>3620</v>
      </c>
      <c r="C107" s="132" t="s">
        <v>3979</v>
      </c>
      <c r="D107" s="9" t="s">
        <v>2383</v>
      </c>
      <c r="E107" s="381">
        <v>23</v>
      </c>
      <c r="F107" s="381">
        <v>847</v>
      </c>
      <c r="G107" s="381">
        <v>10</v>
      </c>
      <c r="H107" s="381">
        <v>128</v>
      </c>
      <c r="I107" s="381">
        <v>24</v>
      </c>
      <c r="J107" s="381">
        <v>423</v>
      </c>
      <c r="K107" s="381">
        <v>0</v>
      </c>
      <c r="L107" s="381">
        <v>62</v>
      </c>
      <c r="M107" s="381">
        <v>826</v>
      </c>
    </row>
    <row r="108" spans="1:13" ht="51">
      <c r="A108" s="383" t="s">
        <v>3817</v>
      </c>
      <c r="B108" s="134" t="s">
        <v>3621</v>
      </c>
      <c r="C108" s="132" t="s">
        <v>3980</v>
      </c>
      <c r="D108" s="9" t="s">
        <v>2384</v>
      </c>
      <c r="E108" s="381">
        <v>19</v>
      </c>
      <c r="F108" s="381">
        <v>580</v>
      </c>
      <c r="G108" s="381">
        <v>11</v>
      </c>
      <c r="H108" s="381">
        <v>134</v>
      </c>
      <c r="I108" s="381">
        <v>14</v>
      </c>
      <c r="J108" s="381">
        <v>527</v>
      </c>
      <c r="K108" s="381">
        <v>0</v>
      </c>
      <c r="L108" s="381">
        <v>22</v>
      </c>
      <c r="M108" s="381">
        <v>608</v>
      </c>
    </row>
    <row r="109" spans="1:13" ht="89.25">
      <c r="A109" s="383" t="s">
        <v>3818</v>
      </c>
      <c r="B109" s="134" t="s">
        <v>3622</v>
      </c>
      <c r="C109" s="132" t="s">
        <v>3981</v>
      </c>
      <c r="D109" s="9" t="s">
        <v>2385</v>
      </c>
      <c r="E109" s="381">
        <v>60</v>
      </c>
      <c r="F109" s="381">
        <v>1214</v>
      </c>
      <c r="G109" s="381">
        <v>19</v>
      </c>
      <c r="H109" s="381">
        <v>234</v>
      </c>
      <c r="I109" s="381">
        <v>41</v>
      </c>
      <c r="J109" s="381">
        <v>541</v>
      </c>
      <c r="K109" s="381">
        <v>0</v>
      </c>
      <c r="L109" s="381">
        <v>108</v>
      </c>
      <c r="M109" s="381">
        <v>1027</v>
      </c>
    </row>
    <row r="110" spans="1:13" ht="89.25">
      <c r="A110" s="383" t="s">
        <v>3819</v>
      </c>
      <c r="B110" s="134" t="s">
        <v>3622</v>
      </c>
      <c r="C110" s="132" t="s">
        <v>3981</v>
      </c>
      <c r="D110" s="9" t="s">
        <v>2386</v>
      </c>
      <c r="E110" s="381">
        <v>69</v>
      </c>
      <c r="F110" s="381">
        <v>1322</v>
      </c>
      <c r="G110" s="381">
        <v>34</v>
      </c>
      <c r="H110" s="381">
        <v>378</v>
      </c>
      <c r="I110" s="381">
        <v>40</v>
      </c>
      <c r="J110" s="381">
        <v>994</v>
      </c>
      <c r="K110" s="381">
        <v>0</v>
      </c>
      <c r="L110" s="381">
        <v>16</v>
      </c>
      <c r="M110" s="381">
        <v>1311</v>
      </c>
    </row>
    <row r="111" spans="1:13" ht="25.5">
      <c r="A111" s="383" t="s">
        <v>3820</v>
      </c>
      <c r="B111" s="134" t="s">
        <v>3623</v>
      </c>
      <c r="C111" s="132" t="s">
        <v>3982</v>
      </c>
      <c r="D111" s="9" t="s">
        <v>2387</v>
      </c>
      <c r="E111" s="381">
        <v>21</v>
      </c>
      <c r="F111" s="381">
        <v>479</v>
      </c>
      <c r="G111" s="381">
        <v>10</v>
      </c>
      <c r="H111" s="381">
        <v>120</v>
      </c>
      <c r="I111" s="381">
        <v>30</v>
      </c>
      <c r="J111" s="381">
        <v>452</v>
      </c>
      <c r="K111" s="381">
        <v>0</v>
      </c>
      <c r="L111" s="381">
        <v>20</v>
      </c>
      <c r="M111" s="381">
        <v>481</v>
      </c>
    </row>
    <row r="112" spans="1:13" ht="25.5">
      <c r="A112" s="383" t="s">
        <v>3821</v>
      </c>
      <c r="B112" s="134" t="s">
        <v>3624</v>
      </c>
      <c r="C112" s="132" t="s">
        <v>3983</v>
      </c>
      <c r="D112" s="9" t="s">
        <v>2388</v>
      </c>
      <c r="E112" s="381">
        <v>36</v>
      </c>
      <c r="F112" s="381">
        <v>645</v>
      </c>
      <c r="G112" s="381">
        <v>14</v>
      </c>
      <c r="H112" s="381">
        <v>169</v>
      </c>
      <c r="I112" s="381">
        <v>19</v>
      </c>
      <c r="J112" s="381">
        <v>596</v>
      </c>
      <c r="K112" s="381">
        <v>0</v>
      </c>
      <c r="L112" s="381">
        <v>33</v>
      </c>
      <c r="M112" s="381">
        <v>627</v>
      </c>
    </row>
    <row r="113" spans="1:13" ht="51">
      <c r="A113" s="383" t="s">
        <v>3822</v>
      </c>
      <c r="B113" s="134" t="s">
        <v>3625</v>
      </c>
      <c r="C113" s="132" t="s">
        <v>3984</v>
      </c>
      <c r="D113" s="9" t="s">
        <v>2618</v>
      </c>
      <c r="E113" s="381">
        <v>39</v>
      </c>
      <c r="F113" s="381">
        <v>867</v>
      </c>
      <c r="G113" s="381">
        <v>10</v>
      </c>
      <c r="H113" s="381">
        <v>170</v>
      </c>
      <c r="I113" s="381">
        <v>28</v>
      </c>
      <c r="J113" s="381">
        <v>598</v>
      </c>
      <c r="K113" s="381">
        <v>0</v>
      </c>
      <c r="L113" s="381">
        <v>41</v>
      </c>
      <c r="M113" s="381">
        <v>723</v>
      </c>
    </row>
    <row r="114" spans="1:13" ht="51">
      <c r="A114" s="383" t="s">
        <v>3823</v>
      </c>
      <c r="B114" s="134" t="s">
        <v>3626</v>
      </c>
      <c r="C114" s="132" t="s">
        <v>3627</v>
      </c>
      <c r="D114" s="9" t="s">
        <v>2389</v>
      </c>
      <c r="E114" s="381">
        <v>22</v>
      </c>
      <c r="F114" s="381">
        <v>536</v>
      </c>
      <c r="G114" s="381">
        <v>13</v>
      </c>
      <c r="H114" s="381">
        <v>76</v>
      </c>
      <c r="I114" s="381">
        <v>78</v>
      </c>
      <c r="J114" s="381">
        <v>1434</v>
      </c>
      <c r="K114" s="381">
        <v>1</v>
      </c>
      <c r="L114" s="381">
        <v>73</v>
      </c>
      <c r="M114" s="381">
        <v>790</v>
      </c>
    </row>
    <row r="115" spans="1:13" ht="51">
      <c r="A115" s="383" t="s">
        <v>3824</v>
      </c>
      <c r="B115" s="134" t="s">
        <v>3626</v>
      </c>
      <c r="C115" s="132" t="s">
        <v>3985</v>
      </c>
      <c r="D115" s="9" t="s">
        <v>2390</v>
      </c>
      <c r="E115" s="381">
        <v>32</v>
      </c>
      <c r="F115" s="381">
        <v>870</v>
      </c>
      <c r="G115" s="381">
        <v>14</v>
      </c>
      <c r="H115" s="381">
        <v>181</v>
      </c>
      <c r="I115" s="381">
        <v>44</v>
      </c>
      <c r="J115" s="381">
        <v>795</v>
      </c>
      <c r="K115" s="381">
        <v>0</v>
      </c>
      <c r="L115" s="381">
        <v>38</v>
      </c>
      <c r="M115" s="381">
        <v>844</v>
      </c>
    </row>
    <row r="116" spans="1:13" ht="25.5">
      <c r="A116" s="383" t="s">
        <v>3825</v>
      </c>
      <c r="B116" s="134" t="s">
        <v>3628</v>
      </c>
      <c r="C116" s="132" t="s">
        <v>3629</v>
      </c>
      <c r="D116" s="9" t="s">
        <v>2391</v>
      </c>
      <c r="E116" s="381">
        <v>49</v>
      </c>
      <c r="F116" s="381">
        <v>897</v>
      </c>
      <c r="G116" s="381">
        <v>20</v>
      </c>
      <c r="H116" s="381">
        <v>204</v>
      </c>
      <c r="I116" s="381">
        <v>38</v>
      </c>
      <c r="J116" s="381">
        <v>1036</v>
      </c>
      <c r="K116" s="381">
        <v>0</v>
      </c>
      <c r="L116" s="381">
        <v>40</v>
      </c>
      <c r="M116" s="381">
        <v>900</v>
      </c>
    </row>
    <row r="117" spans="1:13" ht="38.25">
      <c r="A117" s="383" t="s">
        <v>3826</v>
      </c>
      <c r="B117" s="134" t="s">
        <v>3630</v>
      </c>
      <c r="C117" s="132" t="s">
        <v>3631</v>
      </c>
      <c r="D117" s="9" t="s">
        <v>2620</v>
      </c>
      <c r="E117" s="381">
        <v>30</v>
      </c>
      <c r="F117" s="381">
        <v>603</v>
      </c>
      <c r="G117" s="381">
        <v>14</v>
      </c>
      <c r="H117" s="381">
        <v>137</v>
      </c>
      <c r="I117" s="381">
        <v>60</v>
      </c>
      <c r="J117" s="381">
        <v>1121</v>
      </c>
      <c r="K117" s="381">
        <v>0</v>
      </c>
      <c r="L117" s="381">
        <v>44</v>
      </c>
      <c r="M117" s="381">
        <v>660</v>
      </c>
    </row>
    <row r="118" spans="1:13" ht="76.5">
      <c r="A118" s="383" t="s">
        <v>3827</v>
      </c>
      <c r="B118" s="134" t="s">
        <v>3632</v>
      </c>
      <c r="C118" s="132" t="s">
        <v>3633</v>
      </c>
      <c r="D118" s="9" t="s">
        <v>2392</v>
      </c>
      <c r="E118" s="381">
        <v>54</v>
      </c>
      <c r="F118" s="381">
        <v>1205</v>
      </c>
      <c r="G118" s="381">
        <v>15</v>
      </c>
      <c r="H118" s="381">
        <v>153</v>
      </c>
      <c r="I118" s="381">
        <v>82</v>
      </c>
      <c r="J118" s="381">
        <v>749</v>
      </c>
      <c r="K118" s="381">
        <v>1</v>
      </c>
      <c r="L118" s="381">
        <v>125</v>
      </c>
      <c r="M118" s="381">
        <v>977</v>
      </c>
    </row>
    <row r="119" spans="1:13" ht="76.5">
      <c r="A119" s="383" t="s">
        <v>3828</v>
      </c>
      <c r="B119" s="134" t="s">
        <v>3632</v>
      </c>
      <c r="C119" s="132" t="s">
        <v>3633</v>
      </c>
      <c r="D119" s="9" t="s">
        <v>2393</v>
      </c>
      <c r="E119" s="381">
        <v>50</v>
      </c>
      <c r="F119" s="381">
        <v>1118</v>
      </c>
      <c r="G119" s="381">
        <v>19</v>
      </c>
      <c r="H119" s="381">
        <v>282</v>
      </c>
      <c r="I119" s="381">
        <v>48</v>
      </c>
      <c r="J119" s="381">
        <v>1317</v>
      </c>
      <c r="K119" s="381">
        <v>0</v>
      </c>
      <c r="L119" s="381">
        <v>28</v>
      </c>
      <c r="M119" s="381">
        <v>1205</v>
      </c>
    </row>
    <row r="120" spans="1:13" ht="38.25">
      <c r="A120" s="383" t="s">
        <v>3829</v>
      </c>
      <c r="B120" s="134" t="s">
        <v>3634</v>
      </c>
      <c r="C120" s="132" t="s">
        <v>3986</v>
      </c>
      <c r="D120" s="9" t="s">
        <v>2394</v>
      </c>
      <c r="E120" s="381">
        <v>24</v>
      </c>
      <c r="F120" s="381">
        <v>477</v>
      </c>
      <c r="G120" s="381">
        <v>3</v>
      </c>
      <c r="H120" s="381">
        <v>104</v>
      </c>
      <c r="I120" s="381">
        <v>22</v>
      </c>
      <c r="J120" s="381">
        <v>487</v>
      </c>
      <c r="K120" s="381">
        <v>0</v>
      </c>
      <c r="L120" s="381">
        <v>31</v>
      </c>
      <c r="M120" s="381">
        <v>456</v>
      </c>
    </row>
    <row r="121" spans="1:13" ht="25.5">
      <c r="A121" s="383" t="s">
        <v>3830</v>
      </c>
      <c r="B121" s="134" t="s">
        <v>3635</v>
      </c>
      <c r="C121" s="132" t="s">
        <v>3924</v>
      </c>
      <c r="D121" s="9" t="s">
        <v>2399</v>
      </c>
      <c r="E121" s="381">
        <v>61</v>
      </c>
      <c r="F121" s="381">
        <v>1314</v>
      </c>
      <c r="G121" s="381">
        <v>13</v>
      </c>
      <c r="H121" s="381">
        <v>182</v>
      </c>
      <c r="I121" s="381">
        <v>79</v>
      </c>
      <c r="J121" s="381">
        <v>1177</v>
      </c>
      <c r="K121" s="381">
        <v>3</v>
      </c>
      <c r="L121" s="381">
        <v>260</v>
      </c>
      <c r="M121" s="381">
        <v>1708</v>
      </c>
    </row>
    <row r="122" spans="1:13" ht="25.5">
      <c r="A122" s="383" t="s">
        <v>3831</v>
      </c>
      <c r="B122" s="134" t="s">
        <v>3635</v>
      </c>
      <c r="C122" s="132" t="s">
        <v>3924</v>
      </c>
      <c r="D122" s="9" t="s">
        <v>2400</v>
      </c>
      <c r="E122" s="381">
        <v>65</v>
      </c>
      <c r="F122" s="381">
        <v>1542</v>
      </c>
      <c r="G122" s="381">
        <v>18</v>
      </c>
      <c r="H122" s="381">
        <v>247</v>
      </c>
      <c r="I122" s="381">
        <v>66</v>
      </c>
      <c r="J122" s="381">
        <v>1290</v>
      </c>
      <c r="K122" s="381">
        <v>0</v>
      </c>
      <c r="L122" s="381">
        <v>17</v>
      </c>
      <c r="M122" s="381">
        <v>2198</v>
      </c>
    </row>
    <row r="123" spans="1:13" ht="25.5">
      <c r="A123" s="383" t="s">
        <v>3832</v>
      </c>
      <c r="B123" s="134" t="s">
        <v>3635</v>
      </c>
      <c r="C123" s="132" t="s">
        <v>3924</v>
      </c>
      <c r="D123" s="9" t="s">
        <v>2401</v>
      </c>
      <c r="E123" s="381">
        <v>62</v>
      </c>
      <c r="F123" s="381">
        <v>1323</v>
      </c>
      <c r="G123" s="381">
        <v>24</v>
      </c>
      <c r="H123" s="381">
        <v>271</v>
      </c>
      <c r="I123" s="381">
        <v>63</v>
      </c>
      <c r="J123" s="381">
        <v>1455</v>
      </c>
      <c r="K123" s="381">
        <v>0</v>
      </c>
      <c r="L123" s="381">
        <v>18</v>
      </c>
      <c r="M123" s="381">
        <v>2012</v>
      </c>
    </row>
    <row r="124" spans="1:13" ht="25.5">
      <c r="A124" s="383" t="s">
        <v>3833</v>
      </c>
      <c r="B124" s="134" t="s">
        <v>3636</v>
      </c>
      <c r="C124" s="132" t="s">
        <v>3987</v>
      </c>
      <c r="D124" s="9" t="s">
        <v>2402</v>
      </c>
      <c r="E124" s="381">
        <v>52</v>
      </c>
      <c r="F124" s="381">
        <v>835</v>
      </c>
      <c r="G124" s="381">
        <v>14</v>
      </c>
      <c r="H124" s="381">
        <v>138</v>
      </c>
      <c r="I124" s="381">
        <v>100</v>
      </c>
      <c r="J124" s="381">
        <v>2036</v>
      </c>
      <c r="K124" s="381">
        <v>1</v>
      </c>
      <c r="L124" s="381">
        <v>34</v>
      </c>
      <c r="M124" s="381">
        <v>1965</v>
      </c>
    </row>
    <row r="125" spans="1:13" ht="25.5">
      <c r="A125" s="383" t="s">
        <v>3834</v>
      </c>
      <c r="B125" s="134" t="s">
        <v>3636</v>
      </c>
      <c r="C125" s="132" t="s">
        <v>3637</v>
      </c>
      <c r="D125" s="9" t="s">
        <v>2403</v>
      </c>
      <c r="E125" s="381">
        <v>56</v>
      </c>
      <c r="F125" s="381">
        <v>715</v>
      </c>
      <c r="G125" s="381">
        <v>22</v>
      </c>
      <c r="H125" s="381">
        <v>188</v>
      </c>
      <c r="I125" s="381">
        <v>82</v>
      </c>
      <c r="J125" s="381">
        <v>1533</v>
      </c>
      <c r="K125" s="381">
        <v>0</v>
      </c>
      <c r="L125" s="381">
        <v>20</v>
      </c>
      <c r="M125" s="381">
        <v>1568</v>
      </c>
    </row>
    <row r="126" spans="1:13" ht="25.5">
      <c r="A126" s="383" t="s">
        <v>3835</v>
      </c>
      <c r="B126" s="134" t="s">
        <v>3636</v>
      </c>
      <c r="C126" s="132" t="s">
        <v>3637</v>
      </c>
      <c r="D126" s="9" t="s">
        <v>2404</v>
      </c>
      <c r="E126" s="381">
        <v>27</v>
      </c>
      <c r="F126" s="381">
        <v>523</v>
      </c>
      <c r="G126" s="381">
        <v>10</v>
      </c>
      <c r="H126" s="381">
        <v>92</v>
      </c>
      <c r="I126" s="381">
        <v>58</v>
      </c>
      <c r="J126" s="381">
        <v>734</v>
      </c>
      <c r="K126" s="381">
        <v>0</v>
      </c>
      <c r="L126" s="381">
        <v>8</v>
      </c>
      <c r="M126" s="381">
        <v>869</v>
      </c>
    </row>
    <row r="127" spans="1:13" ht="25.5">
      <c r="A127" s="383" t="s">
        <v>3836</v>
      </c>
      <c r="B127" s="134" t="s">
        <v>3638</v>
      </c>
      <c r="C127" s="132" t="s">
        <v>3988</v>
      </c>
      <c r="D127" s="9" t="s">
        <v>2406</v>
      </c>
      <c r="E127" s="381">
        <v>20</v>
      </c>
      <c r="F127" s="381">
        <v>604</v>
      </c>
      <c r="G127" s="381">
        <v>9</v>
      </c>
      <c r="H127" s="381">
        <v>168</v>
      </c>
      <c r="I127" s="381">
        <v>22</v>
      </c>
      <c r="J127" s="381">
        <v>836</v>
      </c>
      <c r="K127" s="381">
        <v>1</v>
      </c>
      <c r="L127" s="381">
        <v>17</v>
      </c>
      <c r="M127" s="381">
        <v>838</v>
      </c>
    </row>
    <row r="128" spans="1:13" ht="63.75">
      <c r="A128" s="383" t="s">
        <v>3837</v>
      </c>
      <c r="B128" s="134" t="s">
        <v>3639</v>
      </c>
      <c r="C128" s="132" t="s">
        <v>3989</v>
      </c>
      <c r="D128" s="9" t="s">
        <v>2796</v>
      </c>
      <c r="E128" s="381">
        <v>29</v>
      </c>
      <c r="F128" s="381">
        <v>794</v>
      </c>
      <c r="G128" s="381">
        <v>8</v>
      </c>
      <c r="H128" s="381">
        <v>148</v>
      </c>
      <c r="I128" s="381">
        <v>21</v>
      </c>
      <c r="J128" s="381">
        <v>786</v>
      </c>
      <c r="K128" s="381">
        <v>0</v>
      </c>
      <c r="L128" s="381">
        <v>49</v>
      </c>
      <c r="M128" s="381">
        <v>961</v>
      </c>
    </row>
    <row r="129" spans="1:13" ht="25.5">
      <c r="A129" s="383" t="s">
        <v>3838</v>
      </c>
      <c r="B129" s="134" t="s">
        <v>3640</v>
      </c>
      <c r="C129" s="132" t="s">
        <v>3990</v>
      </c>
      <c r="D129" s="9" t="s">
        <v>2407</v>
      </c>
      <c r="E129" s="381">
        <v>27</v>
      </c>
      <c r="F129" s="381">
        <v>594</v>
      </c>
      <c r="G129" s="381">
        <v>7</v>
      </c>
      <c r="H129" s="381">
        <v>82</v>
      </c>
      <c r="I129" s="381">
        <v>34</v>
      </c>
      <c r="J129" s="381">
        <v>670</v>
      </c>
      <c r="K129" s="381">
        <v>0</v>
      </c>
      <c r="L129" s="381">
        <v>88</v>
      </c>
      <c r="M129" s="381">
        <v>763</v>
      </c>
    </row>
    <row r="130" spans="1:13" ht="76.5">
      <c r="A130" s="383" t="s">
        <v>3839</v>
      </c>
      <c r="B130" s="134" t="s">
        <v>3641</v>
      </c>
      <c r="C130" s="132" t="s">
        <v>3991</v>
      </c>
      <c r="D130" s="9" t="s">
        <v>2408</v>
      </c>
      <c r="E130" s="381">
        <v>21</v>
      </c>
      <c r="F130" s="381">
        <v>565</v>
      </c>
      <c r="G130" s="381">
        <v>3</v>
      </c>
      <c r="H130" s="381">
        <v>100</v>
      </c>
      <c r="I130" s="381">
        <v>60</v>
      </c>
      <c r="J130" s="381">
        <v>1029</v>
      </c>
      <c r="K130" s="381">
        <v>1</v>
      </c>
      <c r="L130" s="381">
        <v>100</v>
      </c>
      <c r="M130" s="381">
        <v>1031</v>
      </c>
    </row>
    <row r="131" spans="1:13" ht="76.5">
      <c r="A131" s="383" t="s">
        <v>3840</v>
      </c>
      <c r="B131" s="134" t="s">
        <v>3641</v>
      </c>
      <c r="C131" s="132" t="s">
        <v>3991</v>
      </c>
      <c r="D131" s="9" t="s">
        <v>2409</v>
      </c>
      <c r="E131" s="381">
        <v>28</v>
      </c>
      <c r="F131" s="381">
        <v>851</v>
      </c>
      <c r="G131" s="381">
        <v>10</v>
      </c>
      <c r="H131" s="381">
        <v>190</v>
      </c>
      <c r="I131" s="381">
        <v>58</v>
      </c>
      <c r="J131" s="381">
        <v>1155</v>
      </c>
      <c r="K131" s="381">
        <v>0</v>
      </c>
      <c r="L131" s="381">
        <v>16</v>
      </c>
      <c r="M131" s="381">
        <v>1141</v>
      </c>
    </row>
    <row r="132" spans="1:13" ht="51">
      <c r="A132" s="383" t="s">
        <v>3841</v>
      </c>
      <c r="B132" s="134" t="s">
        <v>3642</v>
      </c>
      <c r="C132" s="132" t="s">
        <v>3643</v>
      </c>
      <c r="D132" s="9" t="s">
        <v>2410</v>
      </c>
      <c r="E132" s="381">
        <v>17</v>
      </c>
      <c r="F132" s="381">
        <v>497</v>
      </c>
      <c r="G132" s="381">
        <v>7</v>
      </c>
      <c r="H132" s="381">
        <v>117</v>
      </c>
      <c r="I132" s="381">
        <v>17</v>
      </c>
      <c r="J132" s="381">
        <v>649</v>
      </c>
      <c r="K132" s="381">
        <v>0</v>
      </c>
      <c r="L132" s="381">
        <v>30</v>
      </c>
      <c r="M132" s="381">
        <v>656</v>
      </c>
    </row>
    <row r="133" spans="1:13" ht="63.75">
      <c r="A133" s="383" t="s">
        <v>3842</v>
      </c>
      <c r="B133" s="134" t="s">
        <v>3644</v>
      </c>
      <c r="C133" s="132" t="s">
        <v>3992</v>
      </c>
      <c r="D133" s="9" t="s">
        <v>2411</v>
      </c>
      <c r="E133" s="381">
        <v>11</v>
      </c>
      <c r="F133" s="381">
        <v>106</v>
      </c>
      <c r="G133" s="381">
        <v>2</v>
      </c>
      <c r="H133" s="381">
        <v>20</v>
      </c>
      <c r="I133" s="381">
        <v>14</v>
      </c>
      <c r="J133" s="381">
        <v>184</v>
      </c>
      <c r="K133" s="381">
        <v>0</v>
      </c>
      <c r="L133" s="381">
        <v>11</v>
      </c>
      <c r="M133" s="381">
        <v>142</v>
      </c>
    </row>
    <row r="134" spans="1:13" ht="38.25">
      <c r="A134" s="383" t="s">
        <v>3843</v>
      </c>
      <c r="B134" s="134" t="s">
        <v>3646</v>
      </c>
      <c r="C134" s="132" t="s">
        <v>3993</v>
      </c>
      <c r="D134" s="9" t="s">
        <v>2797</v>
      </c>
      <c r="E134" s="381">
        <v>26</v>
      </c>
      <c r="F134" s="381">
        <v>662</v>
      </c>
      <c r="G134" s="381">
        <v>10</v>
      </c>
      <c r="H134" s="381">
        <v>164</v>
      </c>
      <c r="I134" s="381">
        <v>39</v>
      </c>
      <c r="J134" s="381">
        <v>805</v>
      </c>
      <c r="K134" s="381">
        <v>0</v>
      </c>
      <c r="L134" s="381">
        <v>28</v>
      </c>
      <c r="M134" s="381">
        <v>835</v>
      </c>
    </row>
    <row r="135" spans="1:13" ht="63.75">
      <c r="A135" s="383" t="s">
        <v>3844</v>
      </c>
      <c r="B135" s="134" t="s">
        <v>3644</v>
      </c>
      <c r="C135" s="132" t="s">
        <v>3645</v>
      </c>
      <c r="D135" s="9" t="s">
        <v>3119</v>
      </c>
      <c r="E135" s="381">
        <v>12</v>
      </c>
      <c r="F135" s="381">
        <v>306</v>
      </c>
      <c r="G135" s="381">
        <v>6</v>
      </c>
      <c r="H135" s="381">
        <v>47</v>
      </c>
      <c r="I135" s="381">
        <v>24</v>
      </c>
      <c r="J135" s="381">
        <v>513</v>
      </c>
      <c r="K135" s="381">
        <v>0</v>
      </c>
      <c r="L135" s="381">
        <v>17</v>
      </c>
      <c r="M135" s="381">
        <v>473</v>
      </c>
    </row>
    <row r="136" spans="1:13" ht="25.5">
      <c r="A136" s="383" t="s">
        <v>3845</v>
      </c>
      <c r="B136" s="134" t="s">
        <v>3647</v>
      </c>
      <c r="C136" s="132" t="s">
        <v>3994</v>
      </c>
      <c r="D136" s="9" t="s">
        <v>2412</v>
      </c>
      <c r="E136" s="381">
        <v>70</v>
      </c>
      <c r="F136" s="381">
        <v>1267</v>
      </c>
      <c r="G136" s="381">
        <v>22</v>
      </c>
      <c r="H136" s="381">
        <v>196</v>
      </c>
      <c r="I136" s="381">
        <v>52</v>
      </c>
      <c r="J136" s="381">
        <v>1224</v>
      </c>
      <c r="K136" s="381">
        <v>0</v>
      </c>
      <c r="L136" s="381">
        <v>18</v>
      </c>
      <c r="M136" s="381">
        <v>1748</v>
      </c>
    </row>
    <row r="137" spans="1:13" ht="102">
      <c r="A137" s="383" t="s">
        <v>3846</v>
      </c>
      <c r="B137" s="134" t="s">
        <v>3648</v>
      </c>
      <c r="C137" s="132" t="s">
        <v>3649</v>
      </c>
      <c r="D137" s="9" t="s">
        <v>2413</v>
      </c>
      <c r="E137" s="381">
        <v>10</v>
      </c>
      <c r="F137" s="381">
        <v>466</v>
      </c>
      <c r="G137" s="381">
        <v>6</v>
      </c>
      <c r="H137" s="381">
        <v>71</v>
      </c>
      <c r="I137" s="381">
        <v>49</v>
      </c>
      <c r="J137" s="381">
        <v>953</v>
      </c>
      <c r="K137" s="381">
        <v>0</v>
      </c>
      <c r="L137" s="381">
        <v>67</v>
      </c>
      <c r="M137" s="381">
        <v>781</v>
      </c>
    </row>
    <row r="138" spans="1:13" ht="102">
      <c r="A138" s="383" t="s">
        <v>3847</v>
      </c>
      <c r="B138" s="134" t="s">
        <v>3648</v>
      </c>
      <c r="C138" s="132" t="s">
        <v>3649</v>
      </c>
      <c r="D138" s="9" t="s">
        <v>2414</v>
      </c>
      <c r="E138" s="381">
        <v>12</v>
      </c>
      <c r="F138" s="381">
        <v>433</v>
      </c>
      <c r="G138" s="381">
        <v>5</v>
      </c>
      <c r="H138" s="381">
        <v>146</v>
      </c>
      <c r="I138" s="381">
        <v>22</v>
      </c>
      <c r="J138" s="381">
        <v>552</v>
      </c>
      <c r="K138" s="381">
        <v>0</v>
      </c>
      <c r="L138" s="381">
        <v>5</v>
      </c>
      <c r="M138" s="381">
        <v>588</v>
      </c>
    </row>
    <row r="139" spans="1:13" ht="76.5">
      <c r="A139" s="383" t="s">
        <v>3848</v>
      </c>
      <c r="B139" s="134" t="s">
        <v>3650</v>
      </c>
      <c r="C139" s="132" t="s">
        <v>4122</v>
      </c>
      <c r="D139" s="9" t="s">
        <v>2415</v>
      </c>
      <c r="E139" s="381">
        <v>35</v>
      </c>
      <c r="F139" s="381">
        <v>663</v>
      </c>
      <c r="G139" s="381">
        <v>13</v>
      </c>
      <c r="H139" s="381">
        <v>137</v>
      </c>
      <c r="I139" s="381">
        <v>41</v>
      </c>
      <c r="J139" s="381">
        <v>591</v>
      </c>
      <c r="K139" s="381">
        <v>1</v>
      </c>
      <c r="L139" s="381">
        <v>91</v>
      </c>
      <c r="M139" s="381">
        <v>643</v>
      </c>
    </row>
    <row r="140" spans="1:13" ht="76.5">
      <c r="A140" s="383" t="s">
        <v>3849</v>
      </c>
      <c r="B140" s="134" t="s">
        <v>3650</v>
      </c>
      <c r="C140" s="132" t="s">
        <v>4122</v>
      </c>
      <c r="D140" s="9" t="s">
        <v>2416</v>
      </c>
      <c r="E140" s="381">
        <v>18</v>
      </c>
      <c r="F140" s="381">
        <v>534</v>
      </c>
      <c r="G140" s="381">
        <v>5</v>
      </c>
      <c r="H140" s="381">
        <v>121</v>
      </c>
      <c r="I140" s="381">
        <v>26</v>
      </c>
      <c r="J140" s="381">
        <v>375</v>
      </c>
      <c r="K140" s="381">
        <v>0</v>
      </c>
      <c r="L140" s="381">
        <v>2</v>
      </c>
      <c r="M140" s="381">
        <v>591</v>
      </c>
    </row>
    <row r="141" spans="1:13" ht="25.5">
      <c r="A141" s="383" t="s">
        <v>3850</v>
      </c>
      <c r="B141" s="134" t="s">
        <v>3647</v>
      </c>
      <c r="C141" s="132" t="s">
        <v>3923</v>
      </c>
      <c r="D141" s="9" t="s">
        <v>2621</v>
      </c>
      <c r="E141" s="381">
        <v>38</v>
      </c>
      <c r="F141" s="381">
        <v>753</v>
      </c>
      <c r="G141" s="381">
        <v>10</v>
      </c>
      <c r="H141" s="381">
        <v>136</v>
      </c>
      <c r="I141" s="381">
        <v>82</v>
      </c>
      <c r="J141" s="381">
        <v>1317</v>
      </c>
      <c r="K141" s="381">
        <v>0</v>
      </c>
      <c r="L141" s="381">
        <v>9</v>
      </c>
      <c r="M141" s="381">
        <v>1293</v>
      </c>
    </row>
    <row r="142" spans="1:13" ht="51">
      <c r="A142" s="383" t="s">
        <v>3851</v>
      </c>
      <c r="B142" s="134" t="s">
        <v>3651</v>
      </c>
      <c r="C142" s="132" t="s">
        <v>3652</v>
      </c>
      <c r="D142" s="9" t="s">
        <v>2798</v>
      </c>
      <c r="E142" s="381">
        <v>40</v>
      </c>
      <c r="F142" s="381">
        <v>1041</v>
      </c>
      <c r="G142" s="381">
        <v>14</v>
      </c>
      <c r="H142" s="381">
        <v>240</v>
      </c>
      <c r="I142" s="381">
        <v>50</v>
      </c>
      <c r="J142" s="381">
        <v>851</v>
      </c>
      <c r="K142" s="381">
        <v>1</v>
      </c>
      <c r="L142" s="381">
        <v>72</v>
      </c>
      <c r="M142" s="381">
        <v>1081</v>
      </c>
    </row>
    <row r="143" spans="1:13" ht="51">
      <c r="A143" s="383" t="s">
        <v>3852</v>
      </c>
      <c r="B143" s="134" t="s">
        <v>3651</v>
      </c>
      <c r="C143" s="132" t="s">
        <v>3652</v>
      </c>
      <c r="D143" s="9" t="s">
        <v>2799</v>
      </c>
      <c r="E143" s="381">
        <v>32</v>
      </c>
      <c r="F143" s="381">
        <v>666</v>
      </c>
      <c r="G143" s="381">
        <v>10</v>
      </c>
      <c r="H143" s="381">
        <v>146</v>
      </c>
      <c r="I143" s="381">
        <v>97</v>
      </c>
      <c r="J143" s="381">
        <v>1993</v>
      </c>
      <c r="K143" s="381">
        <v>0</v>
      </c>
      <c r="L143" s="381">
        <v>29</v>
      </c>
      <c r="M143" s="381">
        <v>1503</v>
      </c>
    </row>
    <row r="144" spans="1:13" ht="38.25">
      <c r="A144" s="383" t="s">
        <v>3853</v>
      </c>
      <c r="B144" s="134" t="s">
        <v>3653</v>
      </c>
      <c r="C144" s="132" t="s">
        <v>3654</v>
      </c>
      <c r="D144" s="9" t="s">
        <v>2800</v>
      </c>
      <c r="E144" s="381">
        <v>45</v>
      </c>
      <c r="F144" s="381">
        <v>852</v>
      </c>
      <c r="G144" s="381">
        <v>10</v>
      </c>
      <c r="H144" s="381">
        <v>191</v>
      </c>
      <c r="I144" s="381">
        <v>62</v>
      </c>
      <c r="J144" s="381">
        <v>1112</v>
      </c>
      <c r="K144" s="381">
        <v>0</v>
      </c>
      <c r="L144" s="381">
        <v>49</v>
      </c>
      <c r="M144" s="381">
        <v>873</v>
      </c>
    </row>
    <row r="145" spans="1:13" ht="63.75">
      <c r="A145" s="383" t="s">
        <v>3854</v>
      </c>
      <c r="B145" s="134" t="s">
        <v>3655</v>
      </c>
      <c r="C145" s="132" t="s">
        <v>3656</v>
      </c>
      <c r="D145" s="9" t="s">
        <v>2801</v>
      </c>
      <c r="E145" s="381">
        <v>58</v>
      </c>
      <c r="F145" s="381">
        <v>1197</v>
      </c>
      <c r="G145" s="381">
        <v>25</v>
      </c>
      <c r="H145" s="381">
        <v>260</v>
      </c>
      <c r="I145" s="381">
        <v>112</v>
      </c>
      <c r="J145" s="381">
        <v>1785</v>
      </c>
      <c r="K145" s="381">
        <v>0</v>
      </c>
      <c r="L145" s="381">
        <v>59</v>
      </c>
      <c r="M145" s="381">
        <v>1515</v>
      </c>
    </row>
    <row r="146" spans="1:13" ht="25.5">
      <c r="A146" s="383" t="s">
        <v>3855</v>
      </c>
      <c r="B146" s="134" t="s">
        <v>3657</v>
      </c>
      <c r="C146" s="132" t="s">
        <v>3658</v>
      </c>
      <c r="D146" s="9" t="s">
        <v>2827</v>
      </c>
      <c r="E146" s="381">
        <v>54</v>
      </c>
      <c r="F146" s="381">
        <v>968</v>
      </c>
      <c r="G146" s="381">
        <v>22</v>
      </c>
      <c r="H146" s="381">
        <v>174</v>
      </c>
      <c r="I146" s="381">
        <v>95</v>
      </c>
      <c r="J146" s="381">
        <v>1116</v>
      </c>
      <c r="K146" s="381">
        <v>0</v>
      </c>
      <c r="L146" s="381">
        <v>41</v>
      </c>
      <c r="M146" s="381">
        <v>1019</v>
      </c>
    </row>
    <row r="147" spans="1:13" ht="51">
      <c r="A147" s="383" t="s">
        <v>3856</v>
      </c>
      <c r="B147" s="134" t="s">
        <v>3659</v>
      </c>
      <c r="C147" s="132" t="s">
        <v>3995</v>
      </c>
      <c r="D147" s="9" t="s">
        <v>2512</v>
      </c>
      <c r="E147" s="381">
        <v>33</v>
      </c>
      <c r="F147" s="381">
        <v>904</v>
      </c>
      <c r="G147" s="381">
        <v>8</v>
      </c>
      <c r="H147" s="381">
        <v>153</v>
      </c>
      <c r="I147" s="381">
        <v>64</v>
      </c>
      <c r="J147" s="381">
        <v>1176</v>
      </c>
      <c r="K147" s="381">
        <v>0</v>
      </c>
      <c r="L147" s="381">
        <v>71</v>
      </c>
      <c r="M147" s="381">
        <v>1028</v>
      </c>
    </row>
    <row r="148" spans="1:13" ht="51">
      <c r="A148" s="383" t="s">
        <v>3857</v>
      </c>
      <c r="B148" s="134" t="s">
        <v>3659</v>
      </c>
      <c r="C148" s="132" t="s">
        <v>3995</v>
      </c>
      <c r="D148" s="9" t="s">
        <v>2511</v>
      </c>
      <c r="E148" s="381">
        <v>15</v>
      </c>
      <c r="F148" s="381">
        <v>356</v>
      </c>
      <c r="G148" s="381">
        <v>7</v>
      </c>
      <c r="H148" s="381">
        <v>90</v>
      </c>
      <c r="I148" s="381">
        <v>58</v>
      </c>
      <c r="J148" s="381">
        <v>983</v>
      </c>
      <c r="K148" s="381">
        <v>1</v>
      </c>
      <c r="L148" s="381">
        <v>7</v>
      </c>
      <c r="M148" s="381">
        <v>629</v>
      </c>
    </row>
    <row r="149" spans="1:13" ht="38.25">
      <c r="A149" s="383" t="s">
        <v>3858</v>
      </c>
      <c r="B149" s="134" t="s">
        <v>3660</v>
      </c>
      <c r="C149" s="132" t="s">
        <v>3661</v>
      </c>
      <c r="D149" s="9" t="s">
        <v>2802</v>
      </c>
      <c r="E149" s="381">
        <v>19</v>
      </c>
      <c r="F149" s="381">
        <v>527</v>
      </c>
      <c r="G149" s="381">
        <v>8</v>
      </c>
      <c r="H149" s="381">
        <v>151</v>
      </c>
      <c r="I149" s="381">
        <v>110</v>
      </c>
      <c r="J149" s="381">
        <v>1514</v>
      </c>
      <c r="K149" s="381">
        <v>1</v>
      </c>
      <c r="L149" s="381">
        <v>45</v>
      </c>
      <c r="M149" s="381">
        <v>696</v>
      </c>
    </row>
    <row r="150" spans="1:13" ht="25.5">
      <c r="A150" s="383" t="s">
        <v>3859</v>
      </c>
      <c r="B150" s="134" t="s">
        <v>3662</v>
      </c>
      <c r="C150" s="132" t="s">
        <v>3996</v>
      </c>
      <c r="D150" s="9" t="s">
        <v>2803</v>
      </c>
      <c r="E150" s="381">
        <v>30</v>
      </c>
      <c r="F150" s="381">
        <v>561</v>
      </c>
      <c r="G150" s="381">
        <v>8</v>
      </c>
      <c r="H150" s="381">
        <v>180</v>
      </c>
      <c r="I150" s="381">
        <v>89</v>
      </c>
      <c r="J150" s="381">
        <v>1396</v>
      </c>
      <c r="K150" s="381">
        <v>1</v>
      </c>
      <c r="L150" s="381">
        <v>43</v>
      </c>
      <c r="M150" s="381">
        <v>916</v>
      </c>
    </row>
    <row r="151" spans="1:13" ht="25.5">
      <c r="A151" s="383" t="s">
        <v>3860</v>
      </c>
      <c r="B151" s="134" t="s">
        <v>3663</v>
      </c>
      <c r="C151" s="132" t="s">
        <v>3664</v>
      </c>
      <c r="D151" s="9" t="s">
        <v>2804</v>
      </c>
      <c r="E151" s="381">
        <v>18</v>
      </c>
      <c r="F151" s="381">
        <v>442</v>
      </c>
      <c r="G151" s="381">
        <v>3</v>
      </c>
      <c r="H151" s="381">
        <v>98</v>
      </c>
      <c r="I151" s="381">
        <v>75</v>
      </c>
      <c r="J151" s="381">
        <v>1461</v>
      </c>
      <c r="K151" s="381">
        <v>0</v>
      </c>
      <c r="L151" s="381">
        <v>47</v>
      </c>
      <c r="M151" s="381">
        <v>843</v>
      </c>
    </row>
    <row r="152" spans="1:13" ht="25.5">
      <c r="A152" s="383" t="s">
        <v>3861</v>
      </c>
      <c r="B152" s="134" t="s">
        <v>3635</v>
      </c>
      <c r="C152" s="132" t="s">
        <v>3924</v>
      </c>
      <c r="D152" s="9" t="s">
        <v>2849</v>
      </c>
      <c r="E152" s="381">
        <v>56</v>
      </c>
      <c r="F152" s="381">
        <v>1108</v>
      </c>
      <c r="G152" s="381">
        <v>17</v>
      </c>
      <c r="H152" s="381">
        <v>178</v>
      </c>
      <c r="I152" s="381">
        <v>92</v>
      </c>
      <c r="J152" s="381">
        <v>1567</v>
      </c>
      <c r="K152" s="381">
        <v>0</v>
      </c>
      <c r="L152" s="381">
        <v>26</v>
      </c>
      <c r="M152" s="381">
        <v>2162</v>
      </c>
    </row>
    <row r="153" spans="1:13" ht="25.5">
      <c r="A153" s="383" t="s">
        <v>3862</v>
      </c>
      <c r="B153" s="134" t="s">
        <v>3635</v>
      </c>
      <c r="C153" s="132" t="s">
        <v>3925</v>
      </c>
      <c r="D153" s="9" t="s">
        <v>2855</v>
      </c>
      <c r="E153" s="381">
        <v>31</v>
      </c>
      <c r="F153" s="381">
        <v>720</v>
      </c>
      <c r="G153" s="381">
        <v>12</v>
      </c>
      <c r="H153" s="381">
        <v>97</v>
      </c>
      <c r="I153" s="381">
        <v>40</v>
      </c>
      <c r="J153" s="381">
        <v>622</v>
      </c>
      <c r="K153" s="381">
        <v>0</v>
      </c>
      <c r="L153" s="381">
        <v>6</v>
      </c>
      <c r="M153" s="381">
        <v>1008</v>
      </c>
    </row>
    <row r="154" spans="1:13" ht="38.25">
      <c r="A154" s="383" t="s">
        <v>3863</v>
      </c>
      <c r="B154" s="134" t="s">
        <v>3665</v>
      </c>
      <c r="C154" s="132" t="s">
        <v>3926</v>
      </c>
      <c r="D154" s="9" t="s">
        <v>2417</v>
      </c>
      <c r="E154" s="381">
        <v>40</v>
      </c>
      <c r="F154" s="381">
        <v>808</v>
      </c>
      <c r="G154" s="381">
        <v>11</v>
      </c>
      <c r="H154" s="381">
        <v>125</v>
      </c>
      <c r="I154" s="381">
        <v>27</v>
      </c>
      <c r="J154" s="381">
        <v>518</v>
      </c>
      <c r="K154" s="381">
        <v>0</v>
      </c>
      <c r="L154" s="381">
        <v>12</v>
      </c>
      <c r="M154" s="381">
        <v>814</v>
      </c>
    </row>
    <row r="155" spans="1:13" ht="25.5">
      <c r="A155" s="383" t="s">
        <v>3864</v>
      </c>
      <c r="B155" s="134" t="s">
        <v>3666</v>
      </c>
      <c r="C155" s="132" t="s">
        <v>3927</v>
      </c>
      <c r="D155" s="9" t="s">
        <v>2418</v>
      </c>
      <c r="E155" s="381">
        <v>42</v>
      </c>
      <c r="F155" s="381">
        <v>1025</v>
      </c>
      <c r="G155" s="381">
        <v>13</v>
      </c>
      <c r="H155" s="381">
        <v>172</v>
      </c>
      <c r="I155" s="381">
        <v>21</v>
      </c>
      <c r="J155" s="381">
        <v>756</v>
      </c>
      <c r="K155" s="381">
        <v>1</v>
      </c>
      <c r="L155" s="381">
        <v>55</v>
      </c>
      <c r="M155" s="381">
        <v>1039</v>
      </c>
    </row>
    <row r="156" spans="1:13" ht="25.5">
      <c r="A156" s="383" t="s">
        <v>3865</v>
      </c>
      <c r="B156" s="134" t="s">
        <v>3667</v>
      </c>
      <c r="C156" s="132" t="s">
        <v>3928</v>
      </c>
      <c r="D156" s="9" t="s">
        <v>2419</v>
      </c>
      <c r="E156" s="381">
        <v>30</v>
      </c>
      <c r="F156" s="381">
        <v>574</v>
      </c>
      <c r="G156" s="381">
        <v>9</v>
      </c>
      <c r="H156" s="381">
        <v>77</v>
      </c>
      <c r="I156" s="381">
        <v>46</v>
      </c>
      <c r="J156" s="381">
        <v>902</v>
      </c>
      <c r="K156" s="381">
        <v>0</v>
      </c>
      <c r="L156" s="381">
        <v>16</v>
      </c>
      <c r="M156" s="381">
        <v>1010</v>
      </c>
    </row>
    <row r="157" spans="1:13" ht="38.25">
      <c r="A157" s="383" t="s">
        <v>3866</v>
      </c>
      <c r="B157" s="134" t="s">
        <v>3668</v>
      </c>
      <c r="C157" s="132" t="s">
        <v>3669</v>
      </c>
      <c r="D157" s="9" t="s">
        <v>2420</v>
      </c>
      <c r="E157" s="381">
        <v>15</v>
      </c>
      <c r="F157" s="381">
        <v>397</v>
      </c>
      <c r="G157" s="381">
        <v>4</v>
      </c>
      <c r="H157" s="381">
        <v>54</v>
      </c>
      <c r="I157" s="381">
        <v>24</v>
      </c>
      <c r="J157" s="381">
        <v>861</v>
      </c>
      <c r="K157" s="381">
        <v>0</v>
      </c>
      <c r="L157" s="381">
        <v>61</v>
      </c>
      <c r="M157" s="381">
        <v>650</v>
      </c>
    </row>
    <row r="158" spans="1:13" ht="25.5">
      <c r="A158" s="383" t="s">
        <v>3867</v>
      </c>
      <c r="B158" s="134" t="s">
        <v>3670</v>
      </c>
      <c r="C158" s="132" t="s">
        <v>3671</v>
      </c>
      <c r="D158" s="9" t="s">
        <v>2421</v>
      </c>
      <c r="E158" s="381">
        <v>26</v>
      </c>
      <c r="F158" s="381">
        <v>580</v>
      </c>
      <c r="G158" s="381">
        <v>7</v>
      </c>
      <c r="H158" s="381">
        <v>100</v>
      </c>
      <c r="I158" s="381">
        <v>60</v>
      </c>
      <c r="J158" s="381">
        <v>981</v>
      </c>
      <c r="K158" s="381">
        <v>0</v>
      </c>
      <c r="L158" s="381">
        <v>26</v>
      </c>
      <c r="M158" s="381">
        <v>1019</v>
      </c>
    </row>
    <row r="159" spans="1:13" ht="51">
      <c r="A159" s="383" t="s">
        <v>3868</v>
      </c>
      <c r="B159" s="134" t="s">
        <v>3672</v>
      </c>
      <c r="C159" s="132" t="s">
        <v>3673</v>
      </c>
      <c r="D159" s="9" t="s">
        <v>2422</v>
      </c>
      <c r="E159" s="381">
        <v>31</v>
      </c>
      <c r="F159" s="381">
        <v>412</v>
      </c>
      <c r="G159" s="381">
        <v>7</v>
      </c>
      <c r="H159" s="381">
        <v>73</v>
      </c>
      <c r="I159" s="381">
        <v>26</v>
      </c>
      <c r="J159" s="381">
        <v>543</v>
      </c>
      <c r="K159" s="381">
        <v>1</v>
      </c>
      <c r="L159" s="381">
        <v>34</v>
      </c>
      <c r="M159" s="381">
        <v>366</v>
      </c>
    </row>
    <row r="160" spans="1:13" ht="25.5">
      <c r="A160" s="383" t="s">
        <v>3869</v>
      </c>
      <c r="B160" s="134" t="s">
        <v>3674</v>
      </c>
      <c r="C160" s="132" t="s">
        <v>3929</v>
      </c>
      <c r="D160" s="9" t="s">
        <v>2423</v>
      </c>
      <c r="E160" s="381">
        <v>37</v>
      </c>
      <c r="F160" s="381">
        <v>696</v>
      </c>
      <c r="G160" s="381">
        <v>18</v>
      </c>
      <c r="H160" s="381">
        <v>126</v>
      </c>
      <c r="I160" s="381">
        <v>39</v>
      </c>
      <c r="J160" s="381">
        <v>803</v>
      </c>
      <c r="K160" s="381">
        <v>0</v>
      </c>
      <c r="L160" s="381">
        <v>30</v>
      </c>
      <c r="M160" s="381">
        <v>847</v>
      </c>
    </row>
    <row r="161" spans="1:13" ht="25.5">
      <c r="A161" s="383" t="s">
        <v>3870</v>
      </c>
      <c r="B161" s="134" t="s">
        <v>3675</v>
      </c>
      <c r="C161" s="132" t="s">
        <v>3930</v>
      </c>
      <c r="D161" s="9" t="s">
        <v>2424</v>
      </c>
      <c r="E161" s="381">
        <v>33</v>
      </c>
      <c r="F161" s="381">
        <v>686</v>
      </c>
      <c r="G161" s="381">
        <v>10</v>
      </c>
      <c r="H161" s="381">
        <v>112</v>
      </c>
      <c r="I161" s="381">
        <v>15</v>
      </c>
      <c r="J161" s="381">
        <v>393</v>
      </c>
      <c r="K161" s="381">
        <v>0</v>
      </c>
      <c r="L161" s="381">
        <v>22</v>
      </c>
      <c r="M161" s="381">
        <v>609</v>
      </c>
    </row>
    <row r="162" spans="1:13" ht="51">
      <c r="A162" s="383" t="s">
        <v>3871</v>
      </c>
      <c r="B162" s="134" t="s">
        <v>3672</v>
      </c>
      <c r="C162" s="132" t="s">
        <v>3673</v>
      </c>
      <c r="D162" s="9" t="s">
        <v>3118</v>
      </c>
      <c r="E162" s="381">
        <v>6</v>
      </c>
      <c r="F162" s="381">
        <v>400</v>
      </c>
      <c r="G162" s="381">
        <v>3</v>
      </c>
      <c r="H162" s="381">
        <v>65</v>
      </c>
      <c r="I162" s="381">
        <v>12</v>
      </c>
      <c r="J162" s="381">
        <v>244</v>
      </c>
      <c r="K162" s="381">
        <v>0</v>
      </c>
      <c r="L162" s="381">
        <v>11</v>
      </c>
      <c r="M162" s="381">
        <v>384</v>
      </c>
    </row>
    <row r="163" spans="1:13" ht="51">
      <c r="A163" s="383" t="s">
        <v>3872</v>
      </c>
      <c r="B163" s="134" t="s">
        <v>3676</v>
      </c>
      <c r="C163" s="132" t="s">
        <v>3931</v>
      </c>
      <c r="D163" s="9" t="s">
        <v>2425</v>
      </c>
      <c r="E163" s="381">
        <v>23</v>
      </c>
      <c r="F163" s="381">
        <v>1037</v>
      </c>
      <c r="G163" s="381">
        <v>9</v>
      </c>
      <c r="H163" s="381">
        <v>179</v>
      </c>
      <c r="I163" s="381">
        <v>25</v>
      </c>
      <c r="J163" s="381">
        <v>703</v>
      </c>
      <c r="K163" s="381">
        <v>0</v>
      </c>
      <c r="L163" s="381">
        <v>69</v>
      </c>
      <c r="M163" s="381">
        <v>906</v>
      </c>
    </row>
    <row r="164" spans="1:13" ht="38.25">
      <c r="A164" s="383" t="s">
        <v>3873</v>
      </c>
      <c r="B164" s="134" t="s">
        <v>3677</v>
      </c>
      <c r="C164" s="132" t="s">
        <v>3932</v>
      </c>
      <c r="D164" s="9" t="s">
        <v>2426</v>
      </c>
      <c r="E164" s="381">
        <v>20</v>
      </c>
      <c r="F164" s="381">
        <v>496</v>
      </c>
      <c r="G164" s="381">
        <v>7</v>
      </c>
      <c r="H164" s="381">
        <v>101</v>
      </c>
      <c r="I164" s="381">
        <v>24</v>
      </c>
      <c r="J164" s="381">
        <v>410</v>
      </c>
      <c r="K164" s="381">
        <v>0</v>
      </c>
      <c r="L164" s="381">
        <v>19</v>
      </c>
      <c r="M164" s="381">
        <v>558</v>
      </c>
    </row>
    <row r="165" spans="1:13" ht="25.5">
      <c r="A165" s="383" t="s">
        <v>3874</v>
      </c>
      <c r="B165" s="134" t="s">
        <v>3678</v>
      </c>
      <c r="C165" s="132" t="s">
        <v>3933</v>
      </c>
      <c r="D165" s="9" t="s">
        <v>2427</v>
      </c>
      <c r="E165" s="381">
        <v>33</v>
      </c>
      <c r="F165" s="381">
        <v>531</v>
      </c>
      <c r="G165" s="381">
        <v>14</v>
      </c>
      <c r="H165" s="381">
        <v>128</v>
      </c>
      <c r="I165" s="381">
        <v>24</v>
      </c>
      <c r="J165" s="381">
        <v>666</v>
      </c>
      <c r="K165" s="381">
        <v>0</v>
      </c>
      <c r="L165" s="381">
        <v>24</v>
      </c>
      <c r="M165" s="381">
        <v>680</v>
      </c>
    </row>
    <row r="166" spans="1:13" ht="76.5">
      <c r="A166" s="383" t="s">
        <v>3875</v>
      </c>
      <c r="B166" s="134" t="s">
        <v>3679</v>
      </c>
      <c r="C166" s="132" t="s">
        <v>3934</v>
      </c>
      <c r="D166" s="9" t="s">
        <v>2428</v>
      </c>
      <c r="E166" s="381">
        <v>43</v>
      </c>
      <c r="F166" s="381">
        <v>763</v>
      </c>
      <c r="G166" s="381">
        <v>16</v>
      </c>
      <c r="H166" s="381">
        <v>127</v>
      </c>
      <c r="I166" s="381">
        <v>15</v>
      </c>
      <c r="J166" s="381">
        <v>264</v>
      </c>
      <c r="K166" s="381">
        <v>0</v>
      </c>
      <c r="L166" s="381">
        <v>31</v>
      </c>
      <c r="M166" s="381">
        <v>711</v>
      </c>
    </row>
    <row r="167" spans="1:13" ht="76.5">
      <c r="A167" s="383" t="s">
        <v>3876</v>
      </c>
      <c r="B167" s="134" t="s">
        <v>3679</v>
      </c>
      <c r="C167" s="132" t="s">
        <v>3934</v>
      </c>
      <c r="D167" s="9" t="s">
        <v>2795</v>
      </c>
      <c r="E167" s="381">
        <v>21</v>
      </c>
      <c r="F167" s="381">
        <v>507</v>
      </c>
      <c r="G167" s="381">
        <v>4</v>
      </c>
      <c r="H167" s="381">
        <v>101</v>
      </c>
      <c r="I167" s="381">
        <v>7</v>
      </c>
      <c r="J167" s="381">
        <v>189</v>
      </c>
      <c r="K167" s="381">
        <v>0</v>
      </c>
      <c r="L167" s="381">
        <v>18</v>
      </c>
      <c r="M167" s="381">
        <v>498</v>
      </c>
    </row>
    <row r="168" spans="1:13" ht="89.25">
      <c r="A168" s="383" t="s">
        <v>3877</v>
      </c>
      <c r="B168" s="134" t="s">
        <v>3680</v>
      </c>
      <c r="C168" s="132" t="s">
        <v>3681</v>
      </c>
      <c r="D168" s="9" t="s">
        <v>2429</v>
      </c>
      <c r="E168" s="381">
        <v>30</v>
      </c>
      <c r="F168" s="381">
        <v>404</v>
      </c>
      <c r="G168" s="381">
        <v>10</v>
      </c>
      <c r="H168" s="381">
        <v>75</v>
      </c>
      <c r="I168" s="381">
        <v>46</v>
      </c>
      <c r="J168" s="381">
        <v>483</v>
      </c>
      <c r="K168" s="381">
        <v>1</v>
      </c>
      <c r="L168" s="381">
        <v>100</v>
      </c>
      <c r="M168" s="381">
        <v>533</v>
      </c>
    </row>
    <row r="169" spans="1:13" ht="89.25">
      <c r="A169" s="383" t="s">
        <v>3878</v>
      </c>
      <c r="B169" s="134" t="s">
        <v>3680</v>
      </c>
      <c r="C169" s="132" t="s">
        <v>3681</v>
      </c>
      <c r="D169" s="9" t="s">
        <v>2430</v>
      </c>
      <c r="E169" s="381">
        <v>49</v>
      </c>
      <c r="F169" s="381">
        <v>969</v>
      </c>
      <c r="G169" s="381">
        <v>13</v>
      </c>
      <c r="H169" s="381">
        <v>191</v>
      </c>
      <c r="I169" s="381">
        <v>95</v>
      </c>
      <c r="J169" s="381">
        <v>1826</v>
      </c>
      <c r="K169" s="381">
        <v>0</v>
      </c>
      <c r="L169" s="381">
        <v>36</v>
      </c>
      <c r="M169" s="381">
        <v>2081</v>
      </c>
    </row>
    <row r="170" spans="1:13" ht="89.25">
      <c r="A170" s="383" t="s">
        <v>3879</v>
      </c>
      <c r="B170" s="134" t="s">
        <v>3680</v>
      </c>
      <c r="C170" s="132" t="s">
        <v>3681</v>
      </c>
      <c r="D170" s="9" t="s">
        <v>2431</v>
      </c>
      <c r="E170" s="381">
        <v>46</v>
      </c>
      <c r="F170" s="381">
        <v>879</v>
      </c>
      <c r="G170" s="381">
        <v>17</v>
      </c>
      <c r="H170" s="381">
        <v>159</v>
      </c>
      <c r="I170" s="381">
        <v>96</v>
      </c>
      <c r="J170" s="381">
        <v>1847</v>
      </c>
      <c r="K170" s="381">
        <v>0</v>
      </c>
      <c r="L170" s="381">
        <v>43</v>
      </c>
      <c r="M170" s="381">
        <v>1973</v>
      </c>
    </row>
    <row r="171" spans="1:13" ht="25.5">
      <c r="A171" s="383" t="s">
        <v>3880</v>
      </c>
      <c r="B171" s="134" t="s">
        <v>3682</v>
      </c>
      <c r="C171" s="132" t="s">
        <v>3935</v>
      </c>
      <c r="D171" s="9" t="s">
        <v>2856</v>
      </c>
      <c r="E171" s="381">
        <v>27</v>
      </c>
      <c r="F171" s="381">
        <v>569</v>
      </c>
      <c r="G171" s="381">
        <v>12</v>
      </c>
      <c r="H171" s="381">
        <v>118</v>
      </c>
      <c r="I171" s="381">
        <v>25</v>
      </c>
      <c r="J171" s="381">
        <v>593</v>
      </c>
      <c r="K171" s="381">
        <v>0</v>
      </c>
      <c r="L171" s="381">
        <v>18</v>
      </c>
      <c r="M171" s="381">
        <v>811</v>
      </c>
    </row>
    <row r="172" spans="1:13" ht="38.25">
      <c r="A172" s="383" t="s">
        <v>3881</v>
      </c>
      <c r="B172" s="134" t="s">
        <v>3683</v>
      </c>
      <c r="C172" s="132" t="s">
        <v>3684</v>
      </c>
      <c r="D172" s="9" t="s">
        <v>2432</v>
      </c>
      <c r="E172" s="381">
        <v>10</v>
      </c>
      <c r="F172" s="381">
        <v>435</v>
      </c>
      <c r="G172" s="381">
        <v>4</v>
      </c>
      <c r="H172" s="381">
        <v>85</v>
      </c>
      <c r="I172" s="381">
        <v>23</v>
      </c>
      <c r="J172" s="381">
        <v>671</v>
      </c>
      <c r="K172" s="381">
        <v>0</v>
      </c>
      <c r="L172" s="381">
        <v>22</v>
      </c>
      <c r="M172" s="381">
        <v>738</v>
      </c>
    </row>
    <row r="173" spans="1:13" ht="38.25">
      <c r="A173" s="383" t="s">
        <v>3882</v>
      </c>
      <c r="B173" s="134" t="s">
        <v>3685</v>
      </c>
      <c r="C173" s="132" t="s">
        <v>3686</v>
      </c>
      <c r="D173" s="9" t="s">
        <v>2433</v>
      </c>
      <c r="E173" s="381">
        <v>47</v>
      </c>
      <c r="F173" s="381">
        <v>852</v>
      </c>
      <c r="G173" s="381">
        <v>19</v>
      </c>
      <c r="H173" s="381">
        <v>162</v>
      </c>
      <c r="I173" s="381">
        <v>39</v>
      </c>
      <c r="J173" s="381">
        <v>804</v>
      </c>
      <c r="K173" s="381">
        <v>0</v>
      </c>
      <c r="L173" s="381">
        <v>31</v>
      </c>
      <c r="M173" s="381">
        <v>1228</v>
      </c>
    </row>
    <row r="174" spans="1:13" ht="25.5">
      <c r="A174" s="383" t="s">
        <v>3883</v>
      </c>
      <c r="B174" s="134" t="s">
        <v>3687</v>
      </c>
      <c r="C174" s="132" t="s">
        <v>3936</v>
      </c>
      <c r="D174" s="9" t="s">
        <v>2434</v>
      </c>
      <c r="E174" s="381">
        <v>27</v>
      </c>
      <c r="F174" s="381">
        <v>689</v>
      </c>
      <c r="G174" s="381">
        <v>14</v>
      </c>
      <c r="H174" s="381">
        <v>130</v>
      </c>
      <c r="I174" s="381">
        <v>35</v>
      </c>
      <c r="J174" s="381">
        <v>701</v>
      </c>
      <c r="K174" s="381">
        <v>0</v>
      </c>
      <c r="L174" s="381">
        <v>20</v>
      </c>
      <c r="M174" s="381">
        <v>1076</v>
      </c>
    </row>
    <row r="175" spans="1:13" ht="63.75">
      <c r="A175" s="383" t="s">
        <v>3884</v>
      </c>
      <c r="B175" s="134" t="s">
        <v>3688</v>
      </c>
      <c r="C175" s="132" t="s">
        <v>3689</v>
      </c>
      <c r="D175" s="9" t="s">
        <v>2435</v>
      </c>
      <c r="E175" s="381">
        <v>24</v>
      </c>
      <c r="F175" s="381">
        <v>773</v>
      </c>
      <c r="G175" s="381">
        <v>4</v>
      </c>
      <c r="H175" s="381">
        <v>149</v>
      </c>
      <c r="I175" s="381">
        <v>17</v>
      </c>
      <c r="J175" s="381">
        <v>492</v>
      </c>
      <c r="K175" s="381">
        <v>0</v>
      </c>
      <c r="L175" s="381">
        <v>47</v>
      </c>
      <c r="M175" s="381">
        <v>792</v>
      </c>
    </row>
    <row r="176" spans="1:13" ht="25.5">
      <c r="A176" s="383" t="s">
        <v>3885</v>
      </c>
      <c r="B176" s="134" t="s">
        <v>3690</v>
      </c>
      <c r="C176" s="132" t="s">
        <v>3691</v>
      </c>
      <c r="D176" s="9" t="s">
        <v>2436</v>
      </c>
      <c r="E176" s="381">
        <v>24</v>
      </c>
      <c r="F176" s="381">
        <v>751</v>
      </c>
      <c r="G176" s="381">
        <v>17</v>
      </c>
      <c r="H176" s="381">
        <v>254</v>
      </c>
      <c r="I176" s="381">
        <v>6</v>
      </c>
      <c r="J176" s="381">
        <v>299</v>
      </c>
      <c r="K176" s="381">
        <v>0</v>
      </c>
      <c r="L176" s="381">
        <v>21</v>
      </c>
      <c r="M176" s="381">
        <v>688</v>
      </c>
    </row>
    <row r="177" spans="1:13" ht="76.5">
      <c r="A177" s="383" t="s">
        <v>3886</v>
      </c>
      <c r="B177" s="134" t="s">
        <v>3692</v>
      </c>
      <c r="C177" s="132" t="s">
        <v>3693</v>
      </c>
      <c r="D177" s="9" t="s">
        <v>2437</v>
      </c>
      <c r="E177" s="381">
        <v>46</v>
      </c>
      <c r="F177" s="381">
        <v>613</v>
      </c>
      <c r="G177" s="381">
        <v>15</v>
      </c>
      <c r="H177" s="381">
        <v>136</v>
      </c>
      <c r="I177" s="381">
        <v>12</v>
      </c>
      <c r="J177" s="381">
        <v>271</v>
      </c>
      <c r="K177" s="381">
        <v>2</v>
      </c>
      <c r="L177" s="381">
        <v>91</v>
      </c>
      <c r="M177" s="381">
        <v>666</v>
      </c>
    </row>
    <row r="178" spans="1:13" ht="76.5">
      <c r="A178" s="383" t="s">
        <v>3887</v>
      </c>
      <c r="B178" s="134" t="s">
        <v>3692</v>
      </c>
      <c r="C178" s="132" t="s">
        <v>3693</v>
      </c>
      <c r="D178" s="9" t="s">
        <v>2438</v>
      </c>
      <c r="E178" s="381">
        <v>23</v>
      </c>
      <c r="F178" s="381">
        <v>925</v>
      </c>
      <c r="G178" s="381">
        <v>7</v>
      </c>
      <c r="H178" s="381">
        <v>222</v>
      </c>
      <c r="I178" s="381">
        <v>21</v>
      </c>
      <c r="J178" s="381">
        <v>801</v>
      </c>
      <c r="K178" s="381">
        <v>0</v>
      </c>
      <c r="L178" s="381">
        <v>19</v>
      </c>
      <c r="M178" s="381">
        <v>1236</v>
      </c>
    </row>
    <row r="179" spans="1:13" ht="51">
      <c r="A179" s="383" t="s">
        <v>3888</v>
      </c>
      <c r="B179" s="134" t="s">
        <v>3694</v>
      </c>
      <c r="C179" s="132" t="s">
        <v>3695</v>
      </c>
      <c r="D179" s="9" t="s">
        <v>2439</v>
      </c>
      <c r="E179" s="381">
        <v>15</v>
      </c>
      <c r="F179" s="381">
        <v>533</v>
      </c>
      <c r="G179" s="381">
        <v>5</v>
      </c>
      <c r="H179" s="381">
        <v>125</v>
      </c>
      <c r="I179" s="381">
        <v>20</v>
      </c>
      <c r="J179" s="381">
        <v>513</v>
      </c>
      <c r="K179" s="381">
        <v>1</v>
      </c>
      <c r="L179" s="381">
        <v>27</v>
      </c>
      <c r="M179" s="381">
        <v>721</v>
      </c>
    </row>
    <row r="180" spans="1:13" ht="63.75">
      <c r="A180" s="383" t="s">
        <v>3889</v>
      </c>
      <c r="B180" s="134" t="s">
        <v>3696</v>
      </c>
      <c r="C180" s="132" t="s">
        <v>3937</v>
      </c>
      <c r="D180" s="9" t="s">
        <v>2440</v>
      </c>
      <c r="E180" s="381">
        <v>17</v>
      </c>
      <c r="F180" s="381">
        <v>555</v>
      </c>
      <c r="G180" s="381">
        <v>6</v>
      </c>
      <c r="H180" s="381">
        <v>85</v>
      </c>
      <c r="I180" s="381">
        <v>27</v>
      </c>
      <c r="J180" s="381">
        <v>648</v>
      </c>
      <c r="K180" s="381">
        <v>0</v>
      </c>
      <c r="L180" s="381">
        <v>62</v>
      </c>
      <c r="M180" s="381">
        <v>785</v>
      </c>
    </row>
    <row r="181" spans="1:13" ht="63.75">
      <c r="A181" s="383" t="s">
        <v>3890</v>
      </c>
      <c r="B181" s="134" t="s">
        <v>3696</v>
      </c>
      <c r="C181" s="132" t="s">
        <v>3937</v>
      </c>
      <c r="D181" s="9" t="s">
        <v>2441</v>
      </c>
      <c r="E181" s="381">
        <v>17</v>
      </c>
      <c r="F181" s="381">
        <v>508</v>
      </c>
      <c r="G181" s="381">
        <v>9</v>
      </c>
      <c r="H181" s="381">
        <v>115</v>
      </c>
      <c r="I181" s="381">
        <v>25</v>
      </c>
      <c r="J181" s="381">
        <v>549</v>
      </c>
      <c r="K181" s="381">
        <v>0</v>
      </c>
      <c r="L181" s="381">
        <v>13</v>
      </c>
      <c r="M181" s="381">
        <v>727</v>
      </c>
    </row>
    <row r="182" spans="1:13" ht="76.5">
      <c r="A182" s="383" t="s">
        <v>3891</v>
      </c>
      <c r="B182" s="134" t="s">
        <v>3697</v>
      </c>
      <c r="C182" s="132" t="s">
        <v>3938</v>
      </c>
      <c r="D182" s="9" t="s">
        <v>2442</v>
      </c>
      <c r="E182" s="381">
        <v>30</v>
      </c>
      <c r="F182" s="381">
        <v>612</v>
      </c>
      <c r="G182" s="381">
        <v>13</v>
      </c>
      <c r="H182" s="381">
        <v>136</v>
      </c>
      <c r="I182" s="381">
        <v>32</v>
      </c>
      <c r="J182" s="381">
        <v>729</v>
      </c>
      <c r="K182" s="381">
        <v>1</v>
      </c>
      <c r="L182" s="381">
        <v>54</v>
      </c>
      <c r="M182" s="381">
        <v>826</v>
      </c>
    </row>
    <row r="183" spans="1:13" ht="76.5">
      <c r="A183" s="383" t="s">
        <v>3892</v>
      </c>
      <c r="B183" s="134" t="s">
        <v>3697</v>
      </c>
      <c r="C183" s="132" t="s">
        <v>3938</v>
      </c>
      <c r="D183" s="9" t="s">
        <v>2850</v>
      </c>
      <c r="E183" s="381">
        <v>31</v>
      </c>
      <c r="F183" s="381">
        <v>600</v>
      </c>
      <c r="G183" s="381">
        <v>10</v>
      </c>
      <c r="H183" s="381">
        <v>156</v>
      </c>
      <c r="I183" s="381">
        <v>28</v>
      </c>
      <c r="J183" s="381">
        <v>742</v>
      </c>
      <c r="K183" s="381">
        <v>0</v>
      </c>
      <c r="L183" s="381">
        <v>37</v>
      </c>
      <c r="M183" s="381">
        <v>862</v>
      </c>
    </row>
    <row r="184" spans="1:13" ht="102">
      <c r="A184" s="383" t="s">
        <v>3893</v>
      </c>
      <c r="B184" s="134" t="s">
        <v>3698</v>
      </c>
      <c r="C184" s="132" t="s">
        <v>3939</v>
      </c>
      <c r="D184" s="9" t="s">
        <v>2443</v>
      </c>
      <c r="E184" s="381">
        <v>68</v>
      </c>
      <c r="F184" s="381">
        <v>995</v>
      </c>
      <c r="G184" s="381">
        <v>21</v>
      </c>
      <c r="H184" s="381">
        <v>178</v>
      </c>
      <c r="I184" s="381">
        <v>48</v>
      </c>
      <c r="J184" s="381">
        <v>494</v>
      </c>
      <c r="K184" s="381">
        <v>1</v>
      </c>
      <c r="L184" s="381">
        <v>89</v>
      </c>
      <c r="M184" s="381">
        <v>1014</v>
      </c>
    </row>
    <row r="185" spans="1:13" ht="102">
      <c r="A185" s="383" t="s">
        <v>3894</v>
      </c>
      <c r="B185" s="134" t="s">
        <v>3698</v>
      </c>
      <c r="C185" s="132" t="s">
        <v>3939</v>
      </c>
      <c r="D185" s="9" t="s">
        <v>2444</v>
      </c>
      <c r="E185" s="381">
        <v>81</v>
      </c>
      <c r="F185" s="381">
        <v>1661</v>
      </c>
      <c r="G185" s="381">
        <v>38</v>
      </c>
      <c r="H185" s="381">
        <v>357</v>
      </c>
      <c r="I185" s="381">
        <v>47</v>
      </c>
      <c r="J185" s="381">
        <v>706</v>
      </c>
      <c r="K185" s="381">
        <v>0</v>
      </c>
      <c r="L185" s="381">
        <v>15</v>
      </c>
      <c r="M185" s="381">
        <v>1638</v>
      </c>
    </row>
    <row r="186" spans="1:13" ht="76.5">
      <c r="A186" s="383" t="s">
        <v>3895</v>
      </c>
      <c r="B186" s="134" t="s">
        <v>3699</v>
      </c>
      <c r="C186" s="132" t="s">
        <v>3940</v>
      </c>
      <c r="D186" s="9" t="s">
        <v>2445</v>
      </c>
      <c r="E186" s="381">
        <v>77</v>
      </c>
      <c r="F186" s="381">
        <v>1387</v>
      </c>
      <c r="G186" s="381">
        <v>31</v>
      </c>
      <c r="H186" s="381">
        <v>370</v>
      </c>
      <c r="I186" s="381">
        <v>36</v>
      </c>
      <c r="J186" s="381">
        <v>527</v>
      </c>
      <c r="K186" s="381">
        <v>1</v>
      </c>
      <c r="L186" s="381">
        <v>47</v>
      </c>
      <c r="M186" s="381">
        <v>1443</v>
      </c>
    </row>
    <row r="187" spans="1:13" ht="25.5">
      <c r="A187" s="383" t="s">
        <v>3896</v>
      </c>
      <c r="B187" s="134" t="s">
        <v>3700</v>
      </c>
      <c r="C187" s="132" t="s">
        <v>3941</v>
      </c>
      <c r="D187" s="9" t="s">
        <v>2622</v>
      </c>
      <c r="E187" s="381">
        <v>14</v>
      </c>
      <c r="F187" s="381">
        <v>373</v>
      </c>
      <c r="G187" s="381">
        <v>5</v>
      </c>
      <c r="H187" s="381">
        <v>70</v>
      </c>
      <c r="I187" s="381">
        <v>29</v>
      </c>
      <c r="J187" s="381">
        <v>535</v>
      </c>
      <c r="K187" s="381">
        <v>0</v>
      </c>
      <c r="L187" s="381">
        <v>18</v>
      </c>
      <c r="M187" s="381">
        <v>525</v>
      </c>
    </row>
    <row r="188" spans="1:13" ht="89.25">
      <c r="A188" s="383" t="s">
        <v>3897</v>
      </c>
      <c r="B188" s="134" t="s">
        <v>3701</v>
      </c>
      <c r="C188" s="132" t="s">
        <v>3942</v>
      </c>
      <c r="D188" s="9" t="s">
        <v>2446</v>
      </c>
      <c r="E188" s="381">
        <v>96</v>
      </c>
      <c r="F188" s="381">
        <v>1400</v>
      </c>
      <c r="G188" s="381">
        <v>25</v>
      </c>
      <c r="H188" s="381">
        <v>360</v>
      </c>
      <c r="I188" s="381">
        <v>40</v>
      </c>
      <c r="J188" s="381">
        <v>429</v>
      </c>
      <c r="K188" s="381">
        <v>2</v>
      </c>
      <c r="L188" s="381">
        <v>101</v>
      </c>
      <c r="M188" s="381">
        <v>1197</v>
      </c>
    </row>
    <row r="189" spans="1:13" ht="89.25">
      <c r="A189" s="383" t="s">
        <v>3898</v>
      </c>
      <c r="B189" s="134" t="s">
        <v>3701</v>
      </c>
      <c r="C189" s="132" t="s">
        <v>3942</v>
      </c>
      <c r="D189" s="9" t="s">
        <v>2447</v>
      </c>
      <c r="E189" s="381">
        <v>48</v>
      </c>
      <c r="F189" s="381">
        <v>1208</v>
      </c>
      <c r="G189" s="381">
        <v>18</v>
      </c>
      <c r="H189" s="381">
        <v>374</v>
      </c>
      <c r="I189" s="381">
        <v>74</v>
      </c>
      <c r="J189" s="381">
        <v>1763</v>
      </c>
      <c r="K189" s="381">
        <v>0</v>
      </c>
      <c r="L189" s="381">
        <v>27</v>
      </c>
      <c r="M189" s="381">
        <v>1874</v>
      </c>
    </row>
    <row r="190" spans="1:13" ht="89.25">
      <c r="A190" s="383" t="s">
        <v>3899</v>
      </c>
      <c r="B190" s="134" t="s">
        <v>3702</v>
      </c>
      <c r="C190" s="132" t="s">
        <v>3943</v>
      </c>
      <c r="D190" s="9" t="s">
        <v>2448</v>
      </c>
      <c r="E190" s="381">
        <v>51</v>
      </c>
      <c r="F190" s="381">
        <v>1139</v>
      </c>
      <c r="G190" s="381">
        <v>18</v>
      </c>
      <c r="H190" s="381">
        <v>369</v>
      </c>
      <c r="I190" s="381">
        <v>39</v>
      </c>
      <c r="J190" s="381">
        <v>667</v>
      </c>
      <c r="K190" s="381">
        <v>0</v>
      </c>
      <c r="L190" s="381">
        <v>49</v>
      </c>
      <c r="M190" s="381">
        <v>1358</v>
      </c>
    </row>
    <row r="191" spans="1:13" ht="76.5">
      <c r="A191" s="383" t="s">
        <v>3900</v>
      </c>
      <c r="B191" s="134" t="s">
        <v>3703</v>
      </c>
      <c r="C191" s="132" t="s">
        <v>3944</v>
      </c>
      <c r="D191" s="9" t="s">
        <v>2449</v>
      </c>
      <c r="E191" s="381">
        <v>26</v>
      </c>
      <c r="F191" s="381">
        <v>889</v>
      </c>
      <c r="G191" s="381">
        <v>13</v>
      </c>
      <c r="H191" s="381">
        <v>296</v>
      </c>
      <c r="I191" s="381">
        <v>40</v>
      </c>
      <c r="J191" s="381">
        <v>700</v>
      </c>
      <c r="K191" s="381">
        <v>0</v>
      </c>
      <c r="L191" s="381">
        <v>28</v>
      </c>
      <c r="M191" s="381">
        <v>1004</v>
      </c>
    </row>
    <row r="192" spans="1:13" ht="76.5">
      <c r="A192" s="383" t="s">
        <v>3901</v>
      </c>
      <c r="B192" s="134" t="s">
        <v>3704</v>
      </c>
      <c r="C192" s="132" t="s">
        <v>3705</v>
      </c>
      <c r="D192" s="9" t="s">
        <v>2450</v>
      </c>
      <c r="E192" s="381">
        <v>73</v>
      </c>
      <c r="F192" s="381">
        <v>1269</v>
      </c>
      <c r="G192" s="381">
        <v>14</v>
      </c>
      <c r="H192" s="381">
        <v>219</v>
      </c>
      <c r="I192" s="381">
        <v>34</v>
      </c>
      <c r="J192" s="381">
        <v>585</v>
      </c>
      <c r="K192" s="381">
        <v>1</v>
      </c>
      <c r="L192" s="381">
        <v>95</v>
      </c>
      <c r="M192" s="381">
        <v>1132</v>
      </c>
    </row>
    <row r="193" spans="1:13" ht="76.5">
      <c r="A193" s="383" t="s">
        <v>3902</v>
      </c>
      <c r="B193" s="134" t="s">
        <v>3704</v>
      </c>
      <c r="C193" s="132" t="s">
        <v>3945</v>
      </c>
      <c r="D193" s="9" t="s">
        <v>2451</v>
      </c>
      <c r="E193" s="381">
        <v>43</v>
      </c>
      <c r="F193" s="381">
        <v>1060</v>
      </c>
      <c r="G193" s="381">
        <v>18</v>
      </c>
      <c r="H193" s="381">
        <v>219</v>
      </c>
      <c r="I193" s="381">
        <v>68</v>
      </c>
      <c r="J193" s="381">
        <v>1652</v>
      </c>
      <c r="K193" s="381">
        <v>0</v>
      </c>
      <c r="L193" s="381">
        <v>22</v>
      </c>
      <c r="M193" s="381">
        <v>1446</v>
      </c>
    </row>
    <row r="194" spans="1:13" ht="51">
      <c r="A194" s="383" t="s">
        <v>3903</v>
      </c>
      <c r="B194" s="134" t="s">
        <v>3706</v>
      </c>
      <c r="C194" s="132" t="s">
        <v>3707</v>
      </c>
      <c r="D194" s="9" t="s">
        <v>2805</v>
      </c>
      <c r="E194" s="381">
        <v>23</v>
      </c>
      <c r="F194" s="381">
        <v>487</v>
      </c>
      <c r="G194" s="381">
        <v>6</v>
      </c>
      <c r="H194" s="381">
        <v>108</v>
      </c>
      <c r="I194" s="381">
        <v>34</v>
      </c>
      <c r="J194" s="381">
        <v>678</v>
      </c>
      <c r="K194" s="381">
        <v>1</v>
      </c>
      <c r="L194" s="381">
        <v>41</v>
      </c>
      <c r="M194" s="381">
        <v>577</v>
      </c>
    </row>
    <row r="195" spans="1:13" ht="25.5">
      <c r="A195" s="383" t="s">
        <v>3904</v>
      </c>
      <c r="B195" s="134" t="s">
        <v>3708</v>
      </c>
      <c r="C195" s="132" t="s">
        <v>3946</v>
      </c>
      <c r="D195" s="9" t="s">
        <v>2452</v>
      </c>
      <c r="E195" s="381">
        <v>27</v>
      </c>
      <c r="F195" s="381">
        <v>562</v>
      </c>
      <c r="G195" s="381">
        <v>13</v>
      </c>
      <c r="H195" s="381">
        <v>152</v>
      </c>
      <c r="I195" s="381">
        <v>35</v>
      </c>
      <c r="J195" s="381">
        <v>798</v>
      </c>
      <c r="K195" s="381">
        <v>1</v>
      </c>
      <c r="L195" s="381">
        <v>29</v>
      </c>
      <c r="M195" s="381">
        <v>700</v>
      </c>
    </row>
    <row r="196" spans="1:13" ht="25.5">
      <c r="A196" s="383" t="s">
        <v>3905</v>
      </c>
      <c r="B196" s="134" t="s">
        <v>3709</v>
      </c>
      <c r="C196" s="132" t="s">
        <v>3947</v>
      </c>
      <c r="D196" s="9" t="s">
        <v>2453</v>
      </c>
      <c r="E196" s="381">
        <v>15</v>
      </c>
      <c r="F196" s="381">
        <v>478</v>
      </c>
      <c r="G196" s="381">
        <v>5</v>
      </c>
      <c r="H196" s="381">
        <v>113</v>
      </c>
      <c r="I196" s="381">
        <v>49</v>
      </c>
      <c r="J196" s="381">
        <v>1030</v>
      </c>
      <c r="K196" s="381">
        <v>2</v>
      </c>
      <c r="L196" s="381">
        <v>34</v>
      </c>
      <c r="M196" s="381">
        <v>635</v>
      </c>
    </row>
    <row r="197" spans="1:13" ht="51">
      <c r="A197" s="383" t="s">
        <v>3906</v>
      </c>
      <c r="B197" s="134" t="s">
        <v>3710</v>
      </c>
      <c r="C197" s="132" t="s">
        <v>3948</v>
      </c>
      <c r="D197" s="9" t="s">
        <v>2454</v>
      </c>
      <c r="E197" s="381">
        <v>15</v>
      </c>
      <c r="F197" s="381">
        <v>311</v>
      </c>
      <c r="G197" s="381">
        <v>8</v>
      </c>
      <c r="H197" s="381">
        <v>115</v>
      </c>
      <c r="I197" s="381">
        <v>11</v>
      </c>
      <c r="J197" s="381">
        <v>646</v>
      </c>
      <c r="K197" s="381">
        <v>0</v>
      </c>
      <c r="L197" s="381">
        <v>29</v>
      </c>
      <c r="M197" s="381">
        <v>609</v>
      </c>
    </row>
    <row r="198" spans="1:13" ht="63.75">
      <c r="A198" s="383" t="s">
        <v>3907</v>
      </c>
      <c r="B198" s="134" t="s">
        <v>3711</v>
      </c>
      <c r="C198" s="132" t="s">
        <v>3949</v>
      </c>
      <c r="D198" s="9" t="s">
        <v>2455</v>
      </c>
      <c r="E198" s="381">
        <v>24</v>
      </c>
      <c r="F198" s="381">
        <v>649</v>
      </c>
      <c r="G198" s="381">
        <v>16</v>
      </c>
      <c r="H198" s="381">
        <v>177</v>
      </c>
      <c r="I198" s="381">
        <v>20</v>
      </c>
      <c r="J198" s="381">
        <v>556</v>
      </c>
      <c r="K198" s="381">
        <v>0</v>
      </c>
      <c r="L198" s="381">
        <v>29</v>
      </c>
      <c r="M198" s="381">
        <v>760</v>
      </c>
    </row>
    <row r="199" spans="1:13" ht="63.75">
      <c r="A199" s="383" t="s">
        <v>3908</v>
      </c>
      <c r="B199" s="134" t="s">
        <v>3712</v>
      </c>
      <c r="C199" s="132" t="s">
        <v>3713</v>
      </c>
      <c r="D199" s="9" t="s">
        <v>2851</v>
      </c>
      <c r="E199" s="381">
        <v>44</v>
      </c>
      <c r="F199" s="381">
        <v>1127</v>
      </c>
      <c r="G199" s="381">
        <v>19</v>
      </c>
      <c r="H199" s="381">
        <v>198</v>
      </c>
      <c r="I199" s="381">
        <v>17</v>
      </c>
      <c r="J199" s="381">
        <v>426</v>
      </c>
      <c r="K199" s="381">
        <v>0</v>
      </c>
      <c r="L199" s="381">
        <v>60</v>
      </c>
      <c r="M199" s="381">
        <v>1041</v>
      </c>
    </row>
    <row r="200" spans="1:13" ht="63.75">
      <c r="A200" s="383" t="s">
        <v>3909</v>
      </c>
      <c r="B200" s="134" t="s">
        <v>3714</v>
      </c>
      <c r="C200" s="132" t="s">
        <v>3715</v>
      </c>
      <c r="D200" s="9" t="s">
        <v>2456</v>
      </c>
      <c r="E200" s="381">
        <v>16</v>
      </c>
      <c r="F200" s="381">
        <v>249</v>
      </c>
      <c r="G200" s="381">
        <v>3</v>
      </c>
      <c r="H200" s="381">
        <v>55</v>
      </c>
      <c r="I200" s="381">
        <v>6</v>
      </c>
      <c r="J200" s="381">
        <v>188</v>
      </c>
      <c r="K200" s="381">
        <v>0</v>
      </c>
      <c r="L200" s="381">
        <v>14</v>
      </c>
      <c r="M200" s="381">
        <v>319</v>
      </c>
    </row>
    <row r="201" spans="1:13" ht="38.25">
      <c r="A201" s="383" t="s">
        <v>3910</v>
      </c>
      <c r="B201" s="134" t="s">
        <v>3716</v>
      </c>
      <c r="C201" s="132" t="s">
        <v>3717</v>
      </c>
      <c r="D201" s="9" t="s">
        <v>2457</v>
      </c>
      <c r="E201" s="381">
        <v>30</v>
      </c>
      <c r="F201" s="381">
        <v>690</v>
      </c>
      <c r="G201" s="381">
        <v>11</v>
      </c>
      <c r="H201" s="381">
        <v>201</v>
      </c>
      <c r="I201" s="381">
        <v>12</v>
      </c>
      <c r="J201" s="381">
        <v>221</v>
      </c>
      <c r="K201" s="381">
        <v>0</v>
      </c>
      <c r="L201" s="381">
        <v>23</v>
      </c>
      <c r="M201" s="381">
        <v>692</v>
      </c>
    </row>
    <row r="202" spans="1:13" ht="25.5">
      <c r="A202" s="383" t="s">
        <v>3911</v>
      </c>
      <c r="B202" s="134" t="s">
        <v>3718</v>
      </c>
      <c r="C202" s="132" t="s">
        <v>3719</v>
      </c>
      <c r="D202" s="9" t="s">
        <v>2458</v>
      </c>
      <c r="E202" s="381">
        <v>19</v>
      </c>
      <c r="F202" s="381">
        <v>637</v>
      </c>
      <c r="G202" s="381">
        <v>4</v>
      </c>
      <c r="H202" s="381">
        <v>195</v>
      </c>
      <c r="I202" s="381">
        <v>7</v>
      </c>
      <c r="J202" s="381">
        <v>292</v>
      </c>
      <c r="K202" s="381">
        <v>2</v>
      </c>
      <c r="L202" s="381">
        <v>30</v>
      </c>
      <c r="M202" s="381">
        <v>638</v>
      </c>
    </row>
    <row r="203" spans="1:13" ht="63.75">
      <c r="A203" s="383" t="s">
        <v>3912</v>
      </c>
      <c r="B203" s="134" t="s">
        <v>3714</v>
      </c>
      <c r="C203" s="132" t="s">
        <v>3715</v>
      </c>
      <c r="D203" s="9" t="s">
        <v>3123</v>
      </c>
      <c r="E203" s="381">
        <v>26</v>
      </c>
      <c r="F203" s="381">
        <v>848</v>
      </c>
      <c r="G203" s="381">
        <v>9</v>
      </c>
      <c r="H203" s="381">
        <v>225</v>
      </c>
      <c r="I203" s="381">
        <v>22</v>
      </c>
      <c r="J203" s="381">
        <v>363</v>
      </c>
      <c r="K203" s="381">
        <v>0</v>
      </c>
      <c r="L203" s="381">
        <v>32</v>
      </c>
      <c r="M203" s="381">
        <v>875</v>
      </c>
    </row>
    <row r="204" spans="1:13" ht="76.5">
      <c r="A204" s="383" t="s">
        <v>3913</v>
      </c>
      <c r="B204" s="134" t="s">
        <v>3720</v>
      </c>
      <c r="C204" s="132" t="s">
        <v>3721</v>
      </c>
      <c r="D204" s="9" t="s">
        <v>2459</v>
      </c>
      <c r="E204" s="381">
        <v>54</v>
      </c>
      <c r="F204" s="381">
        <v>1089</v>
      </c>
      <c r="G204" s="381">
        <v>17</v>
      </c>
      <c r="H204" s="381">
        <v>199</v>
      </c>
      <c r="I204" s="381">
        <v>30</v>
      </c>
      <c r="J204" s="381">
        <v>500</v>
      </c>
      <c r="K204" s="381">
        <v>1</v>
      </c>
      <c r="L204" s="381">
        <v>93</v>
      </c>
      <c r="M204" s="381">
        <v>1044</v>
      </c>
    </row>
    <row r="205" spans="1:13" ht="76.5">
      <c r="A205" s="383" t="s">
        <v>3914</v>
      </c>
      <c r="B205" s="134" t="s">
        <v>3720</v>
      </c>
      <c r="C205" s="132" t="s">
        <v>3721</v>
      </c>
      <c r="D205" s="9" t="s">
        <v>2460</v>
      </c>
      <c r="E205" s="381">
        <v>32</v>
      </c>
      <c r="F205" s="381">
        <v>770</v>
      </c>
      <c r="G205" s="381">
        <v>17</v>
      </c>
      <c r="H205" s="381">
        <v>267</v>
      </c>
      <c r="I205" s="381">
        <v>64</v>
      </c>
      <c r="J205" s="381">
        <v>1538</v>
      </c>
      <c r="K205" s="381">
        <v>0</v>
      </c>
      <c r="L205" s="381">
        <v>25</v>
      </c>
      <c r="M205" s="381">
        <v>1331</v>
      </c>
    </row>
    <row r="206" spans="1:13" ht="25.5">
      <c r="A206" s="383" t="s">
        <v>3915</v>
      </c>
      <c r="B206" s="134" t="s">
        <v>3722</v>
      </c>
      <c r="C206" s="132" t="s">
        <v>3723</v>
      </c>
      <c r="D206" s="9" t="s">
        <v>2461</v>
      </c>
      <c r="E206" s="381">
        <v>8</v>
      </c>
      <c r="F206" s="381">
        <v>333</v>
      </c>
      <c r="G206" s="381">
        <v>1</v>
      </c>
      <c r="H206" s="381">
        <v>58</v>
      </c>
      <c r="I206" s="381">
        <v>60</v>
      </c>
      <c r="J206" s="381">
        <v>891</v>
      </c>
      <c r="K206" s="381">
        <v>1</v>
      </c>
      <c r="L206" s="381">
        <v>31</v>
      </c>
      <c r="M206" s="381">
        <v>552</v>
      </c>
    </row>
    <row r="207" spans="1:13" ht="63.75">
      <c r="A207" s="383" t="s">
        <v>3916</v>
      </c>
      <c r="B207" s="134" t="s">
        <v>3724</v>
      </c>
      <c r="C207" s="132" t="s">
        <v>3725</v>
      </c>
      <c r="D207" s="9" t="s">
        <v>2462</v>
      </c>
      <c r="E207" s="381">
        <v>38</v>
      </c>
      <c r="F207" s="381">
        <v>971</v>
      </c>
      <c r="G207" s="381">
        <v>15</v>
      </c>
      <c r="H207" s="381">
        <v>142</v>
      </c>
      <c r="I207" s="381">
        <v>19</v>
      </c>
      <c r="J207" s="381">
        <v>393</v>
      </c>
      <c r="K207" s="381">
        <v>0</v>
      </c>
      <c r="L207" s="381">
        <v>84</v>
      </c>
      <c r="M207" s="381">
        <v>825</v>
      </c>
    </row>
    <row r="208" spans="1:13" ht="63.75">
      <c r="A208" s="383" t="s">
        <v>3917</v>
      </c>
      <c r="B208" s="134" t="s">
        <v>3724</v>
      </c>
      <c r="C208" s="132" t="s">
        <v>3725</v>
      </c>
      <c r="D208" s="382" t="s">
        <v>2463</v>
      </c>
      <c r="E208" s="381">
        <v>27</v>
      </c>
      <c r="F208" s="381">
        <v>845</v>
      </c>
      <c r="G208" s="381">
        <v>11</v>
      </c>
      <c r="H208" s="381">
        <v>277</v>
      </c>
      <c r="I208" s="381">
        <v>37</v>
      </c>
      <c r="J208" s="381">
        <v>1281</v>
      </c>
      <c r="K208" s="381">
        <v>0</v>
      </c>
      <c r="L208" s="381">
        <v>21</v>
      </c>
      <c r="M208" s="381">
        <v>1302</v>
      </c>
    </row>
    <row r="209" spans="1:14" ht="38.25">
      <c r="A209" s="383" t="s">
        <v>3918</v>
      </c>
      <c r="B209" s="134" t="s">
        <v>3726</v>
      </c>
      <c r="C209" s="132" t="s">
        <v>3727</v>
      </c>
      <c r="D209" s="382" t="s">
        <v>2464</v>
      </c>
      <c r="E209" s="381">
        <v>8</v>
      </c>
      <c r="F209" s="381">
        <v>250</v>
      </c>
      <c r="G209" s="381">
        <v>5</v>
      </c>
      <c r="H209" s="381">
        <v>75</v>
      </c>
      <c r="I209" s="381">
        <v>18</v>
      </c>
      <c r="J209" s="381">
        <v>560</v>
      </c>
      <c r="K209" s="381">
        <v>0</v>
      </c>
      <c r="L209" s="381">
        <v>18</v>
      </c>
      <c r="M209" s="381">
        <v>434</v>
      </c>
    </row>
    <row r="210" spans="1:14" ht="76.5">
      <c r="A210" s="383" t="s">
        <v>3919</v>
      </c>
      <c r="B210" s="134" t="s">
        <v>3728</v>
      </c>
      <c r="C210" s="132" t="s">
        <v>3729</v>
      </c>
      <c r="D210" s="382" t="s">
        <v>2465</v>
      </c>
      <c r="E210" s="381">
        <v>17</v>
      </c>
      <c r="F210" s="381">
        <v>216</v>
      </c>
      <c r="G210" s="381">
        <v>5</v>
      </c>
      <c r="H210" s="381">
        <v>54</v>
      </c>
      <c r="I210" s="381">
        <v>17</v>
      </c>
      <c r="J210" s="381">
        <v>710</v>
      </c>
      <c r="K210" s="381">
        <v>0</v>
      </c>
      <c r="L210" s="381">
        <v>24</v>
      </c>
      <c r="M210" s="381">
        <v>400</v>
      </c>
    </row>
    <row r="211" spans="1:14" ht="76.5">
      <c r="A211" s="383" t="s">
        <v>3920</v>
      </c>
      <c r="B211" s="134" t="s">
        <v>3730</v>
      </c>
      <c r="C211" s="132" t="s">
        <v>3950</v>
      </c>
      <c r="D211" s="382" t="s">
        <v>2466</v>
      </c>
      <c r="E211" s="381">
        <v>8</v>
      </c>
      <c r="F211" s="381">
        <v>269</v>
      </c>
      <c r="G211" s="381">
        <v>1</v>
      </c>
      <c r="H211" s="381">
        <v>32</v>
      </c>
      <c r="I211" s="381">
        <v>5</v>
      </c>
      <c r="J211" s="381">
        <v>76</v>
      </c>
      <c r="K211" s="381">
        <v>0</v>
      </c>
      <c r="L211" s="381">
        <v>16</v>
      </c>
      <c r="M211" s="381">
        <v>214</v>
      </c>
    </row>
    <row r="212" spans="1:14" ht="76.5">
      <c r="A212" s="383" t="s">
        <v>3921</v>
      </c>
      <c r="B212" s="134" t="s">
        <v>3730</v>
      </c>
      <c r="C212" s="132" t="s">
        <v>3950</v>
      </c>
      <c r="D212" s="382" t="s">
        <v>2467</v>
      </c>
      <c r="E212" s="381">
        <v>32</v>
      </c>
      <c r="F212" s="381">
        <v>679</v>
      </c>
      <c r="G212" s="381">
        <v>14</v>
      </c>
      <c r="H212" s="381">
        <v>189</v>
      </c>
      <c r="I212" s="381">
        <v>34</v>
      </c>
      <c r="J212" s="381">
        <v>894</v>
      </c>
      <c r="K212" s="381">
        <v>1</v>
      </c>
      <c r="L212" s="381">
        <v>44</v>
      </c>
      <c r="M212" s="381">
        <v>832</v>
      </c>
    </row>
    <row r="213" spans="1:14" ht="76.5">
      <c r="A213" s="383" t="s">
        <v>3922</v>
      </c>
      <c r="B213" s="134" t="s">
        <v>3730</v>
      </c>
      <c r="C213" s="132" t="s">
        <v>3950</v>
      </c>
      <c r="D213" s="382" t="s">
        <v>3125</v>
      </c>
      <c r="E213" s="381">
        <v>13</v>
      </c>
      <c r="F213" s="381">
        <v>562</v>
      </c>
      <c r="G213" s="381">
        <v>3</v>
      </c>
      <c r="H213" s="381">
        <v>95</v>
      </c>
      <c r="I213" s="381">
        <v>26</v>
      </c>
      <c r="J213" s="381">
        <v>558</v>
      </c>
      <c r="K213" s="381">
        <v>0</v>
      </c>
      <c r="L213" s="381">
        <v>24</v>
      </c>
      <c r="M213" s="381">
        <v>661</v>
      </c>
    </row>
    <row r="214" spans="1:14" ht="32.25" customHeight="1">
      <c r="D214" s="383" t="s">
        <v>2813</v>
      </c>
      <c r="E214" s="384">
        <f t="shared" ref="E214:M214" si="0">SUM(E8:E213)</f>
        <v>8142</v>
      </c>
      <c r="F214" s="384">
        <f t="shared" si="0"/>
        <v>177091</v>
      </c>
      <c r="G214" s="384">
        <f t="shared" si="0"/>
        <v>2897</v>
      </c>
      <c r="H214" s="384">
        <f t="shared" si="0"/>
        <v>40649</v>
      </c>
      <c r="I214" s="384">
        <f t="shared" si="0"/>
        <v>11195</v>
      </c>
      <c r="J214" s="384">
        <f t="shared" si="0"/>
        <v>213775</v>
      </c>
      <c r="K214" s="384">
        <f t="shared" si="0"/>
        <v>66</v>
      </c>
      <c r="L214" s="384">
        <f t="shared" si="0"/>
        <v>9534</v>
      </c>
      <c r="M214" s="384">
        <f t="shared" si="0"/>
        <v>234124</v>
      </c>
    </row>
    <row r="217" spans="1:14">
      <c r="A217" s="646" t="s">
        <v>3997</v>
      </c>
      <c r="B217" s="646"/>
      <c r="C217" s="646"/>
      <c r="D217" s="646"/>
      <c r="E217" s="646"/>
      <c r="F217" s="646"/>
      <c r="G217" s="646"/>
      <c r="H217" s="646"/>
      <c r="I217" s="646"/>
      <c r="J217" s="646"/>
      <c r="K217" s="646"/>
      <c r="L217" s="646"/>
      <c r="M217" s="646"/>
      <c r="N217" s="646"/>
    </row>
  </sheetData>
  <autoFilter ref="C4:D214" xr:uid="{00000000-0009-0000-0000-000006000000}"/>
  <mergeCells count="19">
    <mergeCell ref="E5:F5"/>
    <mergeCell ref="I4:J5"/>
    <mergeCell ref="K4:L5"/>
    <mergeCell ref="A217:N217"/>
    <mergeCell ref="A1:M1"/>
    <mergeCell ref="A2:A3"/>
    <mergeCell ref="B2:B3"/>
    <mergeCell ref="C2:C3"/>
    <mergeCell ref="E2:L2"/>
    <mergeCell ref="E3:H3"/>
    <mergeCell ref="M3:M7"/>
    <mergeCell ref="A4:A7"/>
    <mergeCell ref="B4:B7"/>
    <mergeCell ref="C4:C7"/>
    <mergeCell ref="K3:L3"/>
    <mergeCell ref="D2:D3"/>
    <mergeCell ref="D4:D7"/>
    <mergeCell ref="E4:H4"/>
    <mergeCell ref="G5:H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K645"/>
  <sheetViews>
    <sheetView topLeftCell="A625" zoomScale="85" zoomScaleNormal="85" workbookViewId="0">
      <selection activeCell="J647" sqref="J647"/>
    </sheetView>
  </sheetViews>
  <sheetFormatPr defaultRowHeight="12.75"/>
  <cols>
    <col min="1" max="1" width="4.42578125" style="80" customWidth="1"/>
    <col min="2" max="2" width="29" style="80" customWidth="1"/>
    <col min="3" max="3" width="14" style="450" customWidth="1"/>
    <col min="4" max="4" width="12.42578125" style="451" customWidth="1"/>
    <col min="5" max="5" width="17.140625" style="81" customWidth="1"/>
    <col min="6" max="6" width="24.85546875" style="451" customWidth="1"/>
    <col min="7" max="7" width="20.140625" style="451" customWidth="1"/>
    <col min="8" max="8" width="12.28515625" style="83" customWidth="1"/>
    <col min="9" max="11" width="9.140625" style="83"/>
    <col min="12" max="16384" width="9.140625" style="79"/>
  </cols>
  <sheetData>
    <row r="1" spans="1:7" ht="36" customHeight="1">
      <c r="A1" s="662" t="s">
        <v>3550</v>
      </c>
      <c r="B1" s="662"/>
      <c r="C1" s="662"/>
      <c r="D1" s="662"/>
      <c r="E1" s="662"/>
      <c r="F1" s="662"/>
      <c r="G1" s="662"/>
    </row>
    <row r="2" spans="1:7" ht="46.5" customHeight="1">
      <c r="A2" s="84"/>
      <c r="B2" s="663" t="s">
        <v>1756</v>
      </c>
      <c r="C2" s="663"/>
      <c r="D2" s="663"/>
      <c r="E2" s="663"/>
      <c r="F2" s="663"/>
      <c r="G2" s="663"/>
    </row>
    <row r="3" spans="1:7">
      <c r="A3" s="84" t="s">
        <v>677</v>
      </c>
      <c r="B3" s="84" t="s">
        <v>678</v>
      </c>
      <c r="C3" s="448" t="s">
        <v>679</v>
      </c>
      <c r="D3" s="448" t="s">
        <v>680</v>
      </c>
      <c r="E3" s="85" t="s">
        <v>681</v>
      </c>
      <c r="F3" s="448" t="s">
        <v>682</v>
      </c>
      <c r="G3" s="448" t="s">
        <v>683</v>
      </c>
    </row>
    <row r="4" spans="1:7" ht="114.75">
      <c r="A4" s="84" t="s">
        <v>256</v>
      </c>
      <c r="B4" s="84" t="s">
        <v>993</v>
      </c>
      <c r="C4" s="449" t="s">
        <v>2252</v>
      </c>
      <c r="D4" s="449" t="s">
        <v>2253</v>
      </c>
      <c r="E4" s="86" t="s">
        <v>2254</v>
      </c>
      <c r="F4" s="449" t="s">
        <v>2255</v>
      </c>
      <c r="G4" s="449" t="s">
        <v>2256</v>
      </c>
    </row>
    <row r="5" spans="1:7" ht="38.25" customHeight="1">
      <c r="A5" s="658">
        <v>1</v>
      </c>
      <c r="B5" s="453" t="s">
        <v>2917</v>
      </c>
      <c r="C5" s="385" t="s">
        <v>2314</v>
      </c>
      <c r="D5" s="659" t="s">
        <v>3999</v>
      </c>
      <c r="E5" s="659"/>
      <c r="F5" s="659"/>
      <c r="G5" s="659"/>
    </row>
    <row r="6" spans="1:7" ht="25.5">
      <c r="A6" s="658"/>
      <c r="B6" s="453" t="s">
        <v>2315</v>
      </c>
      <c r="C6" s="386">
        <v>6.5162037037037037E-3</v>
      </c>
      <c r="D6" s="386">
        <v>9.7685185185185194E-2</v>
      </c>
      <c r="E6" s="458">
        <v>391</v>
      </c>
      <c r="F6" s="386">
        <v>3.4351851851851849E-2</v>
      </c>
      <c r="G6" s="386">
        <v>0.23645833333333333</v>
      </c>
    </row>
    <row r="7" spans="1:7" ht="25.5">
      <c r="A7" s="658"/>
      <c r="B7" s="453" t="s">
        <v>2316</v>
      </c>
      <c r="C7" s="386"/>
      <c r="D7" s="386"/>
      <c r="E7" s="458"/>
      <c r="F7" s="386"/>
      <c r="G7" s="386"/>
    </row>
    <row r="8" spans="1:7" ht="38.25" customHeight="1">
      <c r="A8" s="658">
        <v>2</v>
      </c>
      <c r="B8" s="453" t="s">
        <v>2917</v>
      </c>
      <c r="C8" s="385" t="s">
        <v>2317</v>
      </c>
      <c r="D8" s="659" t="s">
        <v>3999</v>
      </c>
      <c r="E8" s="659"/>
      <c r="F8" s="659"/>
      <c r="G8" s="659"/>
    </row>
    <row r="9" spans="1:7" ht="25.5">
      <c r="A9" s="658"/>
      <c r="B9" s="453" t="s">
        <v>2315</v>
      </c>
      <c r="C9" s="386">
        <v>8.3101851851851861E-3</v>
      </c>
      <c r="D9" s="386">
        <v>0.10871527777777779</v>
      </c>
      <c r="E9" s="458">
        <v>824</v>
      </c>
      <c r="F9" s="386">
        <v>3.6805555555555557E-2</v>
      </c>
      <c r="G9" s="386">
        <v>0.50987268518518525</v>
      </c>
    </row>
    <row r="10" spans="1:7" ht="25.5">
      <c r="A10" s="658"/>
      <c r="B10" s="453" t="s">
        <v>2316</v>
      </c>
      <c r="C10" s="386">
        <v>9.4097222222222238E-3</v>
      </c>
      <c r="D10" s="386">
        <v>1.0266203703703703E-2</v>
      </c>
      <c r="E10" s="458">
        <v>0</v>
      </c>
      <c r="F10" s="386">
        <v>2.2395833333333334E-2</v>
      </c>
      <c r="G10" s="386">
        <v>2.3750000000000004E-2</v>
      </c>
    </row>
    <row r="11" spans="1:7" ht="38.25" customHeight="1">
      <c r="A11" s="658">
        <v>3</v>
      </c>
      <c r="B11" s="453" t="s">
        <v>2917</v>
      </c>
      <c r="C11" s="385" t="s">
        <v>2318</v>
      </c>
      <c r="D11" s="659" t="s">
        <v>3999</v>
      </c>
      <c r="E11" s="659"/>
      <c r="F11" s="659"/>
      <c r="G11" s="659"/>
    </row>
    <row r="12" spans="1:7" ht="25.5">
      <c r="A12" s="658"/>
      <c r="B12" s="453" t="s">
        <v>2315</v>
      </c>
      <c r="C12" s="386">
        <v>7.951388888888888E-3</v>
      </c>
      <c r="D12" s="386">
        <v>9.9722222222222226E-2</v>
      </c>
      <c r="E12" s="458">
        <v>874</v>
      </c>
      <c r="F12" s="386">
        <v>3.3738425925925929E-2</v>
      </c>
      <c r="G12" s="386">
        <v>0.40311342592592592</v>
      </c>
    </row>
    <row r="13" spans="1:7" ht="25.5">
      <c r="A13" s="658"/>
      <c r="B13" s="453" t="s">
        <v>2316</v>
      </c>
      <c r="C13" s="386">
        <v>1.8854166666666665E-2</v>
      </c>
      <c r="D13" s="386">
        <v>2.3310185185185187E-2</v>
      </c>
      <c r="E13" s="458">
        <v>2</v>
      </c>
      <c r="F13" s="386">
        <v>0.11061342592592593</v>
      </c>
      <c r="G13" s="386">
        <v>0.18021990740740743</v>
      </c>
    </row>
    <row r="14" spans="1:7" ht="38.25" customHeight="1">
      <c r="A14" s="658">
        <v>4</v>
      </c>
      <c r="B14" s="453" t="s">
        <v>2917</v>
      </c>
      <c r="C14" s="385" t="s">
        <v>2319</v>
      </c>
      <c r="D14" s="659" t="s">
        <v>3999</v>
      </c>
      <c r="E14" s="659"/>
      <c r="F14" s="659"/>
      <c r="G14" s="659"/>
    </row>
    <row r="15" spans="1:7" ht="25.5">
      <c r="A15" s="658"/>
      <c r="B15" s="453" t="s">
        <v>2315</v>
      </c>
      <c r="C15" s="386">
        <v>7.1527777777777787E-3</v>
      </c>
      <c r="D15" s="386">
        <v>8.324074074074074E-2</v>
      </c>
      <c r="E15" s="458">
        <v>702</v>
      </c>
      <c r="F15" s="386">
        <v>3.3043981481481487E-2</v>
      </c>
      <c r="G15" s="386">
        <v>0.24898148148148147</v>
      </c>
    </row>
    <row r="16" spans="1:7" ht="25.5">
      <c r="A16" s="658"/>
      <c r="B16" s="453" t="s">
        <v>2316</v>
      </c>
      <c r="C16" s="386">
        <v>1.2499999999999999E-2</v>
      </c>
      <c r="D16" s="386">
        <v>1.7118055555555556E-2</v>
      </c>
      <c r="E16" s="458">
        <v>3</v>
      </c>
      <c r="F16" s="386">
        <v>2.8032407407407409E-2</v>
      </c>
      <c r="G16" s="386">
        <v>4.9745370370370377E-2</v>
      </c>
    </row>
    <row r="17" spans="1:7" ht="38.25" customHeight="1">
      <c r="A17" s="658">
        <v>5</v>
      </c>
      <c r="B17" s="453" t="s">
        <v>2917</v>
      </c>
      <c r="C17" s="385" t="s">
        <v>2320</v>
      </c>
      <c r="D17" s="659" t="s">
        <v>3999</v>
      </c>
      <c r="E17" s="659"/>
      <c r="F17" s="659"/>
      <c r="G17" s="659"/>
    </row>
    <row r="18" spans="1:7" ht="25.5">
      <c r="A18" s="658"/>
      <c r="B18" s="453" t="s">
        <v>2315</v>
      </c>
      <c r="C18" s="386">
        <v>6.782407407407408E-3</v>
      </c>
      <c r="D18" s="386">
        <v>0.11085648148148149</v>
      </c>
      <c r="E18" s="458">
        <v>566</v>
      </c>
      <c r="F18" s="386">
        <v>3.4791666666666672E-2</v>
      </c>
      <c r="G18" s="386">
        <v>0.25031249999999999</v>
      </c>
    </row>
    <row r="19" spans="1:7" ht="25.5">
      <c r="A19" s="658"/>
      <c r="B19" s="453" t="s">
        <v>2316</v>
      </c>
      <c r="C19" s="386"/>
      <c r="D19" s="386"/>
      <c r="E19" s="458"/>
      <c r="F19" s="386"/>
      <c r="G19" s="386"/>
    </row>
    <row r="20" spans="1:7" ht="38.25" customHeight="1">
      <c r="A20" s="658">
        <v>6</v>
      </c>
      <c r="B20" s="453" t="s">
        <v>2917</v>
      </c>
      <c r="C20" s="385" t="s">
        <v>2321</v>
      </c>
      <c r="D20" s="659" t="s">
        <v>3999</v>
      </c>
      <c r="E20" s="659"/>
      <c r="F20" s="659"/>
      <c r="G20" s="659"/>
    </row>
    <row r="21" spans="1:7" ht="25.5">
      <c r="A21" s="658"/>
      <c r="B21" s="453" t="s">
        <v>2315</v>
      </c>
      <c r="C21" s="386">
        <v>7.6620370370370366E-3</v>
      </c>
      <c r="D21" s="386">
        <v>0.15793981481481481</v>
      </c>
      <c r="E21" s="458">
        <v>707</v>
      </c>
      <c r="F21" s="386">
        <v>3.4965277777777783E-2</v>
      </c>
      <c r="G21" s="386">
        <v>0.33859953703703699</v>
      </c>
    </row>
    <row r="22" spans="1:7" ht="25.5">
      <c r="A22" s="658"/>
      <c r="B22" s="453" t="s">
        <v>2316</v>
      </c>
      <c r="C22" s="386"/>
      <c r="D22" s="386"/>
      <c r="E22" s="458"/>
      <c r="F22" s="386"/>
      <c r="G22" s="386"/>
    </row>
    <row r="23" spans="1:7" ht="38.25" customHeight="1">
      <c r="A23" s="658">
        <v>7</v>
      </c>
      <c r="B23" s="453" t="s">
        <v>2917</v>
      </c>
      <c r="C23" s="385" t="s">
        <v>2322</v>
      </c>
      <c r="D23" s="659" t="s">
        <v>4000</v>
      </c>
      <c r="E23" s="659"/>
      <c r="F23" s="659"/>
      <c r="G23" s="659"/>
    </row>
    <row r="24" spans="1:7" ht="25.5">
      <c r="A24" s="658"/>
      <c r="B24" s="453" t="s">
        <v>2315</v>
      </c>
      <c r="C24" s="386">
        <v>9.3749999999999997E-3</v>
      </c>
      <c r="D24" s="386">
        <v>0.11605324074074075</v>
      </c>
      <c r="E24" s="458">
        <v>976</v>
      </c>
      <c r="F24" s="386">
        <v>4.1550925925925929E-2</v>
      </c>
      <c r="G24" s="386">
        <v>0.36440972222222223</v>
      </c>
    </row>
    <row r="25" spans="1:7" ht="25.5">
      <c r="A25" s="658"/>
      <c r="B25" s="453" t="s">
        <v>2316</v>
      </c>
      <c r="C25" s="386">
        <v>1.4085648148148151E-2</v>
      </c>
      <c r="D25" s="386">
        <v>3.5254629629629629E-2</v>
      </c>
      <c r="E25" s="458">
        <v>12</v>
      </c>
      <c r="F25" s="386">
        <v>4.4467592592592593E-2</v>
      </c>
      <c r="G25" s="386">
        <v>0.11857638888888888</v>
      </c>
    </row>
    <row r="26" spans="1:7" ht="38.25" customHeight="1">
      <c r="A26" s="658">
        <v>8</v>
      </c>
      <c r="B26" s="453" t="s">
        <v>2917</v>
      </c>
      <c r="C26" s="385" t="s">
        <v>2323</v>
      </c>
      <c r="D26" s="659" t="s">
        <v>4000</v>
      </c>
      <c r="E26" s="659"/>
      <c r="F26" s="659"/>
      <c r="G26" s="659"/>
    </row>
    <row r="27" spans="1:7" ht="25.5">
      <c r="A27" s="658"/>
      <c r="B27" s="453" t="s">
        <v>2315</v>
      </c>
      <c r="C27" s="386">
        <v>1.0115740740740741E-2</v>
      </c>
      <c r="D27" s="386">
        <v>9.3275462962962963E-2</v>
      </c>
      <c r="E27" s="458">
        <v>1088</v>
      </c>
      <c r="F27" s="386">
        <v>4.3842592592592593E-2</v>
      </c>
      <c r="G27" s="386">
        <v>0.2121990740740741</v>
      </c>
    </row>
    <row r="28" spans="1:7" ht="25.5">
      <c r="A28" s="658"/>
      <c r="B28" s="453" t="s">
        <v>2316</v>
      </c>
      <c r="C28" s="386">
        <v>1.3113425925925926E-2</v>
      </c>
      <c r="D28" s="386">
        <v>1.7627314814814814E-2</v>
      </c>
      <c r="E28" s="458">
        <v>6</v>
      </c>
      <c r="F28" s="386">
        <v>4.9490740740740745E-2</v>
      </c>
      <c r="G28" s="386">
        <v>7.778935185185186E-2</v>
      </c>
    </row>
    <row r="29" spans="1:7" ht="38.25" customHeight="1">
      <c r="A29" s="658">
        <v>9</v>
      </c>
      <c r="B29" s="453" t="s">
        <v>2917</v>
      </c>
      <c r="C29" s="385" t="s">
        <v>2608</v>
      </c>
      <c r="D29" s="659" t="s">
        <v>4000</v>
      </c>
      <c r="E29" s="659"/>
      <c r="F29" s="659"/>
      <c r="G29" s="659"/>
    </row>
    <row r="30" spans="1:7" ht="25.5">
      <c r="A30" s="658"/>
      <c r="B30" s="453" t="s">
        <v>2315</v>
      </c>
      <c r="C30" s="386">
        <v>9.7916666666666655E-3</v>
      </c>
      <c r="D30" s="386">
        <v>0.1246412037037037</v>
      </c>
      <c r="E30" s="458">
        <v>941</v>
      </c>
      <c r="F30" s="386">
        <v>4.9583333333333333E-2</v>
      </c>
      <c r="G30" s="386">
        <v>0.28741898148148148</v>
      </c>
    </row>
    <row r="31" spans="1:7" ht="25.5">
      <c r="A31" s="658"/>
      <c r="B31" s="453" t="s">
        <v>2316</v>
      </c>
      <c r="C31" s="386">
        <v>1.1076388888888887E-2</v>
      </c>
      <c r="D31" s="386">
        <v>3.3657407407407407E-2</v>
      </c>
      <c r="E31" s="458">
        <v>11</v>
      </c>
      <c r="F31" s="386">
        <v>5.6168981481481479E-2</v>
      </c>
      <c r="G31" s="386">
        <v>0.12922453703703704</v>
      </c>
    </row>
    <row r="32" spans="1:7" ht="38.25" customHeight="1">
      <c r="A32" s="658">
        <v>10</v>
      </c>
      <c r="B32" s="453" t="s">
        <v>2917</v>
      </c>
      <c r="C32" s="385" t="s">
        <v>2324</v>
      </c>
      <c r="D32" s="659" t="s">
        <v>4001</v>
      </c>
      <c r="E32" s="659"/>
      <c r="F32" s="659"/>
      <c r="G32" s="659"/>
    </row>
    <row r="33" spans="1:7" ht="25.5">
      <c r="A33" s="658"/>
      <c r="B33" s="453" t="s">
        <v>2315</v>
      </c>
      <c r="C33" s="386">
        <v>7.0949074074074074E-3</v>
      </c>
      <c r="D33" s="386">
        <v>8.519675925925925E-2</v>
      </c>
      <c r="E33" s="458">
        <v>504</v>
      </c>
      <c r="F33" s="386">
        <v>4.3460648148148151E-2</v>
      </c>
      <c r="G33" s="386">
        <v>0.42758101851851849</v>
      </c>
    </row>
    <row r="34" spans="1:7" ht="25.5">
      <c r="A34" s="658"/>
      <c r="B34" s="453" t="s">
        <v>2316</v>
      </c>
      <c r="C34" s="386"/>
      <c r="D34" s="386"/>
      <c r="E34" s="458"/>
      <c r="F34" s="386"/>
      <c r="G34" s="386"/>
    </row>
    <row r="35" spans="1:7" ht="38.25" customHeight="1">
      <c r="A35" s="658">
        <v>11</v>
      </c>
      <c r="B35" s="453" t="s">
        <v>2917</v>
      </c>
      <c r="C35" s="385" t="s">
        <v>2325</v>
      </c>
      <c r="D35" s="659" t="s">
        <v>4001</v>
      </c>
      <c r="E35" s="659"/>
      <c r="F35" s="659"/>
      <c r="G35" s="659"/>
    </row>
    <row r="36" spans="1:7" ht="25.5">
      <c r="A36" s="658"/>
      <c r="B36" s="453" t="s">
        <v>2315</v>
      </c>
      <c r="C36" s="386">
        <v>9.2476851851851852E-3</v>
      </c>
      <c r="D36" s="386">
        <v>0.10702546296296296</v>
      </c>
      <c r="E36" s="458">
        <v>1188</v>
      </c>
      <c r="F36" s="386">
        <v>4.386574074074074E-2</v>
      </c>
      <c r="G36" s="386">
        <v>0.34306712962962965</v>
      </c>
    </row>
    <row r="37" spans="1:7" ht="25.5">
      <c r="A37" s="658"/>
      <c r="B37" s="453" t="s">
        <v>2316</v>
      </c>
      <c r="C37" s="386">
        <v>1.892361111111111E-2</v>
      </c>
      <c r="D37" s="386">
        <v>1.892361111111111E-2</v>
      </c>
      <c r="E37" s="458">
        <v>1</v>
      </c>
      <c r="F37" s="386">
        <v>5.618055555555556E-2</v>
      </c>
      <c r="G37" s="386">
        <v>5.618055555555556E-2</v>
      </c>
    </row>
    <row r="38" spans="1:7" ht="51" customHeight="1">
      <c r="A38" s="658">
        <v>12</v>
      </c>
      <c r="B38" s="453" t="s">
        <v>2917</v>
      </c>
      <c r="C38" s="385" t="s">
        <v>2326</v>
      </c>
      <c r="D38" s="659" t="s">
        <v>4002</v>
      </c>
      <c r="E38" s="659"/>
      <c r="F38" s="659"/>
      <c r="G38" s="659"/>
    </row>
    <row r="39" spans="1:7" ht="25.5">
      <c r="A39" s="658"/>
      <c r="B39" s="453" t="s">
        <v>2315</v>
      </c>
      <c r="C39" s="386">
        <v>9.2708333333333341E-3</v>
      </c>
      <c r="D39" s="386">
        <v>0.11923611111111111</v>
      </c>
      <c r="E39" s="458">
        <v>1214</v>
      </c>
      <c r="F39" s="386">
        <v>4.2881944444444438E-2</v>
      </c>
      <c r="G39" s="386">
        <v>0.35675925925925928</v>
      </c>
    </row>
    <row r="40" spans="1:7" ht="25.5">
      <c r="A40" s="658"/>
      <c r="B40" s="453" t="s">
        <v>2316</v>
      </c>
      <c r="C40" s="386"/>
      <c r="D40" s="386"/>
      <c r="E40" s="458"/>
      <c r="F40" s="386"/>
      <c r="G40" s="386"/>
    </row>
    <row r="41" spans="1:7" ht="38.25" customHeight="1">
      <c r="A41" s="658">
        <v>13</v>
      </c>
      <c r="B41" s="453" t="s">
        <v>2917</v>
      </c>
      <c r="C41" s="385" t="s">
        <v>2327</v>
      </c>
      <c r="D41" s="659" t="s">
        <v>4003</v>
      </c>
      <c r="E41" s="659"/>
      <c r="F41" s="659"/>
      <c r="G41" s="659"/>
    </row>
    <row r="42" spans="1:7" ht="25.5">
      <c r="A42" s="658"/>
      <c r="B42" s="453" t="s">
        <v>2315</v>
      </c>
      <c r="C42" s="386">
        <v>9.5370370370370366E-3</v>
      </c>
      <c r="D42" s="386">
        <v>0.11265046296296295</v>
      </c>
      <c r="E42" s="458">
        <v>964</v>
      </c>
      <c r="F42" s="386">
        <v>4.0798611111111112E-2</v>
      </c>
      <c r="G42" s="386">
        <v>0.59789351851851846</v>
      </c>
    </row>
    <row r="43" spans="1:7" ht="25.5">
      <c r="A43" s="658"/>
      <c r="B43" s="453" t="s">
        <v>2316</v>
      </c>
      <c r="C43" s="386">
        <v>1.6412037037037037E-2</v>
      </c>
      <c r="D43" s="386">
        <v>5.4328703703703705E-2</v>
      </c>
      <c r="E43" s="458">
        <v>37</v>
      </c>
      <c r="F43" s="386">
        <v>6.7407407407407416E-2</v>
      </c>
      <c r="G43" s="386">
        <v>0.25865740740740739</v>
      </c>
    </row>
    <row r="44" spans="1:7" ht="38.25" customHeight="1">
      <c r="A44" s="658">
        <v>14</v>
      </c>
      <c r="B44" s="453" t="s">
        <v>2917</v>
      </c>
      <c r="C44" s="385" t="s">
        <v>2328</v>
      </c>
      <c r="D44" s="659" t="s">
        <v>4003</v>
      </c>
      <c r="E44" s="659"/>
      <c r="F44" s="659"/>
      <c r="G44" s="659"/>
    </row>
    <row r="45" spans="1:7" ht="25.5">
      <c r="A45" s="658"/>
      <c r="B45" s="453" t="s">
        <v>2315</v>
      </c>
      <c r="C45" s="386">
        <v>1.0081018518518519E-2</v>
      </c>
      <c r="D45" s="386">
        <v>9.9583333333333343E-2</v>
      </c>
      <c r="E45" s="458">
        <v>1252</v>
      </c>
      <c r="F45" s="386">
        <v>4.1851851851851855E-2</v>
      </c>
      <c r="G45" s="386">
        <v>0.53726851851851853</v>
      </c>
    </row>
    <row r="46" spans="1:7" ht="25.5">
      <c r="A46" s="658"/>
      <c r="B46" s="453" t="s">
        <v>2316</v>
      </c>
      <c r="C46" s="386">
        <v>2.0266203703703703E-2</v>
      </c>
      <c r="D46" s="386">
        <v>8.5081018518518514E-2</v>
      </c>
      <c r="E46" s="458">
        <v>51</v>
      </c>
      <c r="F46" s="386">
        <v>6.385416666666667E-2</v>
      </c>
      <c r="G46" s="386">
        <v>0.20597222222222222</v>
      </c>
    </row>
    <row r="47" spans="1:7" ht="72" customHeight="1">
      <c r="A47" s="658">
        <v>15</v>
      </c>
      <c r="B47" s="453" t="s">
        <v>2917</v>
      </c>
      <c r="C47" s="385" t="s">
        <v>2854</v>
      </c>
      <c r="D47" s="659" t="s">
        <v>4128</v>
      </c>
      <c r="E47" s="659"/>
      <c r="F47" s="659"/>
      <c r="G47" s="659"/>
    </row>
    <row r="48" spans="1:7" ht="25.5">
      <c r="A48" s="658"/>
      <c r="B48" s="453" t="s">
        <v>2315</v>
      </c>
      <c r="C48" s="386">
        <v>9.8726851851851857E-3</v>
      </c>
      <c r="D48" s="386">
        <v>8.8692129629629635E-2</v>
      </c>
      <c r="E48" s="458">
        <v>589</v>
      </c>
      <c r="F48" s="386">
        <v>4.6296296296296301E-2</v>
      </c>
      <c r="G48" s="386">
        <v>0.22525462962962964</v>
      </c>
    </row>
    <row r="49" spans="1:7" ht="25.5">
      <c r="A49" s="658"/>
      <c r="B49" s="453" t="s">
        <v>2316</v>
      </c>
      <c r="C49" s="386">
        <v>1.6770833333333332E-2</v>
      </c>
      <c r="D49" s="386">
        <v>3.9444444444444442E-2</v>
      </c>
      <c r="E49" s="458">
        <v>18</v>
      </c>
      <c r="F49" s="386">
        <v>6.1018518518518521E-2</v>
      </c>
      <c r="G49" s="386">
        <v>0.16563657407407409</v>
      </c>
    </row>
    <row r="50" spans="1:7" ht="38.25" customHeight="1">
      <c r="A50" s="658">
        <v>16</v>
      </c>
      <c r="B50" s="453" t="s">
        <v>2917</v>
      </c>
      <c r="C50" s="385" t="s">
        <v>2609</v>
      </c>
      <c r="D50" s="659" t="s">
        <v>4004</v>
      </c>
      <c r="E50" s="659"/>
      <c r="F50" s="659"/>
      <c r="G50" s="659"/>
    </row>
    <row r="51" spans="1:7" ht="25.5">
      <c r="A51" s="658"/>
      <c r="B51" s="453" t="s">
        <v>2315</v>
      </c>
      <c r="C51" s="386">
        <v>1.0243055555555556E-2</v>
      </c>
      <c r="D51" s="386">
        <v>9.644675925925926E-2</v>
      </c>
      <c r="E51" s="458">
        <v>914</v>
      </c>
      <c r="F51" s="386">
        <v>3.7974537037037036E-2</v>
      </c>
      <c r="G51" s="386">
        <v>0.20958333333333334</v>
      </c>
    </row>
    <row r="52" spans="1:7" ht="25.5">
      <c r="A52" s="658"/>
      <c r="B52" s="453" t="s">
        <v>2316</v>
      </c>
      <c r="C52" s="386">
        <v>1.3101851851851852E-2</v>
      </c>
      <c r="D52" s="386">
        <v>4.0706018518518523E-2</v>
      </c>
      <c r="E52" s="458">
        <v>112</v>
      </c>
      <c r="F52" s="386">
        <v>4.3356481481481475E-2</v>
      </c>
      <c r="G52" s="386">
        <v>0.18415509259259258</v>
      </c>
    </row>
    <row r="53" spans="1:7" ht="38.25" customHeight="1">
      <c r="A53" s="658">
        <v>17</v>
      </c>
      <c r="B53" s="453" t="s">
        <v>2917</v>
      </c>
      <c r="C53" s="385" t="s">
        <v>2610</v>
      </c>
      <c r="D53" s="659" t="s">
        <v>4005</v>
      </c>
      <c r="E53" s="659"/>
      <c r="F53" s="659"/>
      <c r="G53" s="659"/>
    </row>
    <row r="54" spans="1:7" ht="25.5">
      <c r="A54" s="658"/>
      <c r="B54" s="453" t="s">
        <v>2315</v>
      </c>
      <c r="C54" s="386">
        <v>9.3055555555555548E-3</v>
      </c>
      <c r="D54" s="386">
        <v>0.13922453703703705</v>
      </c>
      <c r="E54" s="458">
        <v>838</v>
      </c>
      <c r="F54" s="386">
        <v>4.4305555555555549E-2</v>
      </c>
      <c r="G54" s="386">
        <v>0.36626157407407406</v>
      </c>
    </row>
    <row r="55" spans="1:7" ht="25.5">
      <c r="A55" s="658"/>
      <c r="B55" s="453" t="s">
        <v>2316</v>
      </c>
      <c r="C55" s="386">
        <v>1.2222222222222223E-2</v>
      </c>
      <c r="D55" s="386">
        <v>3.8368055555555551E-2</v>
      </c>
      <c r="E55" s="458">
        <v>5</v>
      </c>
      <c r="F55" s="386">
        <v>6.0358796296296292E-2</v>
      </c>
      <c r="G55" s="386">
        <v>9.1423611111111122E-2</v>
      </c>
    </row>
    <row r="56" spans="1:7" ht="51" customHeight="1">
      <c r="A56" s="658">
        <v>18</v>
      </c>
      <c r="B56" s="453" t="s">
        <v>2917</v>
      </c>
      <c r="C56" s="385" t="s">
        <v>2329</v>
      </c>
      <c r="D56" s="659" t="s">
        <v>4002</v>
      </c>
      <c r="E56" s="659"/>
      <c r="F56" s="659"/>
      <c r="G56" s="659"/>
    </row>
    <row r="57" spans="1:7" ht="25.5">
      <c r="A57" s="658"/>
      <c r="B57" s="453" t="s">
        <v>2315</v>
      </c>
      <c r="C57" s="386">
        <v>9.0509259259259258E-3</v>
      </c>
      <c r="D57" s="386">
        <v>0.11386574074074074</v>
      </c>
      <c r="E57" s="458">
        <v>1095</v>
      </c>
      <c r="F57" s="386">
        <v>4.3333333333333335E-2</v>
      </c>
      <c r="G57" s="386">
        <v>0.26528935185185182</v>
      </c>
    </row>
    <row r="58" spans="1:7" ht="25.5">
      <c r="A58" s="658"/>
      <c r="B58" s="453" t="s">
        <v>2316</v>
      </c>
      <c r="C58" s="386"/>
      <c r="D58" s="386"/>
      <c r="E58" s="458"/>
      <c r="F58" s="386"/>
      <c r="G58" s="386"/>
    </row>
    <row r="59" spans="1:7" ht="97.5" customHeight="1">
      <c r="A59" s="658">
        <v>19</v>
      </c>
      <c r="B59" s="453" t="s">
        <v>2917</v>
      </c>
      <c r="C59" s="385" t="s">
        <v>2330</v>
      </c>
      <c r="D59" s="659" t="s">
        <v>4006</v>
      </c>
      <c r="E59" s="659"/>
      <c r="F59" s="659"/>
      <c r="G59" s="659"/>
    </row>
    <row r="60" spans="1:7" ht="25.5">
      <c r="A60" s="658"/>
      <c r="B60" s="453" t="s">
        <v>2315</v>
      </c>
      <c r="C60" s="386">
        <v>1.0405092592592593E-2</v>
      </c>
      <c r="D60" s="386">
        <v>0.10701388888888889</v>
      </c>
      <c r="E60" s="458">
        <v>899</v>
      </c>
      <c r="F60" s="386">
        <v>3.8333333333333337E-2</v>
      </c>
      <c r="G60" s="386">
        <v>0.28873842592592591</v>
      </c>
    </row>
    <row r="61" spans="1:7" ht="25.5">
      <c r="A61" s="658"/>
      <c r="B61" s="453" t="s">
        <v>2316</v>
      </c>
      <c r="C61" s="386">
        <v>1.3981481481481482E-2</v>
      </c>
      <c r="D61" s="386">
        <v>0.12468749999999999</v>
      </c>
      <c r="E61" s="458">
        <v>288</v>
      </c>
      <c r="F61" s="386">
        <v>4.9525462962962959E-2</v>
      </c>
      <c r="G61" s="386">
        <v>0.28907407407407409</v>
      </c>
    </row>
    <row r="62" spans="1:7" ht="35.25" customHeight="1">
      <c r="A62" s="658">
        <v>20</v>
      </c>
      <c r="B62" s="453" t="s">
        <v>2917</v>
      </c>
      <c r="C62" s="385" t="s">
        <v>2331</v>
      </c>
      <c r="D62" s="659" t="s">
        <v>4006</v>
      </c>
      <c r="E62" s="659"/>
      <c r="F62" s="659"/>
      <c r="G62" s="659"/>
    </row>
    <row r="63" spans="1:7" ht="25.5">
      <c r="A63" s="658"/>
      <c r="B63" s="453" t="s">
        <v>2315</v>
      </c>
      <c r="C63" s="386">
        <v>1.0405092592592593E-2</v>
      </c>
      <c r="D63" s="386">
        <v>0.1771527777777778</v>
      </c>
      <c r="E63" s="458">
        <v>1038</v>
      </c>
      <c r="F63" s="386">
        <v>3.9849537037037037E-2</v>
      </c>
      <c r="G63" s="386">
        <v>0.29091435185185183</v>
      </c>
    </row>
    <row r="64" spans="1:7" ht="25.5">
      <c r="A64" s="658"/>
      <c r="B64" s="453" t="s">
        <v>2316</v>
      </c>
      <c r="C64" s="386">
        <v>1.4791666666666668E-2</v>
      </c>
      <c r="D64" s="386">
        <v>0.13912037037037037</v>
      </c>
      <c r="E64" s="458">
        <v>383</v>
      </c>
      <c r="F64" s="386">
        <v>5.0069444444444444E-2</v>
      </c>
      <c r="G64" s="386">
        <v>0.22533564814814813</v>
      </c>
    </row>
    <row r="65" spans="1:7" ht="102" customHeight="1">
      <c r="A65" s="658">
        <v>21</v>
      </c>
      <c r="B65" s="453" t="s">
        <v>2917</v>
      </c>
      <c r="C65" s="385" t="s">
        <v>2332</v>
      </c>
      <c r="D65" s="659" t="s">
        <v>4007</v>
      </c>
      <c r="E65" s="659"/>
      <c r="F65" s="659"/>
      <c r="G65" s="659"/>
    </row>
    <row r="66" spans="1:7" ht="25.5">
      <c r="A66" s="658"/>
      <c r="B66" s="453" t="s">
        <v>2315</v>
      </c>
      <c r="C66" s="386">
        <v>1.6527777777777777E-2</v>
      </c>
      <c r="D66" s="386">
        <v>9.931712962962963E-2</v>
      </c>
      <c r="E66" s="458">
        <v>393</v>
      </c>
      <c r="F66" s="386">
        <v>5.1122685185185181E-2</v>
      </c>
      <c r="G66" s="386">
        <v>0.28644675925925928</v>
      </c>
    </row>
    <row r="67" spans="1:7" ht="25.5">
      <c r="A67" s="658"/>
      <c r="B67" s="453" t="s">
        <v>2316</v>
      </c>
      <c r="C67" s="386">
        <v>1.3692129629629629E-2</v>
      </c>
      <c r="D67" s="386">
        <v>0.16560185185185186</v>
      </c>
      <c r="E67" s="458">
        <v>681</v>
      </c>
      <c r="F67" s="386">
        <v>4.9722222222222223E-2</v>
      </c>
      <c r="G67" s="386">
        <v>0.32703703703703701</v>
      </c>
    </row>
    <row r="68" spans="1:7" ht="86.25" customHeight="1">
      <c r="A68" s="658">
        <v>22</v>
      </c>
      <c r="B68" s="453" t="s">
        <v>2917</v>
      </c>
      <c r="C68" s="385" t="s">
        <v>2333</v>
      </c>
      <c r="D68" s="659" t="s">
        <v>4008</v>
      </c>
      <c r="E68" s="659"/>
      <c r="F68" s="659"/>
      <c r="G68" s="659"/>
    </row>
    <row r="69" spans="1:7" ht="25.5">
      <c r="A69" s="658"/>
      <c r="B69" s="453" t="s">
        <v>2315</v>
      </c>
      <c r="C69" s="386">
        <v>7.3148148148148148E-3</v>
      </c>
      <c r="D69" s="386">
        <v>0.15379629629629629</v>
      </c>
      <c r="E69" s="458">
        <v>294</v>
      </c>
      <c r="F69" s="386">
        <v>3.8101851851851852E-2</v>
      </c>
      <c r="G69" s="386">
        <v>0.47695601851851849</v>
      </c>
    </row>
    <row r="70" spans="1:7" ht="25.5">
      <c r="A70" s="658"/>
      <c r="B70" s="453" t="s">
        <v>2316</v>
      </c>
      <c r="C70" s="386">
        <v>1.0625000000000001E-2</v>
      </c>
      <c r="D70" s="386">
        <v>9.8159722222222232E-2</v>
      </c>
      <c r="E70" s="458">
        <v>164</v>
      </c>
      <c r="F70" s="386">
        <v>4.3981481481481483E-2</v>
      </c>
      <c r="G70" s="386">
        <v>0.27604166666666669</v>
      </c>
    </row>
    <row r="71" spans="1:7" ht="138" customHeight="1">
      <c r="A71" s="658">
        <v>23</v>
      </c>
      <c r="B71" s="453" t="s">
        <v>2917</v>
      </c>
      <c r="C71" s="385" t="s">
        <v>2334</v>
      </c>
      <c r="D71" s="659" t="s">
        <v>4008</v>
      </c>
      <c r="E71" s="659"/>
      <c r="F71" s="659"/>
      <c r="G71" s="659"/>
    </row>
    <row r="72" spans="1:7" ht="25.5">
      <c r="A72" s="658"/>
      <c r="B72" s="453" t="s">
        <v>2315</v>
      </c>
      <c r="C72" s="386">
        <v>9.2592592592592605E-3</v>
      </c>
      <c r="D72" s="386">
        <v>0.17800925925925926</v>
      </c>
      <c r="E72" s="458">
        <v>514</v>
      </c>
      <c r="F72" s="386">
        <v>4.3252314814814813E-2</v>
      </c>
      <c r="G72" s="386">
        <v>0.26754629629629628</v>
      </c>
    </row>
    <row r="73" spans="1:7" ht="25.5">
      <c r="A73" s="658"/>
      <c r="B73" s="453" t="s">
        <v>2316</v>
      </c>
      <c r="C73" s="386">
        <v>1.3715277777777778E-2</v>
      </c>
      <c r="D73" s="386">
        <v>0.10894675925925927</v>
      </c>
      <c r="E73" s="458">
        <v>347</v>
      </c>
      <c r="F73" s="386">
        <v>5.0740740740740746E-2</v>
      </c>
      <c r="G73" s="386">
        <v>0.28918981481481482</v>
      </c>
    </row>
    <row r="74" spans="1:7">
      <c r="A74" s="658">
        <v>24</v>
      </c>
      <c r="B74" s="453" t="s">
        <v>2917</v>
      </c>
      <c r="C74" s="385" t="s">
        <v>2335</v>
      </c>
      <c r="D74" s="659" t="s">
        <v>4002</v>
      </c>
      <c r="E74" s="659"/>
      <c r="F74" s="659"/>
      <c r="G74" s="659"/>
    </row>
    <row r="75" spans="1:7" ht="25.5">
      <c r="A75" s="658"/>
      <c r="B75" s="453" t="s">
        <v>2315</v>
      </c>
      <c r="C75" s="386">
        <v>8.2986111111111108E-3</v>
      </c>
      <c r="D75" s="386">
        <v>0.11190972222222222</v>
      </c>
      <c r="E75" s="458">
        <v>900</v>
      </c>
      <c r="F75" s="386">
        <v>6.6736111111111107E-2</v>
      </c>
      <c r="G75" s="386">
        <v>68.035706018518525</v>
      </c>
    </row>
    <row r="76" spans="1:7" ht="25.5">
      <c r="A76" s="658"/>
      <c r="B76" s="453" t="s">
        <v>2316</v>
      </c>
      <c r="C76" s="386">
        <v>2.2002314814814818E-2</v>
      </c>
      <c r="D76" s="386">
        <v>3.2094907407407412E-2</v>
      </c>
      <c r="E76" s="458">
        <v>2</v>
      </c>
      <c r="F76" s="386">
        <v>7.2858796296296297E-2</v>
      </c>
      <c r="G76" s="386">
        <v>9.6701388888888892E-2</v>
      </c>
    </row>
    <row r="77" spans="1:7" ht="204" customHeight="1">
      <c r="A77" s="658">
        <v>25</v>
      </c>
      <c r="B77" s="453" t="s">
        <v>2917</v>
      </c>
      <c r="C77" s="385" t="s">
        <v>2336</v>
      </c>
      <c r="D77" s="659" t="s">
        <v>4009</v>
      </c>
      <c r="E77" s="659"/>
      <c r="F77" s="659"/>
      <c r="G77" s="659"/>
    </row>
    <row r="78" spans="1:7" ht="25.5">
      <c r="A78" s="658"/>
      <c r="B78" s="453" t="s">
        <v>2315</v>
      </c>
      <c r="C78" s="386">
        <v>8.5300925925925926E-3</v>
      </c>
      <c r="D78" s="386">
        <v>8.953703703703704E-2</v>
      </c>
      <c r="E78" s="458">
        <v>765</v>
      </c>
      <c r="F78" s="386">
        <v>3.9305555555555559E-2</v>
      </c>
      <c r="G78" s="386">
        <v>0.36194444444444446</v>
      </c>
    </row>
    <row r="79" spans="1:7" ht="25.5">
      <c r="A79" s="658"/>
      <c r="B79" s="453" t="s">
        <v>2316</v>
      </c>
      <c r="C79" s="386">
        <v>1.0810185185185185E-2</v>
      </c>
      <c r="D79" s="386">
        <v>6.2025462962962963E-2</v>
      </c>
      <c r="E79" s="458">
        <v>157</v>
      </c>
      <c r="F79" s="386">
        <v>4.4606481481481476E-2</v>
      </c>
      <c r="G79" s="386">
        <v>0.18268518518518517</v>
      </c>
    </row>
    <row r="80" spans="1:7" ht="204" customHeight="1">
      <c r="A80" s="658">
        <v>26</v>
      </c>
      <c r="B80" s="453" t="s">
        <v>2917</v>
      </c>
      <c r="C80" s="385" t="s">
        <v>2337</v>
      </c>
      <c r="D80" s="659" t="s">
        <v>4009</v>
      </c>
      <c r="E80" s="659"/>
      <c r="F80" s="659"/>
      <c r="G80" s="659"/>
    </row>
    <row r="81" spans="1:7" ht="25.5">
      <c r="A81" s="658"/>
      <c r="B81" s="453" t="s">
        <v>2315</v>
      </c>
      <c r="C81" s="386">
        <v>9.9305555555555553E-3</v>
      </c>
      <c r="D81" s="386">
        <v>0.14222222222222222</v>
      </c>
      <c r="E81" s="458">
        <v>1104</v>
      </c>
      <c r="F81" s="386">
        <v>4.207175925925926E-2</v>
      </c>
      <c r="G81" s="386">
        <v>0.35484953703703703</v>
      </c>
    </row>
    <row r="82" spans="1:7" ht="25.5">
      <c r="A82" s="658"/>
      <c r="B82" s="453" t="s">
        <v>2316</v>
      </c>
      <c r="C82" s="386">
        <v>1.2488425925925925E-2</v>
      </c>
      <c r="D82" s="386">
        <v>9.7280092592592585E-2</v>
      </c>
      <c r="E82" s="458">
        <v>207</v>
      </c>
      <c r="F82" s="386">
        <v>4.7222222222222221E-2</v>
      </c>
      <c r="G82" s="386">
        <v>0.23914351851851853</v>
      </c>
    </row>
    <row r="83" spans="1:7">
      <c r="A83" s="658">
        <v>27</v>
      </c>
      <c r="B83" s="453" t="s">
        <v>2917</v>
      </c>
      <c r="C83" s="385" t="s">
        <v>2338</v>
      </c>
      <c r="D83" s="659" t="s">
        <v>4009</v>
      </c>
      <c r="E83" s="659"/>
      <c r="F83" s="659"/>
      <c r="G83" s="659"/>
    </row>
    <row r="84" spans="1:7" ht="25.5">
      <c r="A84" s="658"/>
      <c r="B84" s="453" t="s">
        <v>2315</v>
      </c>
      <c r="C84" s="386">
        <v>1.0324074074074074E-2</v>
      </c>
      <c r="D84" s="386">
        <v>7.6840277777777785E-2</v>
      </c>
      <c r="E84" s="458">
        <v>554</v>
      </c>
      <c r="F84" s="386">
        <v>4.7384259259259258E-2</v>
      </c>
      <c r="G84" s="386">
        <v>0.25799768518518518</v>
      </c>
    </row>
    <row r="85" spans="1:7" ht="25.5">
      <c r="A85" s="658"/>
      <c r="B85" s="453" t="s">
        <v>2316</v>
      </c>
      <c r="C85" s="386">
        <v>1.2858796296296297E-2</v>
      </c>
      <c r="D85" s="386">
        <v>7.9675925925925928E-2</v>
      </c>
      <c r="E85" s="458">
        <v>122</v>
      </c>
      <c r="F85" s="386">
        <v>5.5381944444444442E-2</v>
      </c>
      <c r="G85" s="386">
        <v>0.38398148148148148</v>
      </c>
    </row>
    <row r="86" spans="1:7" ht="140.25" customHeight="1">
      <c r="A86" s="658">
        <v>28</v>
      </c>
      <c r="B86" s="453" t="s">
        <v>2917</v>
      </c>
      <c r="C86" s="385" t="s">
        <v>2611</v>
      </c>
      <c r="D86" s="659" t="s">
        <v>4010</v>
      </c>
      <c r="E86" s="659"/>
      <c r="F86" s="659"/>
      <c r="G86" s="659"/>
    </row>
    <row r="87" spans="1:7" ht="25.5">
      <c r="A87" s="658"/>
      <c r="B87" s="453" t="s">
        <v>2315</v>
      </c>
      <c r="C87" s="386">
        <v>1.1331018518518518E-2</v>
      </c>
      <c r="D87" s="386">
        <v>0.14525462962962962</v>
      </c>
      <c r="E87" s="458">
        <v>574</v>
      </c>
      <c r="F87" s="386">
        <v>4.8749999999999995E-2</v>
      </c>
      <c r="G87" s="386">
        <v>0.25377314814814816</v>
      </c>
    </row>
    <row r="88" spans="1:7" ht="25.5">
      <c r="A88" s="658"/>
      <c r="B88" s="453" t="s">
        <v>2316</v>
      </c>
      <c r="C88" s="386">
        <v>1.1307870370370371E-2</v>
      </c>
      <c r="D88" s="386">
        <v>6.8587962962962962E-2</v>
      </c>
      <c r="E88" s="458">
        <v>331</v>
      </c>
      <c r="F88" s="386">
        <v>4.9571759259259253E-2</v>
      </c>
      <c r="G88" s="386">
        <v>0.39347222222222222</v>
      </c>
    </row>
    <row r="89" spans="1:7" ht="89.25" customHeight="1">
      <c r="A89" s="658">
        <v>29</v>
      </c>
      <c r="B89" s="453" t="s">
        <v>2917</v>
      </c>
      <c r="C89" s="385" t="s">
        <v>2788</v>
      </c>
      <c r="D89" s="659" t="s">
        <v>4011</v>
      </c>
      <c r="E89" s="659"/>
      <c r="F89" s="659"/>
      <c r="G89" s="659"/>
    </row>
    <row r="90" spans="1:7" ht="25.5">
      <c r="A90" s="658"/>
      <c r="B90" s="453" t="s">
        <v>2315</v>
      </c>
      <c r="C90" s="386">
        <v>2.0706018518518519E-2</v>
      </c>
      <c r="D90" s="386">
        <v>0.13916666666666666</v>
      </c>
      <c r="E90" s="458">
        <v>64</v>
      </c>
      <c r="F90" s="386">
        <v>6.7106481481481475E-2</v>
      </c>
      <c r="G90" s="386">
        <v>0.19089120370370372</v>
      </c>
    </row>
    <row r="91" spans="1:7" ht="25.5">
      <c r="A91" s="658"/>
      <c r="B91" s="453" t="s">
        <v>2316</v>
      </c>
      <c r="C91" s="386">
        <v>9.0972222222222218E-3</v>
      </c>
      <c r="D91" s="386">
        <v>6.5046296296296297E-2</v>
      </c>
      <c r="E91" s="458">
        <v>195</v>
      </c>
      <c r="F91" s="386">
        <v>4.3460648148148151E-2</v>
      </c>
      <c r="G91" s="386">
        <v>0.2774652777777778</v>
      </c>
    </row>
    <row r="92" spans="1:7" ht="51" customHeight="1">
      <c r="A92" s="658">
        <v>30</v>
      </c>
      <c r="B92" s="453" t="s">
        <v>2917</v>
      </c>
      <c r="C92" s="385" t="s">
        <v>2339</v>
      </c>
      <c r="D92" s="659" t="s">
        <v>4012</v>
      </c>
      <c r="E92" s="659"/>
      <c r="F92" s="659"/>
      <c r="G92" s="659"/>
    </row>
    <row r="93" spans="1:7" ht="25.5">
      <c r="A93" s="658"/>
      <c r="B93" s="453" t="s">
        <v>2315</v>
      </c>
      <c r="C93" s="386">
        <v>8.7499999999999991E-3</v>
      </c>
      <c r="D93" s="386">
        <v>7.2349537037037046E-2</v>
      </c>
      <c r="E93" s="458">
        <v>580</v>
      </c>
      <c r="F93" s="386">
        <v>4.0925925925925928E-2</v>
      </c>
      <c r="G93" s="386">
        <v>1.0538194444444444</v>
      </c>
    </row>
    <row r="94" spans="1:7" ht="25.5">
      <c r="A94" s="658"/>
      <c r="B94" s="453" t="s">
        <v>2316</v>
      </c>
      <c r="C94" s="386">
        <v>1.2349537037037039E-2</v>
      </c>
      <c r="D94" s="386">
        <v>8.6203703703703713E-2</v>
      </c>
      <c r="E94" s="458">
        <v>192</v>
      </c>
      <c r="F94" s="386">
        <v>4.5787037037037036E-2</v>
      </c>
      <c r="G94" s="386">
        <v>0.21399305555555556</v>
      </c>
    </row>
    <row r="95" spans="1:7" ht="51" customHeight="1">
      <c r="A95" s="658">
        <v>31</v>
      </c>
      <c r="B95" s="453" t="s">
        <v>2917</v>
      </c>
      <c r="C95" s="385" t="s">
        <v>2340</v>
      </c>
      <c r="D95" s="659" t="s">
        <v>4012</v>
      </c>
      <c r="E95" s="659"/>
      <c r="F95" s="659"/>
      <c r="G95" s="659"/>
    </row>
    <row r="96" spans="1:7" ht="25.5">
      <c r="A96" s="658"/>
      <c r="B96" s="453" t="s">
        <v>2315</v>
      </c>
      <c r="C96" s="386">
        <v>9.1666666666666667E-3</v>
      </c>
      <c r="D96" s="386">
        <v>6.1273148148148153E-2</v>
      </c>
      <c r="E96" s="458">
        <v>407</v>
      </c>
      <c r="F96" s="386">
        <v>4.5879629629629631E-2</v>
      </c>
      <c r="G96" s="386">
        <v>0.2283449074074074</v>
      </c>
    </row>
    <row r="97" spans="1:7" ht="25.5">
      <c r="A97" s="658"/>
      <c r="B97" s="453" t="s">
        <v>2316</v>
      </c>
      <c r="C97" s="386">
        <v>1.4351851851851852E-2</v>
      </c>
      <c r="D97" s="386">
        <v>5.5138888888888883E-2</v>
      </c>
      <c r="E97" s="458">
        <v>160</v>
      </c>
      <c r="F97" s="386">
        <v>5.1782407407407409E-2</v>
      </c>
      <c r="G97" s="386">
        <v>0.22761574074074076</v>
      </c>
    </row>
    <row r="98" spans="1:7" ht="51" customHeight="1">
      <c r="A98" s="658">
        <v>32</v>
      </c>
      <c r="B98" s="453" t="s">
        <v>2917</v>
      </c>
      <c r="C98" s="385" t="s">
        <v>2341</v>
      </c>
      <c r="D98" s="659" t="s">
        <v>4013</v>
      </c>
      <c r="E98" s="659"/>
      <c r="F98" s="659"/>
      <c r="G98" s="659"/>
    </row>
    <row r="99" spans="1:7" ht="25.5">
      <c r="A99" s="658"/>
      <c r="B99" s="453" t="s">
        <v>2315</v>
      </c>
      <c r="C99" s="386">
        <v>1.5057870370370369E-2</v>
      </c>
      <c r="D99" s="386">
        <v>8.819444444444445E-2</v>
      </c>
      <c r="E99" s="458">
        <v>244</v>
      </c>
      <c r="F99" s="386">
        <v>4.6099537037037036E-2</v>
      </c>
      <c r="G99" s="386">
        <v>0.29682870370370368</v>
      </c>
    </row>
    <row r="100" spans="1:7" ht="25.5">
      <c r="A100" s="658"/>
      <c r="B100" s="453" t="s">
        <v>2316</v>
      </c>
      <c r="C100" s="386">
        <v>1.2164351851851852E-2</v>
      </c>
      <c r="D100" s="386">
        <v>0.12061342592592593</v>
      </c>
      <c r="E100" s="458">
        <v>567</v>
      </c>
      <c r="F100" s="386">
        <v>4.3078703703703702E-2</v>
      </c>
      <c r="G100" s="386">
        <v>0.30214120370370373</v>
      </c>
    </row>
    <row r="101" spans="1:7" ht="51" customHeight="1">
      <c r="A101" s="658">
        <v>33</v>
      </c>
      <c r="B101" s="453" t="s">
        <v>2917</v>
      </c>
      <c r="C101" s="385" t="s">
        <v>2612</v>
      </c>
      <c r="D101" s="659" t="s">
        <v>4013</v>
      </c>
      <c r="E101" s="659"/>
      <c r="F101" s="659"/>
      <c r="G101" s="659"/>
    </row>
    <row r="102" spans="1:7" ht="25.5">
      <c r="A102" s="658"/>
      <c r="B102" s="453" t="s">
        <v>2315</v>
      </c>
      <c r="C102" s="386"/>
      <c r="D102" s="386"/>
      <c r="E102" s="458"/>
      <c r="F102" s="386"/>
      <c r="G102" s="386"/>
    </row>
    <row r="103" spans="1:7" ht="25.5">
      <c r="A103" s="658"/>
      <c r="B103" s="453" t="s">
        <v>2316</v>
      </c>
      <c r="C103" s="386">
        <v>5.2430555555555555E-3</v>
      </c>
      <c r="D103" s="386">
        <v>2.4398148148148145E-2</v>
      </c>
      <c r="E103" s="458">
        <v>5</v>
      </c>
      <c r="F103" s="386">
        <v>3.2835648148148149E-2</v>
      </c>
      <c r="G103" s="386">
        <v>9.194444444444444E-2</v>
      </c>
    </row>
    <row r="104" spans="1:7" ht="51" customHeight="1">
      <c r="A104" s="658">
        <v>34</v>
      </c>
      <c r="B104" s="453" t="s">
        <v>2917</v>
      </c>
      <c r="C104" s="385" t="s">
        <v>2613</v>
      </c>
      <c r="D104" s="659" t="s">
        <v>4014</v>
      </c>
      <c r="E104" s="659"/>
      <c r="F104" s="659"/>
      <c r="G104" s="659"/>
    </row>
    <row r="105" spans="1:7" ht="25.5">
      <c r="A105" s="658"/>
      <c r="B105" s="453" t="s">
        <v>2315</v>
      </c>
      <c r="C105" s="386">
        <v>9.9074074074074082E-3</v>
      </c>
      <c r="D105" s="386">
        <v>0.13618055555555555</v>
      </c>
      <c r="E105" s="458">
        <v>452</v>
      </c>
      <c r="F105" s="386">
        <v>4.6354166666666669E-2</v>
      </c>
      <c r="G105" s="386">
        <v>0.3212962962962963</v>
      </c>
    </row>
    <row r="106" spans="1:7" ht="25.5">
      <c r="A106" s="658"/>
      <c r="B106" s="453" t="s">
        <v>2316</v>
      </c>
      <c r="C106" s="386">
        <v>7.951388888888888E-3</v>
      </c>
      <c r="D106" s="386">
        <v>4.8993055555555554E-2</v>
      </c>
      <c r="E106" s="458">
        <v>142</v>
      </c>
      <c r="F106" s="386">
        <v>4.1851851851851855E-2</v>
      </c>
      <c r="G106" s="386">
        <v>0.15437500000000001</v>
      </c>
    </row>
    <row r="107" spans="1:7" ht="51" customHeight="1">
      <c r="A107" s="658">
        <v>35</v>
      </c>
      <c r="B107" s="453" t="s">
        <v>2917</v>
      </c>
      <c r="C107" s="385" t="s">
        <v>2342</v>
      </c>
      <c r="D107" s="659" t="s">
        <v>4002</v>
      </c>
      <c r="E107" s="659"/>
      <c r="F107" s="659"/>
      <c r="G107" s="659"/>
    </row>
    <row r="108" spans="1:7" ht="25.5">
      <c r="A108" s="658"/>
      <c r="B108" s="453" t="s">
        <v>2315</v>
      </c>
      <c r="C108" s="386">
        <v>8.7499999999999991E-3</v>
      </c>
      <c r="D108" s="386">
        <v>9.0266203703703696E-2</v>
      </c>
      <c r="E108" s="458">
        <v>1065</v>
      </c>
      <c r="F108" s="386">
        <v>4.3229166666666673E-2</v>
      </c>
      <c r="G108" s="386">
        <v>0.27462962962962961</v>
      </c>
    </row>
    <row r="109" spans="1:7" ht="25.5">
      <c r="A109" s="658"/>
      <c r="B109" s="453" t="s">
        <v>2316</v>
      </c>
      <c r="C109" s="386"/>
      <c r="D109" s="386"/>
      <c r="E109" s="458"/>
      <c r="F109" s="386"/>
      <c r="G109" s="386"/>
    </row>
    <row r="110" spans="1:7" ht="242.25" customHeight="1">
      <c r="A110" s="658">
        <v>36</v>
      </c>
      <c r="B110" s="453" t="s">
        <v>2917</v>
      </c>
      <c r="C110" s="385" t="s">
        <v>2343</v>
      </c>
      <c r="D110" s="659" t="s">
        <v>4015</v>
      </c>
      <c r="E110" s="659"/>
      <c r="F110" s="659"/>
      <c r="G110" s="659"/>
    </row>
    <row r="111" spans="1:7" ht="25.5">
      <c r="A111" s="658"/>
      <c r="B111" s="453" t="s">
        <v>2315</v>
      </c>
      <c r="C111" s="386">
        <v>7.4768518518518526E-3</v>
      </c>
      <c r="D111" s="386">
        <v>0.18050925925925929</v>
      </c>
      <c r="E111" s="458">
        <v>484</v>
      </c>
      <c r="F111" s="386">
        <v>3.5983796296296298E-2</v>
      </c>
      <c r="G111" s="386">
        <v>0.5191782407407407</v>
      </c>
    </row>
    <row r="112" spans="1:7" ht="25.5">
      <c r="A112" s="658"/>
      <c r="B112" s="453" t="s">
        <v>2316</v>
      </c>
      <c r="C112" s="386">
        <v>1.0949074074074075E-2</v>
      </c>
      <c r="D112" s="386">
        <v>9.4537037037037031E-2</v>
      </c>
      <c r="E112" s="458">
        <v>163</v>
      </c>
      <c r="F112" s="386">
        <v>4.3888888888888887E-2</v>
      </c>
      <c r="G112" s="386">
        <v>0.29255787037037034</v>
      </c>
    </row>
    <row r="113" spans="1:7" ht="242.25" customHeight="1">
      <c r="A113" s="658">
        <v>37</v>
      </c>
      <c r="B113" s="453" t="s">
        <v>2917</v>
      </c>
      <c r="C113" s="385" t="s">
        <v>2344</v>
      </c>
      <c r="D113" s="659" t="s">
        <v>4015</v>
      </c>
      <c r="E113" s="659"/>
      <c r="F113" s="659"/>
      <c r="G113" s="659"/>
    </row>
    <row r="114" spans="1:7" ht="25.5">
      <c r="A114" s="658"/>
      <c r="B114" s="453" t="s">
        <v>2315</v>
      </c>
      <c r="C114" s="386">
        <v>8.5763888888888886E-3</v>
      </c>
      <c r="D114" s="386">
        <v>0.17059027777777777</v>
      </c>
      <c r="E114" s="458">
        <v>749</v>
      </c>
      <c r="F114" s="386">
        <v>3.5949074074074071E-2</v>
      </c>
      <c r="G114" s="386">
        <v>0.4268865740740741</v>
      </c>
    </row>
    <row r="115" spans="1:7" ht="25.5">
      <c r="A115" s="658"/>
      <c r="B115" s="453" t="s">
        <v>2316</v>
      </c>
      <c r="C115" s="386">
        <v>1.3275462962962963E-2</v>
      </c>
      <c r="D115" s="386">
        <v>0.14975694444444446</v>
      </c>
      <c r="E115" s="458">
        <v>300</v>
      </c>
      <c r="F115" s="386">
        <v>4.5821759259259263E-2</v>
      </c>
      <c r="G115" s="386">
        <v>0.29175925925925927</v>
      </c>
    </row>
    <row r="116" spans="1:7" ht="140.25" customHeight="1">
      <c r="A116" s="658">
        <v>38</v>
      </c>
      <c r="B116" s="453" t="s">
        <v>2917</v>
      </c>
      <c r="C116" s="385" t="s">
        <v>2345</v>
      </c>
      <c r="D116" s="659" t="s">
        <v>4016</v>
      </c>
      <c r="E116" s="659"/>
      <c r="F116" s="659"/>
      <c r="G116" s="659"/>
    </row>
    <row r="117" spans="1:7" ht="25.5">
      <c r="A117" s="658"/>
      <c r="B117" s="453" t="s">
        <v>2315</v>
      </c>
      <c r="C117" s="386">
        <v>7.9398148148148145E-3</v>
      </c>
      <c r="D117" s="386">
        <v>0.15358796296296295</v>
      </c>
      <c r="E117" s="458">
        <v>298</v>
      </c>
      <c r="F117" s="386">
        <v>4.8923611111111105E-2</v>
      </c>
      <c r="G117" s="386">
        <v>0.40354166666666669</v>
      </c>
    </row>
    <row r="118" spans="1:7" ht="25.5">
      <c r="A118" s="658"/>
      <c r="B118" s="453" t="s">
        <v>2316</v>
      </c>
      <c r="C118" s="386">
        <v>1.1863425925925925E-2</v>
      </c>
      <c r="D118" s="386">
        <v>7.9583333333333339E-2</v>
      </c>
      <c r="E118" s="458">
        <v>359</v>
      </c>
      <c r="F118" s="386">
        <v>5.4745370370370368E-2</v>
      </c>
      <c r="G118" s="386">
        <v>0.3396527777777778</v>
      </c>
    </row>
    <row r="119" spans="1:7" ht="140.25" customHeight="1">
      <c r="A119" s="658">
        <v>39</v>
      </c>
      <c r="B119" s="453" t="s">
        <v>2917</v>
      </c>
      <c r="C119" s="385" t="s">
        <v>2346</v>
      </c>
      <c r="D119" s="659" t="s">
        <v>4017</v>
      </c>
      <c r="E119" s="659"/>
      <c r="F119" s="659"/>
      <c r="G119" s="659"/>
    </row>
    <row r="120" spans="1:7" ht="25.5">
      <c r="A120" s="658"/>
      <c r="B120" s="453" t="s">
        <v>2315</v>
      </c>
      <c r="C120" s="386">
        <v>2.207175925925926E-2</v>
      </c>
      <c r="D120" s="386">
        <v>6.8842592592592594E-2</v>
      </c>
      <c r="E120" s="458">
        <v>59</v>
      </c>
      <c r="F120" s="386">
        <v>6.7037037037037034E-2</v>
      </c>
      <c r="G120" s="386">
        <v>0.2444560185185185</v>
      </c>
    </row>
    <row r="121" spans="1:7" ht="25.5">
      <c r="A121" s="658"/>
      <c r="B121" s="453" t="s">
        <v>2316</v>
      </c>
      <c r="C121" s="386">
        <v>1.0277777777777778E-2</v>
      </c>
      <c r="D121" s="386">
        <v>0.11930555555555555</v>
      </c>
      <c r="E121" s="458">
        <v>378</v>
      </c>
      <c r="F121" s="386">
        <v>4.7071759259259265E-2</v>
      </c>
      <c r="G121" s="386">
        <v>0.28228009259259262</v>
      </c>
    </row>
    <row r="122" spans="1:7" ht="38.25" customHeight="1">
      <c r="A122" s="658">
        <v>40</v>
      </c>
      <c r="B122" s="453" t="s">
        <v>2917</v>
      </c>
      <c r="C122" s="385" t="s">
        <v>2607</v>
      </c>
      <c r="D122" s="659" t="s">
        <v>3999</v>
      </c>
      <c r="E122" s="659"/>
      <c r="F122" s="659"/>
      <c r="G122" s="659"/>
    </row>
    <row r="123" spans="1:7" ht="25.5">
      <c r="A123" s="658"/>
      <c r="B123" s="453" t="s">
        <v>2315</v>
      </c>
      <c r="C123" s="386">
        <v>6.7476851851851856E-3</v>
      </c>
      <c r="D123" s="386">
        <v>0.10340277777777777</v>
      </c>
      <c r="E123" s="458">
        <v>561</v>
      </c>
      <c r="F123" s="386">
        <v>4.0300925925925928E-2</v>
      </c>
      <c r="G123" s="386">
        <v>0.53172453703703704</v>
      </c>
    </row>
    <row r="124" spans="1:7" ht="25.5">
      <c r="A124" s="658"/>
      <c r="B124" s="453" t="s">
        <v>2316</v>
      </c>
      <c r="C124" s="386"/>
      <c r="D124" s="386"/>
      <c r="E124" s="458"/>
      <c r="F124" s="386"/>
      <c r="G124" s="386"/>
    </row>
    <row r="125" spans="1:7" ht="51" customHeight="1">
      <c r="A125" s="658">
        <v>41</v>
      </c>
      <c r="B125" s="453" t="s">
        <v>2917</v>
      </c>
      <c r="C125" s="385" t="s">
        <v>3105</v>
      </c>
      <c r="D125" s="659" t="s">
        <v>4002</v>
      </c>
      <c r="E125" s="659"/>
      <c r="F125" s="659"/>
      <c r="G125" s="659"/>
    </row>
    <row r="126" spans="1:7" ht="25.5">
      <c r="A126" s="658"/>
      <c r="B126" s="453" t="s">
        <v>2315</v>
      </c>
      <c r="C126" s="386">
        <v>9.2245370370370363E-3</v>
      </c>
      <c r="D126" s="386">
        <v>0.10418981481481482</v>
      </c>
      <c r="E126" s="458">
        <v>1187</v>
      </c>
      <c r="F126" s="386">
        <v>4.2106481481481488E-2</v>
      </c>
      <c r="G126" s="386">
        <v>0.22065972222222222</v>
      </c>
    </row>
    <row r="127" spans="1:7" ht="25.5">
      <c r="A127" s="658"/>
      <c r="B127" s="453" t="s">
        <v>2316</v>
      </c>
      <c r="C127" s="386">
        <v>4.1469907407407407E-2</v>
      </c>
      <c r="D127" s="386">
        <v>4.1469907407407407E-2</v>
      </c>
      <c r="E127" s="458">
        <v>1</v>
      </c>
      <c r="F127" s="386">
        <v>0.1000462962962963</v>
      </c>
      <c r="G127" s="386">
        <v>0.1000462962962963</v>
      </c>
    </row>
    <row r="128" spans="1:7" ht="89.25" customHeight="1">
      <c r="A128" s="658">
        <v>42</v>
      </c>
      <c r="B128" s="453" t="s">
        <v>2917</v>
      </c>
      <c r="C128" s="385" t="s">
        <v>2789</v>
      </c>
      <c r="D128" s="659" t="s">
        <v>4018</v>
      </c>
      <c r="E128" s="659"/>
      <c r="F128" s="659"/>
      <c r="G128" s="659"/>
    </row>
    <row r="129" spans="1:7" ht="25.5">
      <c r="A129" s="658"/>
      <c r="B129" s="453" t="s">
        <v>2315</v>
      </c>
      <c r="C129" s="386">
        <v>9.432870370370371E-3</v>
      </c>
      <c r="D129" s="386">
        <v>6.2418981481481478E-2</v>
      </c>
      <c r="E129" s="458">
        <v>655</v>
      </c>
      <c r="F129" s="386">
        <v>4.3900462962962961E-2</v>
      </c>
      <c r="G129" s="386">
        <v>0.33103009259259258</v>
      </c>
    </row>
    <row r="130" spans="1:7" ht="25.5">
      <c r="A130" s="658"/>
      <c r="B130" s="453" t="s">
        <v>2316</v>
      </c>
      <c r="C130" s="386">
        <v>1.2870370370370372E-2</v>
      </c>
      <c r="D130" s="386">
        <v>6.9999999999999993E-2</v>
      </c>
      <c r="E130" s="458">
        <v>507</v>
      </c>
      <c r="F130" s="386">
        <v>4.8240740740740744E-2</v>
      </c>
      <c r="G130" s="386">
        <v>0.17837962962962964</v>
      </c>
    </row>
    <row r="131" spans="1:7" ht="114.75" customHeight="1">
      <c r="A131" s="658">
        <v>43</v>
      </c>
      <c r="B131" s="453" t="s">
        <v>2917</v>
      </c>
      <c r="C131" s="385" t="s">
        <v>2790</v>
      </c>
      <c r="D131" s="659" t="s">
        <v>4019</v>
      </c>
      <c r="E131" s="659"/>
      <c r="F131" s="659"/>
      <c r="G131" s="659"/>
    </row>
    <row r="132" spans="1:7" ht="25.5">
      <c r="A132" s="658"/>
      <c r="B132" s="453" t="s">
        <v>2315</v>
      </c>
      <c r="C132" s="386">
        <v>8.1597222222222227E-3</v>
      </c>
      <c r="D132" s="386">
        <v>7.9583333333333339E-2</v>
      </c>
      <c r="E132" s="458">
        <v>285</v>
      </c>
      <c r="F132" s="386">
        <v>4.386574074074074E-2</v>
      </c>
      <c r="G132" s="386">
        <v>0.21158564814814815</v>
      </c>
    </row>
    <row r="133" spans="1:7" ht="25.5">
      <c r="A133" s="658"/>
      <c r="B133" s="453" t="s">
        <v>2316</v>
      </c>
      <c r="C133" s="386">
        <v>1.3379629629629628E-2</v>
      </c>
      <c r="D133" s="386">
        <v>7.2175925925925921E-2</v>
      </c>
      <c r="E133" s="458">
        <v>528</v>
      </c>
      <c r="F133" s="386">
        <v>4.929398148148148E-2</v>
      </c>
      <c r="G133" s="386">
        <v>0.33309027777777778</v>
      </c>
    </row>
    <row r="134" spans="1:7" ht="51" customHeight="1">
      <c r="A134" s="658">
        <v>44</v>
      </c>
      <c r="B134" s="453" t="s">
        <v>2917</v>
      </c>
      <c r="C134" s="385" t="s">
        <v>2791</v>
      </c>
      <c r="D134" s="659" t="s">
        <v>4020</v>
      </c>
      <c r="E134" s="659"/>
      <c r="F134" s="659"/>
      <c r="G134" s="659"/>
    </row>
    <row r="135" spans="1:7" ht="25.5">
      <c r="A135" s="658"/>
      <c r="B135" s="453" t="s">
        <v>2315</v>
      </c>
      <c r="C135" s="386">
        <v>1.9340277777777779E-2</v>
      </c>
      <c r="D135" s="386">
        <v>8.7638888888888891E-2</v>
      </c>
      <c r="E135" s="458">
        <v>133</v>
      </c>
      <c r="F135" s="386">
        <v>6.0023148148148152E-2</v>
      </c>
      <c r="G135" s="386">
        <v>0.2154513888888889</v>
      </c>
    </row>
    <row r="136" spans="1:7" ht="25.5">
      <c r="A136" s="658"/>
      <c r="B136" s="453" t="s">
        <v>2316</v>
      </c>
      <c r="C136" s="386">
        <v>1.050925925925926E-2</v>
      </c>
      <c r="D136" s="386">
        <v>8.4502314814814808E-2</v>
      </c>
      <c r="E136" s="458">
        <v>376</v>
      </c>
      <c r="F136" s="386">
        <v>4.8206018518518523E-2</v>
      </c>
      <c r="G136" s="386">
        <v>0.2920949074074074</v>
      </c>
    </row>
    <row r="137" spans="1:7" ht="140.25" customHeight="1">
      <c r="A137" s="658">
        <v>45</v>
      </c>
      <c r="B137" s="453" t="s">
        <v>2917</v>
      </c>
      <c r="C137" s="385" t="s">
        <v>2792</v>
      </c>
      <c r="D137" s="659" t="s">
        <v>4021</v>
      </c>
      <c r="E137" s="659"/>
      <c r="F137" s="659"/>
      <c r="G137" s="659"/>
    </row>
    <row r="138" spans="1:7" ht="25.5">
      <c r="A138" s="658"/>
      <c r="B138" s="453" t="s">
        <v>2315</v>
      </c>
      <c r="C138" s="386">
        <v>1.5833333333333335E-2</v>
      </c>
      <c r="D138" s="386">
        <v>7.4629629629629629E-2</v>
      </c>
      <c r="E138" s="458">
        <v>52</v>
      </c>
      <c r="F138" s="386">
        <v>5.3368055555555551E-2</v>
      </c>
      <c r="G138" s="386">
        <v>0.18004629629629629</v>
      </c>
    </row>
    <row r="139" spans="1:7" ht="25.5">
      <c r="A139" s="658"/>
      <c r="B139" s="453" t="s">
        <v>2316</v>
      </c>
      <c r="C139" s="386">
        <v>1.2951388888888887E-2</v>
      </c>
      <c r="D139" s="386">
        <v>7.6921296296296293E-2</v>
      </c>
      <c r="E139" s="458">
        <v>656</v>
      </c>
      <c r="F139" s="386">
        <v>4.5231481481481484E-2</v>
      </c>
      <c r="G139" s="386">
        <v>0.18609953703703705</v>
      </c>
    </row>
    <row r="140" spans="1:7" ht="38.25" customHeight="1">
      <c r="A140" s="658">
        <v>46</v>
      </c>
      <c r="B140" s="453" t="s">
        <v>2917</v>
      </c>
      <c r="C140" s="385" t="s">
        <v>2347</v>
      </c>
      <c r="D140" s="659" t="s">
        <v>4022</v>
      </c>
      <c r="E140" s="659"/>
      <c r="F140" s="659"/>
      <c r="G140" s="659"/>
    </row>
    <row r="141" spans="1:7" ht="25.5">
      <c r="A141" s="658"/>
      <c r="B141" s="453" t="s">
        <v>2315</v>
      </c>
      <c r="C141" s="386">
        <v>8.5995370370370357E-3</v>
      </c>
      <c r="D141" s="386">
        <v>0.12129629629629629</v>
      </c>
      <c r="E141" s="458">
        <v>757</v>
      </c>
      <c r="F141" s="386">
        <v>5.4363425925925933E-2</v>
      </c>
      <c r="G141" s="386">
        <v>1.0321064814814815</v>
      </c>
    </row>
    <row r="142" spans="1:7" ht="25.5">
      <c r="A142" s="658"/>
      <c r="B142" s="453" t="s">
        <v>2316</v>
      </c>
      <c r="C142" s="386"/>
      <c r="D142" s="386"/>
      <c r="E142" s="458"/>
      <c r="F142" s="386"/>
      <c r="G142" s="386"/>
    </row>
    <row r="143" spans="1:7" ht="89.25" customHeight="1">
      <c r="A143" s="658">
        <v>47</v>
      </c>
      <c r="B143" s="453" t="s">
        <v>2917</v>
      </c>
      <c r="C143" s="385" t="s">
        <v>2848</v>
      </c>
      <c r="D143" s="659" t="s">
        <v>4018</v>
      </c>
      <c r="E143" s="659"/>
      <c r="F143" s="659"/>
      <c r="G143" s="659"/>
    </row>
    <row r="144" spans="1:7" ht="25.5">
      <c r="A144" s="658"/>
      <c r="B144" s="453" t="s">
        <v>2315</v>
      </c>
      <c r="C144" s="386">
        <v>9.5949074074074079E-3</v>
      </c>
      <c r="D144" s="386">
        <v>0.10019675925925926</v>
      </c>
      <c r="E144" s="458">
        <v>672</v>
      </c>
      <c r="F144" s="386">
        <v>4.3090277777777776E-2</v>
      </c>
      <c r="G144" s="386">
        <v>0.40680555555555559</v>
      </c>
    </row>
    <row r="145" spans="1:7" ht="25.5">
      <c r="A145" s="658"/>
      <c r="B145" s="453" t="s">
        <v>2316</v>
      </c>
      <c r="C145" s="386">
        <v>1.2997685185185183E-2</v>
      </c>
      <c r="D145" s="386">
        <v>8.7083333333333332E-2</v>
      </c>
      <c r="E145" s="458">
        <v>522</v>
      </c>
      <c r="F145" s="386">
        <v>4.7939814814814817E-2</v>
      </c>
      <c r="G145" s="386">
        <v>0.22371527777777778</v>
      </c>
    </row>
    <row r="146" spans="1:7" ht="114.75" customHeight="1">
      <c r="A146" s="658">
        <v>48</v>
      </c>
      <c r="B146" s="453" t="s">
        <v>2917</v>
      </c>
      <c r="C146" s="385" t="s">
        <v>2853</v>
      </c>
      <c r="D146" s="659" t="s">
        <v>4023</v>
      </c>
      <c r="E146" s="659"/>
      <c r="F146" s="659"/>
      <c r="G146" s="659"/>
    </row>
    <row r="147" spans="1:7" ht="25.5">
      <c r="A147" s="658"/>
      <c r="B147" s="453" t="s">
        <v>2315</v>
      </c>
      <c r="C147" s="386">
        <v>1.0347222222222223E-2</v>
      </c>
      <c r="D147" s="386">
        <v>6.4861111111111105E-2</v>
      </c>
      <c r="E147" s="458">
        <v>770</v>
      </c>
      <c r="F147" s="386">
        <v>4.4004629629629623E-2</v>
      </c>
      <c r="G147" s="386">
        <v>0.20054398148148148</v>
      </c>
    </row>
    <row r="148" spans="1:7" ht="25.5">
      <c r="A148" s="658"/>
      <c r="B148" s="453" t="s">
        <v>2316</v>
      </c>
      <c r="C148" s="386">
        <v>1.3206018518518518E-2</v>
      </c>
      <c r="D148" s="386">
        <v>0.1416087962962963</v>
      </c>
      <c r="E148" s="458">
        <v>356</v>
      </c>
      <c r="F148" s="386">
        <v>4.746527777777778E-2</v>
      </c>
      <c r="G148" s="386">
        <v>0.14633101851851851</v>
      </c>
    </row>
    <row r="149" spans="1:7" ht="38.25" customHeight="1">
      <c r="A149" s="658">
        <v>49</v>
      </c>
      <c r="B149" s="453" t="s">
        <v>2917</v>
      </c>
      <c r="C149" s="385" t="s">
        <v>2348</v>
      </c>
      <c r="D149" s="659" t="s">
        <v>4022</v>
      </c>
      <c r="E149" s="659"/>
      <c r="F149" s="659"/>
      <c r="G149" s="659"/>
    </row>
    <row r="150" spans="1:7" ht="25.5">
      <c r="A150" s="658"/>
      <c r="B150" s="453" t="s">
        <v>2315</v>
      </c>
      <c r="C150" s="386">
        <v>1.0717592592592593E-2</v>
      </c>
      <c r="D150" s="386">
        <v>8.0567129629629627E-2</v>
      </c>
      <c r="E150" s="458">
        <v>1617</v>
      </c>
      <c r="F150" s="386">
        <v>3.9467592592592596E-2</v>
      </c>
      <c r="G150" s="386">
        <v>0.58120370370370367</v>
      </c>
    </row>
    <row r="151" spans="1:7" ht="25.5">
      <c r="A151" s="658"/>
      <c r="B151" s="453" t="s">
        <v>2316</v>
      </c>
      <c r="C151" s="386"/>
      <c r="D151" s="386"/>
      <c r="E151" s="458"/>
      <c r="F151" s="386"/>
      <c r="G151" s="386"/>
    </row>
    <row r="152" spans="1:7" ht="38.25" customHeight="1">
      <c r="A152" s="658">
        <v>50</v>
      </c>
      <c r="B152" s="453" t="s">
        <v>2917</v>
      </c>
      <c r="C152" s="385" t="s">
        <v>2349</v>
      </c>
      <c r="D152" s="659" t="s">
        <v>4022</v>
      </c>
      <c r="E152" s="659"/>
      <c r="F152" s="659"/>
      <c r="G152" s="659"/>
    </row>
    <row r="153" spans="1:7" ht="25.5">
      <c r="A153" s="658"/>
      <c r="B153" s="453" t="s">
        <v>2315</v>
      </c>
      <c r="C153" s="386">
        <v>1.0231481481481482E-2</v>
      </c>
      <c r="D153" s="386">
        <v>0.14960648148148148</v>
      </c>
      <c r="E153" s="458">
        <v>1434</v>
      </c>
      <c r="F153" s="386">
        <v>3.9918981481481479E-2</v>
      </c>
      <c r="G153" s="386">
        <v>0.60555555555555551</v>
      </c>
    </row>
    <row r="154" spans="1:7" ht="25.5">
      <c r="A154" s="658"/>
      <c r="B154" s="453" t="s">
        <v>2316</v>
      </c>
      <c r="C154" s="386"/>
      <c r="D154" s="386"/>
      <c r="E154" s="458"/>
      <c r="F154" s="386"/>
      <c r="G154" s="386"/>
    </row>
    <row r="155" spans="1:7" ht="38.25" customHeight="1">
      <c r="A155" s="658">
        <v>51</v>
      </c>
      <c r="B155" s="453" t="s">
        <v>2917</v>
      </c>
      <c r="C155" s="385" t="s">
        <v>2350</v>
      </c>
      <c r="D155" s="659" t="s">
        <v>4022</v>
      </c>
      <c r="E155" s="659"/>
      <c r="F155" s="659"/>
      <c r="G155" s="659"/>
    </row>
    <row r="156" spans="1:7" ht="25.5">
      <c r="A156" s="658"/>
      <c r="B156" s="453" t="s">
        <v>2315</v>
      </c>
      <c r="C156" s="386">
        <v>1.1099537037037038E-2</v>
      </c>
      <c r="D156" s="386">
        <v>0.12083333333333333</v>
      </c>
      <c r="E156" s="458">
        <v>1692</v>
      </c>
      <c r="F156" s="386">
        <v>4.0949074074074075E-2</v>
      </c>
      <c r="G156" s="386">
        <v>0.44093749999999998</v>
      </c>
    </row>
    <row r="157" spans="1:7" ht="25.5">
      <c r="A157" s="658"/>
      <c r="B157" s="453" t="s">
        <v>2316</v>
      </c>
      <c r="C157" s="386"/>
      <c r="D157" s="386"/>
      <c r="E157" s="458"/>
      <c r="F157" s="386"/>
      <c r="G157" s="386"/>
    </row>
    <row r="158" spans="1:7" ht="38.25" customHeight="1">
      <c r="A158" s="658">
        <v>52</v>
      </c>
      <c r="B158" s="453" t="s">
        <v>2917</v>
      </c>
      <c r="C158" s="385" t="s">
        <v>2787</v>
      </c>
      <c r="D158" s="659" t="s">
        <v>4024</v>
      </c>
      <c r="E158" s="659"/>
      <c r="F158" s="659"/>
      <c r="G158" s="659"/>
    </row>
    <row r="159" spans="1:7" ht="25.5">
      <c r="A159" s="658"/>
      <c r="B159" s="453" t="s">
        <v>2315</v>
      </c>
      <c r="C159" s="386">
        <v>8.6574074074074071E-3</v>
      </c>
      <c r="D159" s="386">
        <v>8.1539351851851849E-2</v>
      </c>
      <c r="E159" s="458">
        <v>846</v>
      </c>
      <c r="F159" s="386">
        <v>4.6342592592592595E-2</v>
      </c>
      <c r="G159" s="386">
        <v>0.31410879629629629</v>
      </c>
    </row>
    <row r="160" spans="1:7" ht="25.5">
      <c r="A160" s="658"/>
      <c r="B160" s="453" t="s">
        <v>2316</v>
      </c>
      <c r="C160" s="386"/>
      <c r="D160" s="386"/>
      <c r="E160" s="458"/>
      <c r="F160" s="386"/>
      <c r="G160" s="386"/>
    </row>
    <row r="161" spans="1:7" ht="38.25" customHeight="1">
      <c r="A161" s="658">
        <v>53</v>
      </c>
      <c r="B161" s="453" t="s">
        <v>2917</v>
      </c>
      <c r="C161" s="385" t="s">
        <v>2351</v>
      </c>
      <c r="D161" s="659" t="s">
        <v>4024</v>
      </c>
      <c r="E161" s="659"/>
      <c r="F161" s="659"/>
      <c r="G161" s="659"/>
    </row>
    <row r="162" spans="1:7" ht="25.5">
      <c r="A162" s="658"/>
      <c r="B162" s="453" t="s">
        <v>2315</v>
      </c>
      <c r="C162" s="386">
        <v>8.0671296296296307E-3</v>
      </c>
      <c r="D162" s="386">
        <v>9.5000000000000015E-2</v>
      </c>
      <c r="E162" s="458">
        <v>755</v>
      </c>
      <c r="F162" s="386">
        <v>4.6597222222222227E-2</v>
      </c>
      <c r="G162" s="386">
        <v>0.37354166666666666</v>
      </c>
    </row>
    <row r="163" spans="1:7" ht="25.5">
      <c r="A163" s="658"/>
      <c r="B163" s="453" t="s">
        <v>2316</v>
      </c>
      <c r="C163" s="386">
        <v>6.2499999999999995E-3</v>
      </c>
      <c r="D163" s="386">
        <v>6.2499999999999995E-3</v>
      </c>
      <c r="E163" s="458">
        <v>0</v>
      </c>
      <c r="F163" s="386">
        <v>4.0833333333333333E-2</v>
      </c>
      <c r="G163" s="386">
        <v>4.0833333333333333E-2</v>
      </c>
    </row>
    <row r="164" spans="1:7" ht="38.25" customHeight="1">
      <c r="A164" s="658">
        <v>54</v>
      </c>
      <c r="B164" s="453" t="s">
        <v>2917</v>
      </c>
      <c r="C164" s="385" t="s">
        <v>2352</v>
      </c>
      <c r="D164" s="659" t="s">
        <v>4024</v>
      </c>
      <c r="E164" s="659"/>
      <c r="F164" s="659"/>
      <c r="G164" s="659"/>
    </row>
    <row r="165" spans="1:7" ht="25.5">
      <c r="A165" s="658"/>
      <c r="B165" s="453" t="s">
        <v>2315</v>
      </c>
      <c r="C165" s="386">
        <v>8.8888888888888889E-3</v>
      </c>
      <c r="D165" s="386">
        <v>6.1400462962962969E-2</v>
      </c>
      <c r="E165" s="458">
        <v>946</v>
      </c>
      <c r="F165" s="386">
        <v>4.3391203703703703E-2</v>
      </c>
      <c r="G165" s="386">
        <v>0.26701388888888888</v>
      </c>
    </row>
    <row r="166" spans="1:7" ht="25.5">
      <c r="A166" s="658"/>
      <c r="B166" s="453" t="s">
        <v>2316</v>
      </c>
      <c r="C166" s="386"/>
      <c r="D166" s="386"/>
      <c r="E166" s="458"/>
      <c r="F166" s="386"/>
      <c r="G166" s="386"/>
    </row>
    <row r="167" spans="1:7" ht="38.25" customHeight="1">
      <c r="A167" s="658">
        <v>55</v>
      </c>
      <c r="B167" s="453" t="s">
        <v>2917</v>
      </c>
      <c r="C167" s="385" t="s">
        <v>2353</v>
      </c>
      <c r="D167" s="659" t="s">
        <v>4024</v>
      </c>
      <c r="E167" s="659"/>
      <c r="F167" s="659"/>
      <c r="G167" s="659"/>
    </row>
    <row r="168" spans="1:7" ht="25.5">
      <c r="A168" s="658"/>
      <c r="B168" s="453" t="s">
        <v>2315</v>
      </c>
      <c r="C168" s="386">
        <v>7.2569444444444443E-3</v>
      </c>
      <c r="D168" s="386">
        <v>8.5428240740740735E-2</v>
      </c>
      <c r="E168" s="458">
        <v>572</v>
      </c>
      <c r="F168" s="386">
        <v>4.4918981481481483E-2</v>
      </c>
      <c r="G168" s="386">
        <v>0.24526620370370369</v>
      </c>
    </row>
    <row r="169" spans="1:7" ht="25.5">
      <c r="A169" s="658"/>
      <c r="B169" s="453" t="s">
        <v>2316</v>
      </c>
      <c r="C169" s="386">
        <v>1.9201388888888889E-2</v>
      </c>
      <c r="D169" s="386">
        <v>1.9907407407407408E-2</v>
      </c>
      <c r="E169" s="458">
        <v>2</v>
      </c>
      <c r="F169" s="386">
        <v>6.0416666666666667E-2</v>
      </c>
      <c r="G169" s="386">
        <v>7.8240740740740736E-2</v>
      </c>
    </row>
    <row r="170" spans="1:7" ht="38.25" customHeight="1">
      <c r="A170" s="658">
        <v>56</v>
      </c>
      <c r="B170" s="453" t="s">
        <v>2917</v>
      </c>
      <c r="C170" s="385" t="s">
        <v>3106</v>
      </c>
      <c r="D170" s="659" t="s">
        <v>4024</v>
      </c>
      <c r="E170" s="659"/>
      <c r="F170" s="659"/>
      <c r="G170" s="659"/>
    </row>
    <row r="171" spans="1:7" ht="25.5">
      <c r="A171" s="658"/>
      <c r="B171" s="453" t="s">
        <v>2315</v>
      </c>
      <c r="C171" s="386">
        <v>8.9930555555555545E-3</v>
      </c>
      <c r="D171" s="386">
        <v>0.13456018518518517</v>
      </c>
      <c r="E171" s="458">
        <v>1160</v>
      </c>
      <c r="F171" s="386">
        <v>4.5624999999999999E-2</v>
      </c>
      <c r="G171" s="386">
        <v>0.60665509259259254</v>
      </c>
    </row>
    <row r="172" spans="1:7" ht="25.5">
      <c r="A172" s="658"/>
      <c r="B172" s="453" t="s">
        <v>2316</v>
      </c>
      <c r="C172" s="386">
        <v>1.6134259259259261E-2</v>
      </c>
      <c r="D172" s="386">
        <v>3.7650462962962962E-2</v>
      </c>
      <c r="E172" s="458">
        <v>6</v>
      </c>
      <c r="F172" s="386">
        <v>6.0289351851851851E-2</v>
      </c>
      <c r="G172" s="386">
        <v>7.2673611111111105E-2</v>
      </c>
    </row>
    <row r="173" spans="1:7" ht="38.25" customHeight="1">
      <c r="A173" s="658">
        <v>57</v>
      </c>
      <c r="B173" s="453" t="s">
        <v>2917</v>
      </c>
      <c r="C173" s="385" t="s">
        <v>2354</v>
      </c>
      <c r="D173" s="659" t="s">
        <v>4025</v>
      </c>
      <c r="E173" s="659"/>
      <c r="F173" s="659"/>
      <c r="G173" s="659"/>
    </row>
    <row r="174" spans="1:7" ht="25.5">
      <c r="A174" s="658"/>
      <c r="B174" s="453" t="s">
        <v>2315</v>
      </c>
      <c r="C174" s="386">
        <v>8.2407407407407412E-3</v>
      </c>
      <c r="D174" s="386">
        <v>0.12225694444444445</v>
      </c>
      <c r="E174" s="458">
        <v>764</v>
      </c>
      <c r="F174" s="386">
        <v>4.5057870370370373E-2</v>
      </c>
      <c r="G174" s="386">
        <v>0.35880787037037037</v>
      </c>
    </row>
    <row r="175" spans="1:7" ht="25.5">
      <c r="A175" s="658"/>
      <c r="B175" s="453" t="s">
        <v>2316</v>
      </c>
      <c r="C175" s="386">
        <v>1.247685185185185E-2</v>
      </c>
      <c r="D175" s="386">
        <v>2.2199074074074076E-2</v>
      </c>
      <c r="E175" s="458">
        <v>3</v>
      </c>
      <c r="F175" s="386">
        <v>5.1967592592592593E-2</v>
      </c>
      <c r="G175" s="386">
        <v>0.12444444444444445</v>
      </c>
    </row>
    <row r="176" spans="1:7" ht="38.25" customHeight="1">
      <c r="A176" s="658">
        <v>58</v>
      </c>
      <c r="B176" s="453" t="s">
        <v>2917</v>
      </c>
      <c r="C176" s="385" t="s">
        <v>2355</v>
      </c>
      <c r="D176" s="659" t="s">
        <v>4025</v>
      </c>
      <c r="E176" s="659"/>
      <c r="F176" s="659"/>
      <c r="G176" s="659"/>
    </row>
    <row r="177" spans="1:7" ht="25.5">
      <c r="A177" s="658"/>
      <c r="B177" s="453" t="s">
        <v>2315</v>
      </c>
      <c r="C177" s="386">
        <v>9.1087962962962971E-3</v>
      </c>
      <c r="D177" s="386">
        <v>0.10078703703703702</v>
      </c>
      <c r="E177" s="458">
        <v>1041</v>
      </c>
      <c r="F177" s="386">
        <v>4.5821759259259263E-2</v>
      </c>
      <c r="G177" s="386">
        <v>0.30387731481481478</v>
      </c>
    </row>
    <row r="178" spans="1:7" ht="25.5">
      <c r="A178" s="658"/>
      <c r="B178" s="453" t="s">
        <v>2316</v>
      </c>
      <c r="C178" s="386">
        <v>1.045138888888889E-2</v>
      </c>
      <c r="D178" s="386">
        <v>1.832175925925926E-2</v>
      </c>
      <c r="E178" s="458">
        <v>4</v>
      </c>
      <c r="F178" s="386">
        <v>4.5833333333333337E-2</v>
      </c>
      <c r="G178" s="386">
        <v>7.256944444444445E-2</v>
      </c>
    </row>
    <row r="179" spans="1:7" ht="38.25" customHeight="1">
      <c r="A179" s="658">
        <v>59</v>
      </c>
      <c r="B179" s="453" t="s">
        <v>2917</v>
      </c>
      <c r="C179" s="385" t="s">
        <v>2356</v>
      </c>
      <c r="D179" s="659" t="s">
        <v>4025</v>
      </c>
      <c r="E179" s="659"/>
      <c r="F179" s="659"/>
      <c r="G179" s="659"/>
    </row>
    <row r="180" spans="1:7" ht="25.5">
      <c r="A180" s="658"/>
      <c r="B180" s="453" t="s">
        <v>2315</v>
      </c>
      <c r="C180" s="386">
        <v>9.6759259259259264E-3</v>
      </c>
      <c r="D180" s="386">
        <v>0.10636574074074073</v>
      </c>
      <c r="E180" s="458">
        <v>1199</v>
      </c>
      <c r="F180" s="386">
        <v>4.2395833333333334E-2</v>
      </c>
      <c r="G180" s="386">
        <v>0.24356481481481482</v>
      </c>
    </row>
    <row r="181" spans="1:7" ht="25.5">
      <c r="A181" s="658"/>
      <c r="B181" s="453" t="s">
        <v>2316</v>
      </c>
      <c r="C181" s="386">
        <v>1.1539351851851851E-2</v>
      </c>
      <c r="D181" s="386">
        <v>1.9155092592592592E-2</v>
      </c>
      <c r="E181" s="458">
        <v>5</v>
      </c>
      <c r="F181" s="386">
        <v>4.7060185185185184E-2</v>
      </c>
      <c r="G181" s="386">
        <v>0.13153935185185187</v>
      </c>
    </row>
    <row r="182" spans="1:7" ht="38.25" customHeight="1">
      <c r="A182" s="658">
        <v>60</v>
      </c>
      <c r="B182" s="453" t="s">
        <v>2917</v>
      </c>
      <c r="C182" s="385" t="s">
        <v>2357</v>
      </c>
      <c r="D182" s="659" t="s">
        <v>4025</v>
      </c>
      <c r="E182" s="659"/>
      <c r="F182" s="659"/>
      <c r="G182" s="659"/>
    </row>
    <row r="183" spans="1:7" ht="25.5">
      <c r="A183" s="658"/>
      <c r="B183" s="453" t="s">
        <v>2315</v>
      </c>
      <c r="C183" s="386">
        <v>9.2708333333333341E-3</v>
      </c>
      <c r="D183" s="386">
        <v>7.5358796296296285E-2</v>
      </c>
      <c r="E183" s="458">
        <v>1071</v>
      </c>
      <c r="F183" s="386">
        <v>4.4710648148148152E-2</v>
      </c>
      <c r="G183" s="386">
        <v>0.25444444444444442</v>
      </c>
    </row>
    <row r="184" spans="1:7" ht="25.5">
      <c r="A184" s="658"/>
      <c r="B184" s="453" t="s">
        <v>2316</v>
      </c>
      <c r="C184" s="386">
        <v>1.2418981481481482E-2</v>
      </c>
      <c r="D184" s="386">
        <v>1.9363425925925926E-2</v>
      </c>
      <c r="E184" s="458">
        <v>5</v>
      </c>
      <c r="F184" s="386">
        <v>4.7835648148148148E-2</v>
      </c>
      <c r="G184" s="386">
        <v>7.4016203703703709E-2</v>
      </c>
    </row>
    <row r="185" spans="1:7" ht="38.25" customHeight="1">
      <c r="A185" s="658">
        <v>61</v>
      </c>
      <c r="B185" s="453" t="s">
        <v>2917</v>
      </c>
      <c r="C185" s="385" t="s">
        <v>2358</v>
      </c>
      <c r="D185" s="659" t="s">
        <v>4026</v>
      </c>
      <c r="E185" s="659"/>
      <c r="F185" s="659"/>
      <c r="G185" s="659"/>
    </row>
    <row r="186" spans="1:7" ht="25.5">
      <c r="A186" s="658"/>
      <c r="B186" s="453" t="s">
        <v>2315</v>
      </c>
      <c r="C186" s="386">
        <v>1.0011574074074074E-2</v>
      </c>
      <c r="D186" s="386">
        <v>0.12575231481481483</v>
      </c>
      <c r="E186" s="458">
        <v>1325</v>
      </c>
      <c r="F186" s="386">
        <v>4.6504629629629625E-2</v>
      </c>
      <c r="G186" s="386">
        <v>0.29964120370370367</v>
      </c>
    </row>
    <row r="187" spans="1:7" ht="25.5">
      <c r="A187" s="658"/>
      <c r="B187" s="453" t="s">
        <v>2316</v>
      </c>
      <c r="C187" s="386">
        <v>2.568287037037037E-2</v>
      </c>
      <c r="D187" s="386">
        <v>3.6284722222222225E-2</v>
      </c>
      <c r="E187" s="458">
        <v>2</v>
      </c>
      <c r="F187" s="386">
        <v>9.1388888888888895E-2</v>
      </c>
      <c r="G187" s="386">
        <v>0.1024537037037037</v>
      </c>
    </row>
    <row r="188" spans="1:7" ht="38.25" customHeight="1">
      <c r="A188" s="658">
        <v>62</v>
      </c>
      <c r="B188" s="453" t="s">
        <v>2917</v>
      </c>
      <c r="C188" s="385" t="s">
        <v>2359</v>
      </c>
      <c r="D188" s="659" t="s">
        <v>4027</v>
      </c>
      <c r="E188" s="659"/>
      <c r="F188" s="659"/>
      <c r="G188" s="659"/>
    </row>
    <row r="189" spans="1:7" ht="25.5">
      <c r="A189" s="658"/>
      <c r="B189" s="453" t="s">
        <v>2315</v>
      </c>
      <c r="C189" s="386">
        <v>7.7083333333333335E-3</v>
      </c>
      <c r="D189" s="386">
        <v>8.1805555555555562E-2</v>
      </c>
      <c r="E189" s="458">
        <v>727</v>
      </c>
      <c r="F189" s="386">
        <v>3.7280092592592594E-2</v>
      </c>
      <c r="G189" s="386">
        <v>0.18934027777777776</v>
      </c>
    </row>
    <row r="190" spans="1:7" ht="25.5">
      <c r="A190" s="658"/>
      <c r="B190" s="453" t="s">
        <v>2316</v>
      </c>
      <c r="C190" s="386"/>
      <c r="D190" s="386"/>
      <c r="E190" s="458"/>
      <c r="F190" s="386"/>
      <c r="G190" s="386"/>
    </row>
    <row r="191" spans="1:7" ht="38.25" customHeight="1">
      <c r="A191" s="658">
        <v>63</v>
      </c>
      <c r="B191" s="453" t="s">
        <v>2917</v>
      </c>
      <c r="C191" s="385" t="s">
        <v>2360</v>
      </c>
      <c r="D191" s="659" t="s">
        <v>4027</v>
      </c>
      <c r="E191" s="659"/>
      <c r="F191" s="659"/>
      <c r="G191" s="659"/>
    </row>
    <row r="192" spans="1:7" ht="25.5">
      <c r="A192" s="658"/>
      <c r="B192" s="453" t="s">
        <v>2315</v>
      </c>
      <c r="C192" s="386">
        <v>7.6273148148148151E-3</v>
      </c>
      <c r="D192" s="386">
        <v>0.10568287037037037</v>
      </c>
      <c r="E192" s="458">
        <v>740</v>
      </c>
      <c r="F192" s="386">
        <v>4.0590277777777781E-2</v>
      </c>
      <c r="G192" s="386">
        <v>0.45164351851851853</v>
      </c>
    </row>
    <row r="193" spans="1:7" ht="25.5">
      <c r="A193" s="658"/>
      <c r="B193" s="453" t="s">
        <v>2316</v>
      </c>
      <c r="C193" s="386"/>
      <c r="D193" s="386"/>
      <c r="E193" s="458"/>
      <c r="F193" s="386"/>
      <c r="G193" s="386"/>
    </row>
    <row r="194" spans="1:7" ht="38.25" customHeight="1">
      <c r="A194" s="658">
        <v>64</v>
      </c>
      <c r="B194" s="453" t="s">
        <v>2917</v>
      </c>
      <c r="C194" s="385" t="s">
        <v>2361</v>
      </c>
      <c r="D194" s="659" t="s">
        <v>4027</v>
      </c>
      <c r="E194" s="659"/>
      <c r="F194" s="659"/>
      <c r="G194" s="659"/>
    </row>
    <row r="195" spans="1:7" ht="25.5">
      <c r="A195" s="658"/>
      <c r="B195" s="453" t="s">
        <v>2315</v>
      </c>
      <c r="C195" s="386">
        <v>9.2013888888888892E-3</v>
      </c>
      <c r="D195" s="386">
        <v>9.7673611111111114E-2</v>
      </c>
      <c r="E195" s="458">
        <v>1172</v>
      </c>
      <c r="F195" s="386">
        <v>4.553240740740741E-2</v>
      </c>
      <c r="G195" s="386">
        <v>30.012048611111112</v>
      </c>
    </row>
    <row r="196" spans="1:7" ht="25.5">
      <c r="A196" s="658"/>
      <c r="B196" s="453" t="s">
        <v>2316</v>
      </c>
      <c r="C196" s="386"/>
      <c r="D196" s="386"/>
      <c r="E196" s="458"/>
      <c r="F196" s="386"/>
      <c r="G196" s="386"/>
    </row>
    <row r="197" spans="1:7" ht="38.25" customHeight="1">
      <c r="A197" s="658">
        <v>65</v>
      </c>
      <c r="B197" s="453" t="s">
        <v>2917</v>
      </c>
      <c r="C197" s="385" t="s">
        <v>2362</v>
      </c>
      <c r="D197" s="659" t="s">
        <v>4027</v>
      </c>
      <c r="E197" s="659"/>
      <c r="F197" s="659"/>
      <c r="G197" s="659"/>
    </row>
    <row r="198" spans="1:7" ht="25.5">
      <c r="A198" s="658"/>
      <c r="B198" s="453" t="s">
        <v>2315</v>
      </c>
      <c r="C198" s="386">
        <v>0.01</v>
      </c>
      <c r="D198" s="386">
        <v>0.13527777777777777</v>
      </c>
      <c r="E198" s="458">
        <v>1364</v>
      </c>
      <c r="F198" s="386">
        <v>3.8078703703703705E-2</v>
      </c>
      <c r="G198" s="386">
        <v>0.26048611111111114</v>
      </c>
    </row>
    <row r="199" spans="1:7" ht="25.5">
      <c r="A199" s="658"/>
      <c r="B199" s="453" t="s">
        <v>2316</v>
      </c>
      <c r="C199" s="386">
        <v>4.53587962962963E-2</v>
      </c>
      <c r="D199" s="386">
        <v>4.53587962962963E-2</v>
      </c>
      <c r="E199" s="458">
        <v>1</v>
      </c>
      <c r="F199" s="386">
        <v>6.5439814814814812E-2</v>
      </c>
      <c r="G199" s="386">
        <v>6.5439814814814812E-2</v>
      </c>
    </row>
    <row r="200" spans="1:7" ht="38.25" customHeight="1">
      <c r="A200" s="658">
        <v>66</v>
      </c>
      <c r="B200" s="453" t="s">
        <v>2917</v>
      </c>
      <c r="C200" s="385" t="s">
        <v>2363</v>
      </c>
      <c r="D200" s="659" t="s">
        <v>4028</v>
      </c>
      <c r="E200" s="659"/>
      <c r="F200" s="659"/>
      <c r="G200" s="659"/>
    </row>
    <row r="201" spans="1:7" ht="25.5">
      <c r="A201" s="658"/>
      <c r="B201" s="453" t="s">
        <v>2315</v>
      </c>
      <c r="C201" s="386">
        <v>7.1412037037037043E-3</v>
      </c>
      <c r="D201" s="386">
        <v>9.4756944444444449E-2</v>
      </c>
      <c r="E201" s="458">
        <v>718</v>
      </c>
      <c r="F201" s="386">
        <v>3.9270833333333331E-2</v>
      </c>
      <c r="G201" s="386">
        <v>1.5813078703703702</v>
      </c>
    </row>
    <row r="202" spans="1:7" ht="25.5">
      <c r="A202" s="658"/>
      <c r="B202" s="453" t="s">
        <v>2316</v>
      </c>
      <c r="C202" s="386">
        <v>1.3692129629629629E-2</v>
      </c>
      <c r="D202" s="386">
        <v>2.3020833333333334E-2</v>
      </c>
      <c r="E202" s="458">
        <v>10</v>
      </c>
      <c r="F202" s="386">
        <v>5.5312499999999994E-2</v>
      </c>
      <c r="G202" s="386">
        <v>0.12946759259259258</v>
      </c>
    </row>
    <row r="203" spans="1:7" ht="38.25" customHeight="1">
      <c r="A203" s="658">
        <v>67</v>
      </c>
      <c r="B203" s="453" t="s">
        <v>2917</v>
      </c>
      <c r="C203" s="385" t="s">
        <v>2364</v>
      </c>
      <c r="D203" s="659" t="s">
        <v>4028</v>
      </c>
      <c r="E203" s="659"/>
      <c r="F203" s="659"/>
      <c r="G203" s="659"/>
    </row>
    <row r="204" spans="1:7" ht="25.5">
      <c r="A204" s="658"/>
      <c r="B204" s="453" t="s">
        <v>2315</v>
      </c>
      <c r="C204" s="386">
        <v>7.8819444444444432E-3</v>
      </c>
      <c r="D204" s="386">
        <v>0.11760416666666666</v>
      </c>
      <c r="E204" s="458">
        <v>782</v>
      </c>
      <c r="F204" s="386">
        <v>3.9293981481481485E-2</v>
      </c>
      <c r="G204" s="386">
        <v>0.32302083333333331</v>
      </c>
    </row>
    <row r="205" spans="1:7" ht="25.5">
      <c r="A205" s="658"/>
      <c r="B205" s="453" t="s">
        <v>2316</v>
      </c>
      <c r="C205" s="386">
        <v>1.480324074074074E-2</v>
      </c>
      <c r="D205" s="386">
        <v>2.8715277777777781E-2</v>
      </c>
      <c r="E205" s="458">
        <v>16</v>
      </c>
      <c r="F205" s="386">
        <v>4.8726851851851855E-2</v>
      </c>
      <c r="G205" s="386">
        <v>0.11525462962962962</v>
      </c>
    </row>
    <row r="206" spans="1:7" ht="38.25" customHeight="1">
      <c r="A206" s="658">
        <v>68</v>
      </c>
      <c r="B206" s="453" t="s">
        <v>2917</v>
      </c>
      <c r="C206" s="385" t="s">
        <v>2365</v>
      </c>
      <c r="D206" s="659" t="s">
        <v>4028</v>
      </c>
      <c r="E206" s="659"/>
      <c r="F206" s="659"/>
      <c r="G206" s="659"/>
    </row>
    <row r="207" spans="1:7" ht="25.5">
      <c r="A207" s="658"/>
      <c r="B207" s="453" t="s">
        <v>2315</v>
      </c>
      <c r="C207" s="386">
        <v>7.69675925925926E-3</v>
      </c>
      <c r="D207" s="386">
        <v>8.9456018518518518E-2</v>
      </c>
      <c r="E207" s="458">
        <v>738</v>
      </c>
      <c r="F207" s="386">
        <v>4.0879629629629634E-2</v>
      </c>
      <c r="G207" s="386">
        <v>0.24771990740740743</v>
      </c>
    </row>
    <row r="208" spans="1:7" ht="25.5">
      <c r="A208" s="658"/>
      <c r="B208" s="453" t="s">
        <v>2316</v>
      </c>
      <c r="C208" s="386">
        <v>1.1875000000000002E-2</v>
      </c>
      <c r="D208" s="386">
        <v>4.5104166666666667E-2</v>
      </c>
      <c r="E208" s="458">
        <v>5</v>
      </c>
      <c r="F208" s="386">
        <v>4.4421296296296292E-2</v>
      </c>
      <c r="G208" s="386">
        <v>0.10305555555555555</v>
      </c>
    </row>
    <row r="209" spans="1:7" ht="102" customHeight="1">
      <c r="A209" s="658">
        <v>69</v>
      </c>
      <c r="B209" s="453" t="s">
        <v>2917</v>
      </c>
      <c r="C209" s="385" t="s">
        <v>2468</v>
      </c>
      <c r="D209" s="659" t="s">
        <v>4029</v>
      </c>
      <c r="E209" s="659"/>
      <c r="F209" s="659"/>
      <c r="G209" s="659"/>
    </row>
    <row r="210" spans="1:7" ht="25.5">
      <c r="A210" s="658"/>
      <c r="B210" s="453" t="s">
        <v>2315</v>
      </c>
      <c r="C210" s="386">
        <v>1.1481481481481483E-2</v>
      </c>
      <c r="D210" s="386">
        <v>7.8391203703703713E-2</v>
      </c>
      <c r="E210" s="458">
        <v>357</v>
      </c>
      <c r="F210" s="386">
        <v>4.9189814814814818E-2</v>
      </c>
      <c r="G210" s="386">
        <v>0.20675925925925928</v>
      </c>
    </row>
    <row r="211" spans="1:7" ht="25.5">
      <c r="A211" s="658"/>
      <c r="B211" s="453" t="s">
        <v>2316</v>
      </c>
      <c r="C211" s="386">
        <v>7.69675925925926E-3</v>
      </c>
      <c r="D211" s="386">
        <v>0.10017361111111112</v>
      </c>
      <c r="E211" s="458">
        <v>181</v>
      </c>
      <c r="F211" s="386">
        <v>4.4525462962962968E-2</v>
      </c>
      <c r="G211" s="386">
        <v>0.27001157407407406</v>
      </c>
    </row>
    <row r="212" spans="1:7" ht="38.25" customHeight="1">
      <c r="A212" s="658">
        <v>70</v>
      </c>
      <c r="B212" s="453" t="s">
        <v>2917</v>
      </c>
      <c r="C212" s="385" t="s">
        <v>2366</v>
      </c>
      <c r="D212" s="659" t="s">
        <v>4030</v>
      </c>
      <c r="E212" s="659"/>
      <c r="F212" s="659"/>
      <c r="G212" s="659"/>
    </row>
    <row r="213" spans="1:7" ht="25.5">
      <c r="A213" s="658"/>
      <c r="B213" s="453" t="s">
        <v>2315</v>
      </c>
      <c r="C213" s="386">
        <v>5.8680555555555543E-3</v>
      </c>
      <c r="D213" s="386">
        <v>7.3495370370370364E-2</v>
      </c>
      <c r="E213" s="458">
        <v>476</v>
      </c>
      <c r="F213" s="386">
        <v>3.8437499999999999E-2</v>
      </c>
      <c r="G213" s="386">
        <v>1.0440856481481482</v>
      </c>
    </row>
    <row r="214" spans="1:7" ht="25.5">
      <c r="A214" s="658"/>
      <c r="B214" s="453" t="s">
        <v>2316</v>
      </c>
      <c r="C214" s="386">
        <v>1.1493055555555555E-2</v>
      </c>
      <c r="D214" s="386">
        <v>4.5497685185185183E-2</v>
      </c>
      <c r="E214" s="458">
        <v>7</v>
      </c>
      <c r="F214" s="386">
        <v>5.9745370370370372E-2</v>
      </c>
      <c r="G214" s="386">
        <v>0.19964120370370372</v>
      </c>
    </row>
    <row r="215" spans="1:7" ht="38.25" customHeight="1">
      <c r="A215" s="658">
        <v>71</v>
      </c>
      <c r="B215" s="453" t="s">
        <v>2917</v>
      </c>
      <c r="C215" s="385" t="s">
        <v>2367</v>
      </c>
      <c r="D215" s="659" t="s">
        <v>4030</v>
      </c>
      <c r="E215" s="659"/>
      <c r="F215" s="659"/>
      <c r="G215" s="659"/>
    </row>
    <row r="216" spans="1:7" ht="25.5">
      <c r="A216" s="658"/>
      <c r="B216" s="453" t="s">
        <v>2315</v>
      </c>
      <c r="C216" s="386">
        <v>8.4490740740740741E-3</v>
      </c>
      <c r="D216" s="386">
        <v>9.5740740740740737E-2</v>
      </c>
      <c r="E216" s="458">
        <v>873</v>
      </c>
      <c r="F216" s="386">
        <v>4.9548611111111113E-2</v>
      </c>
      <c r="G216" s="386">
        <v>0.32444444444444448</v>
      </c>
    </row>
    <row r="217" spans="1:7" ht="25.5">
      <c r="A217" s="658"/>
      <c r="B217" s="453" t="s">
        <v>2316</v>
      </c>
      <c r="C217" s="386">
        <v>1.2708333333333334E-2</v>
      </c>
      <c r="D217" s="386">
        <v>2.494212962962963E-2</v>
      </c>
      <c r="E217" s="458">
        <v>10</v>
      </c>
      <c r="F217" s="386">
        <v>5.8530092592592592E-2</v>
      </c>
      <c r="G217" s="386">
        <v>9.600694444444445E-2</v>
      </c>
    </row>
    <row r="218" spans="1:7" ht="38.25" customHeight="1">
      <c r="A218" s="658">
        <v>72</v>
      </c>
      <c r="B218" s="453" t="s">
        <v>2917</v>
      </c>
      <c r="C218" s="385" t="s">
        <v>2368</v>
      </c>
      <c r="D218" s="659" t="s">
        <v>4030</v>
      </c>
      <c r="E218" s="659"/>
      <c r="F218" s="659"/>
      <c r="G218" s="659"/>
    </row>
    <row r="219" spans="1:7" ht="25.5">
      <c r="A219" s="658"/>
      <c r="B219" s="453" t="s">
        <v>2315</v>
      </c>
      <c r="C219" s="386">
        <v>9.5486111111111101E-3</v>
      </c>
      <c r="D219" s="386">
        <v>8.621527777777778E-2</v>
      </c>
      <c r="E219" s="458">
        <v>1291</v>
      </c>
      <c r="F219" s="386">
        <v>4.4386574074074071E-2</v>
      </c>
      <c r="G219" s="386">
        <v>1.0433680555555556</v>
      </c>
    </row>
    <row r="220" spans="1:7" ht="25.5">
      <c r="A220" s="658"/>
      <c r="B220" s="453" t="s">
        <v>2316</v>
      </c>
      <c r="C220" s="386">
        <v>1.6481481481481482E-2</v>
      </c>
      <c r="D220" s="386">
        <v>3.5671296296296298E-2</v>
      </c>
      <c r="E220" s="458">
        <v>17</v>
      </c>
      <c r="F220" s="386">
        <v>6.385416666666667E-2</v>
      </c>
      <c r="G220" s="386">
        <v>0.18653935185185186</v>
      </c>
    </row>
    <row r="221" spans="1:7" ht="38.25" customHeight="1">
      <c r="A221" s="658">
        <v>73</v>
      </c>
      <c r="B221" s="453" t="s">
        <v>2917</v>
      </c>
      <c r="C221" s="385" t="s">
        <v>2369</v>
      </c>
      <c r="D221" s="659" t="s">
        <v>4030</v>
      </c>
      <c r="E221" s="659"/>
      <c r="F221" s="659"/>
      <c r="G221" s="659"/>
    </row>
    <row r="222" spans="1:7" ht="25.5">
      <c r="A222" s="658"/>
      <c r="B222" s="453" t="s">
        <v>2315</v>
      </c>
      <c r="C222" s="386">
        <v>9.4560185185185181E-3</v>
      </c>
      <c r="D222" s="386">
        <v>0.10600694444444443</v>
      </c>
      <c r="E222" s="458">
        <v>1211</v>
      </c>
      <c r="F222" s="386">
        <v>4.7789351851851847E-2</v>
      </c>
      <c r="G222" s="386">
        <v>0.29493055555555553</v>
      </c>
    </row>
    <row r="223" spans="1:7" ht="25.5">
      <c r="A223" s="658"/>
      <c r="B223" s="453" t="s">
        <v>2316</v>
      </c>
      <c r="C223" s="386">
        <v>1.5023148148148148E-2</v>
      </c>
      <c r="D223" s="386">
        <v>5.3981481481481484E-2</v>
      </c>
      <c r="E223" s="458">
        <v>17</v>
      </c>
      <c r="F223" s="386">
        <v>5.0625000000000003E-2</v>
      </c>
      <c r="G223" s="386">
        <v>9.780092592592593E-2</v>
      </c>
    </row>
    <row r="224" spans="1:7" ht="38.25" customHeight="1">
      <c r="A224" s="658">
        <v>74</v>
      </c>
      <c r="B224" s="453" t="s">
        <v>2917</v>
      </c>
      <c r="C224" s="385" t="s">
        <v>2370</v>
      </c>
      <c r="D224" s="659" t="s">
        <v>4031</v>
      </c>
      <c r="E224" s="659"/>
      <c r="F224" s="659"/>
      <c r="G224" s="659"/>
    </row>
    <row r="225" spans="1:7" ht="25.5">
      <c r="A225" s="658"/>
      <c r="B225" s="453" t="s">
        <v>2315</v>
      </c>
      <c r="C225" s="386">
        <v>9.6990740740740735E-3</v>
      </c>
      <c r="D225" s="386">
        <v>9.1157407407407409E-2</v>
      </c>
      <c r="E225" s="458">
        <v>1061</v>
      </c>
      <c r="F225" s="386">
        <v>4.3032407407407408E-2</v>
      </c>
      <c r="G225" s="386">
        <v>0.30864583333333334</v>
      </c>
    </row>
    <row r="226" spans="1:7" ht="25.5">
      <c r="A226" s="658"/>
      <c r="B226" s="453" t="s">
        <v>2316</v>
      </c>
      <c r="C226" s="386">
        <v>1.1099537037037038E-2</v>
      </c>
      <c r="D226" s="386">
        <v>3.2129629629629626E-2</v>
      </c>
      <c r="E226" s="458">
        <v>71</v>
      </c>
      <c r="F226" s="386">
        <v>4.4247685185185182E-2</v>
      </c>
      <c r="G226" s="386">
        <v>0.30932870370370369</v>
      </c>
    </row>
    <row r="227" spans="1:7" ht="38.25" customHeight="1">
      <c r="A227" s="658">
        <v>75</v>
      </c>
      <c r="B227" s="453" t="s">
        <v>2917</v>
      </c>
      <c r="C227" s="385" t="s">
        <v>2615</v>
      </c>
      <c r="D227" s="659" t="s">
        <v>4031</v>
      </c>
      <c r="E227" s="659"/>
      <c r="F227" s="659"/>
      <c r="G227" s="659"/>
    </row>
    <row r="228" spans="1:7" ht="25.5">
      <c r="A228" s="658"/>
      <c r="B228" s="453" t="s">
        <v>2315</v>
      </c>
      <c r="C228" s="386">
        <v>1.0300925925925927E-2</v>
      </c>
      <c r="D228" s="386">
        <v>5.5300925925925927E-2</v>
      </c>
      <c r="E228" s="458">
        <v>584</v>
      </c>
      <c r="F228" s="386">
        <v>4.9247685185185186E-2</v>
      </c>
      <c r="G228" s="386">
        <v>0.45148148148148143</v>
      </c>
    </row>
    <row r="229" spans="1:7" ht="25.5">
      <c r="A229" s="658"/>
      <c r="B229" s="453" t="s">
        <v>2316</v>
      </c>
      <c r="C229" s="386">
        <v>1.1631944444444445E-2</v>
      </c>
      <c r="D229" s="386">
        <v>3.8900462962962963E-2</v>
      </c>
      <c r="E229" s="458">
        <v>56</v>
      </c>
      <c r="F229" s="386">
        <v>5.1967592592592593E-2</v>
      </c>
      <c r="G229" s="386">
        <v>0.19491898148148148</v>
      </c>
    </row>
    <row r="230" spans="1:7" ht="38.25" customHeight="1">
      <c r="A230" s="658">
        <v>76</v>
      </c>
      <c r="B230" s="453" t="s">
        <v>2917</v>
      </c>
      <c r="C230" s="385" t="s">
        <v>2859</v>
      </c>
      <c r="D230" s="659" t="s">
        <v>4031</v>
      </c>
      <c r="E230" s="659"/>
      <c r="F230" s="659"/>
      <c r="G230" s="659"/>
    </row>
    <row r="231" spans="1:7" ht="25.5">
      <c r="A231" s="658"/>
      <c r="B231" s="453" t="s">
        <v>2315</v>
      </c>
      <c r="C231" s="386">
        <v>9.8379629629629633E-3</v>
      </c>
      <c r="D231" s="386">
        <v>0.1078587962962963</v>
      </c>
      <c r="E231" s="458">
        <v>990</v>
      </c>
      <c r="F231" s="386">
        <v>4.7083333333333331E-2</v>
      </c>
      <c r="G231" s="386">
        <v>0.44277777777777777</v>
      </c>
    </row>
    <row r="232" spans="1:7" ht="25.5">
      <c r="A232" s="658"/>
      <c r="B232" s="453" t="s">
        <v>2316</v>
      </c>
      <c r="C232" s="386">
        <v>1.1527777777777777E-2</v>
      </c>
      <c r="D232" s="386">
        <v>4.2500000000000003E-2</v>
      </c>
      <c r="E232" s="458">
        <v>64</v>
      </c>
      <c r="F232" s="386">
        <v>5.1006944444444445E-2</v>
      </c>
      <c r="G232" s="386">
        <v>0.28310185185185183</v>
      </c>
    </row>
    <row r="233" spans="1:7" ht="38.25" customHeight="1">
      <c r="A233" s="658">
        <v>77</v>
      </c>
      <c r="B233" s="453" t="s">
        <v>2917</v>
      </c>
      <c r="C233" s="385" t="s">
        <v>2371</v>
      </c>
      <c r="D233" s="659" t="s">
        <v>4032</v>
      </c>
      <c r="E233" s="659"/>
      <c r="F233" s="659"/>
      <c r="G233" s="659"/>
    </row>
    <row r="234" spans="1:7" ht="25.5">
      <c r="A234" s="658"/>
      <c r="B234" s="453" t="s">
        <v>2315</v>
      </c>
      <c r="C234" s="386">
        <v>9.7222222222222224E-3</v>
      </c>
      <c r="D234" s="386">
        <v>0.10902777777777778</v>
      </c>
      <c r="E234" s="458">
        <v>967</v>
      </c>
      <c r="F234" s="386">
        <v>4.988425925925926E-2</v>
      </c>
      <c r="G234" s="386">
        <v>0.30549768518518522</v>
      </c>
    </row>
    <row r="235" spans="1:7" ht="25.5">
      <c r="A235" s="658"/>
      <c r="B235" s="453" t="s">
        <v>2316</v>
      </c>
      <c r="C235" s="386">
        <v>1.0810185185185185E-2</v>
      </c>
      <c r="D235" s="386">
        <v>2.6122685185185183E-2</v>
      </c>
      <c r="E235" s="458">
        <v>14</v>
      </c>
      <c r="F235" s="386">
        <v>5.1377314814814813E-2</v>
      </c>
      <c r="G235" s="386">
        <v>0.17120370370370372</v>
      </c>
    </row>
    <row r="236" spans="1:7" ht="38.25" customHeight="1">
      <c r="A236" s="658">
        <v>78</v>
      </c>
      <c r="B236" s="453" t="s">
        <v>2917</v>
      </c>
      <c r="C236" s="385" t="s">
        <v>2372</v>
      </c>
      <c r="D236" s="659" t="s">
        <v>4032</v>
      </c>
      <c r="E236" s="659"/>
      <c r="F236" s="659"/>
      <c r="G236" s="659"/>
    </row>
    <row r="237" spans="1:7" ht="25.5">
      <c r="A237" s="658"/>
      <c r="B237" s="453" t="s">
        <v>2315</v>
      </c>
      <c r="C237" s="386">
        <v>1.0104166666666668E-2</v>
      </c>
      <c r="D237" s="386">
        <v>0.10277777777777779</v>
      </c>
      <c r="E237" s="458">
        <v>1295</v>
      </c>
      <c r="F237" s="386">
        <v>4.4305555555555549E-2</v>
      </c>
      <c r="G237" s="386">
        <v>0.24686342592592592</v>
      </c>
    </row>
    <row r="238" spans="1:7" ht="25.5">
      <c r="A238" s="658"/>
      <c r="B238" s="453" t="s">
        <v>2316</v>
      </c>
      <c r="C238" s="386">
        <v>1.0011574074074074E-2</v>
      </c>
      <c r="D238" s="386">
        <v>2.7731481481481478E-2</v>
      </c>
      <c r="E238" s="458">
        <v>10</v>
      </c>
      <c r="F238" s="386">
        <v>4.5891203703703705E-2</v>
      </c>
      <c r="G238" s="386">
        <v>0.12755787037037036</v>
      </c>
    </row>
    <row r="239" spans="1:7" ht="38.25" customHeight="1">
      <c r="A239" s="658">
        <v>79</v>
      </c>
      <c r="B239" s="453" t="s">
        <v>2917</v>
      </c>
      <c r="C239" s="385" t="s">
        <v>2616</v>
      </c>
      <c r="D239" s="659" t="s">
        <v>4032</v>
      </c>
      <c r="E239" s="659"/>
      <c r="F239" s="659"/>
      <c r="G239" s="659"/>
    </row>
    <row r="240" spans="1:7" ht="25.5">
      <c r="A240" s="658"/>
      <c r="B240" s="453" t="s">
        <v>2315</v>
      </c>
      <c r="C240" s="386">
        <v>1.0092592592592592E-2</v>
      </c>
      <c r="D240" s="386">
        <v>0.11646990740740741</v>
      </c>
      <c r="E240" s="458">
        <v>670</v>
      </c>
      <c r="F240" s="386">
        <v>5.0555555555555555E-2</v>
      </c>
      <c r="G240" s="386">
        <v>0.36732638888888891</v>
      </c>
    </row>
    <row r="241" spans="1:7" ht="25.5">
      <c r="A241" s="658"/>
      <c r="B241" s="453" t="s">
        <v>2316</v>
      </c>
      <c r="C241" s="386">
        <v>9.3634259259259261E-3</v>
      </c>
      <c r="D241" s="386">
        <v>2.1261574074074075E-2</v>
      </c>
      <c r="E241" s="458">
        <v>4</v>
      </c>
      <c r="F241" s="386">
        <v>5.3356481481481477E-2</v>
      </c>
      <c r="G241" s="386">
        <v>0.13252314814814814</v>
      </c>
    </row>
    <row r="242" spans="1:7" ht="38.25" customHeight="1">
      <c r="A242" s="658">
        <v>80</v>
      </c>
      <c r="B242" s="453" t="s">
        <v>2917</v>
      </c>
      <c r="C242" s="385" t="s">
        <v>3258</v>
      </c>
      <c r="D242" s="659" t="s">
        <v>4024</v>
      </c>
      <c r="E242" s="659"/>
      <c r="F242" s="659"/>
      <c r="G242" s="659"/>
    </row>
    <row r="243" spans="1:7" ht="25.5">
      <c r="A243" s="658"/>
      <c r="B243" s="453" t="s">
        <v>2315</v>
      </c>
      <c r="C243" s="386">
        <v>8.564814814814815E-3</v>
      </c>
      <c r="D243" s="386">
        <v>3.2048611111111111E-2</v>
      </c>
      <c r="E243" s="458">
        <v>91</v>
      </c>
      <c r="F243" s="386">
        <v>4.2175925925925922E-2</v>
      </c>
      <c r="G243" s="386">
        <v>0.10702546296296296</v>
      </c>
    </row>
    <row r="244" spans="1:7" ht="25.5">
      <c r="A244" s="658"/>
      <c r="B244" s="453" t="s">
        <v>2316</v>
      </c>
      <c r="C244" s="386"/>
      <c r="D244" s="386"/>
      <c r="E244" s="458"/>
      <c r="F244" s="386"/>
      <c r="G244" s="386"/>
    </row>
    <row r="245" spans="1:7">
      <c r="A245" s="658"/>
      <c r="B245" s="453" t="s">
        <v>2917</v>
      </c>
      <c r="C245" s="385" t="s">
        <v>2307</v>
      </c>
      <c r="D245" s="659"/>
      <c r="E245" s="659"/>
      <c r="F245" s="659"/>
      <c r="G245" s="659"/>
    </row>
    <row r="246" spans="1:7" ht="25.5">
      <c r="A246" s="658"/>
      <c r="B246" s="453" t="s">
        <v>4129</v>
      </c>
      <c r="C246" s="386">
        <v>8.9004629629629625E-3</v>
      </c>
      <c r="D246" s="386">
        <v>0.18050925925925929</v>
      </c>
      <c r="E246" s="458">
        <v>62665</v>
      </c>
      <c r="F246" s="386">
        <v>4.282407407407407E-2</v>
      </c>
      <c r="G246" s="386">
        <v>68.035706018518525</v>
      </c>
    </row>
    <row r="247" spans="1:7" ht="25.5">
      <c r="A247" s="658"/>
      <c r="B247" s="453" t="s">
        <v>4130</v>
      </c>
      <c r="C247" s="386">
        <v>1.1770833333333333E-2</v>
      </c>
      <c r="D247" s="386">
        <v>0.16560185185185186</v>
      </c>
      <c r="E247" s="458">
        <v>8857</v>
      </c>
      <c r="F247" s="386">
        <v>4.7407407407407405E-2</v>
      </c>
      <c r="G247" s="386">
        <v>0.39347222222222222</v>
      </c>
    </row>
    <row r="248" spans="1:7" ht="89.25" customHeight="1">
      <c r="A248" s="658">
        <v>81</v>
      </c>
      <c r="B248" s="453" t="s">
        <v>2917</v>
      </c>
      <c r="C248" s="385" t="s">
        <v>2395</v>
      </c>
      <c r="D248" s="659" t="s">
        <v>4033</v>
      </c>
      <c r="E248" s="659"/>
      <c r="F248" s="659"/>
      <c r="G248" s="659"/>
    </row>
    <row r="249" spans="1:7" ht="25.5">
      <c r="A249" s="658"/>
      <c r="B249" s="453" t="s">
        <v>2315</v>
      </c>
      <c r="C249" s="386">
        <v>7.0486111111111105E-3</v>
      </c>
      <c r="D249" s="386">
        <v>7.1180555555555566E-2</v>
      </c>
      <c r="E249" s="458">
        <v>322</v>
      </c>
      <c r="F249" s="386">
        <v>4.7453703703703699E-2</v>
      </c>
      <c r="G249" s="386">
        <v>3.059548611111111</v>
      </c>
    </row>
    <row r="250" spans="1:7" ht="25.5">
      <c r="A250" s="658"/>
      <c r="B250" s="453" t="s">
        <v>2316</v>
      </c>
      <c r="C250" s="386">
        <v>1.2974537037037036E-2</v>
      </c>
      <c r="D250" s="386">
        <v>8.1145833333333334E-2</v>
      </c>
      <c r="E250" s="458">
        <v>234</v>
      </c>
      <c r="F250" s="386">
        <v>5.4479166666666669E-2</v>
      </c>
      <c r="G250" s="386">
        <v>0.33298611111111115</v>
      </c>
    </row>
    <row r="251" spans="1:7" ht="89.25" customHeight="1">
      <c r="A251" s="658">
        <v>82</v>
      </c>
      <c r="B251" s="453" t="s">
        <v>2917</v>
      </c>
      <c r="C251" s="385" t="s">
        <v>2396</v>
      </c>
      <c r="D251" s="659" t="s">
        <v>4033</v>
      </c>
      <c r="E251" s="659"/>
      <c r="F251" s="659"/>
      <c r="G251" s="659"/>
    </row>
    <row r="252" spans="1:7" ht="25.5">
      <c r="A252" s="658"/>
      <c r="B252" s="453" t="s">
        <v>2315</v>
      </c>
      <c r="C252" s="386">
        <v>7.1643518518518514E-3</v>
      </c>
      <c r="D252" s="386">
        <v>9.6145833333333333E-2</v>
      </c>
      <c r="E252" s="458">
        <v>346</v>
      </c>
      <c r="F252" s="386">
        <v>4.5069444444444447E-2</v>
      </c>
      <c r="G252" s="386">
        <v>0.24456018518518519</v>
      </c>
    </row>
    <row r="253" spans="1:7" ht="25.5">
      <c r="A253" s="658"/>
      <c r="B253" s="453" t="s">
        <v>2316</v>
      </c>
      <c r="C253" s="386">
        <v>1.5578703703703704E-2</v>
      </c>
      <c r="D253" s="386">
        <v>0.12391203703703703</v>
      </c>
      <c r="E253" s="458">
        <v>334</v>
      </c>
      <c r="F253" s="386">
        <v>5.8958333333333335E-2</v>
      </c>
      <c r="G253" s="386">
        <v>0.29469907407407409</v>
      </c>
    </row>
    <row r="254" spans="1:7" ht="89.25" customHeight="1">
      <c r="A254" s="658">
        <v>83</v>
      </c>
      <c r="B254" s="453" t="s">
        <v>2917</v>
      </c>
      <c r="C254" s="385" t="s">
        <v>2617</v>
      </c>
      <c r="D254" s="659" t="s">
        <v>4033</v>
      </c>
      <c r="E254" s="659"/>
      <c r="F254" s="659"/>
      <c r="G254" s="659"/>
    </row>
    <row r="255" spans="1:7" ht="25.5">
      <c r="A255" s="658"/>
      <c r="B255" s="453" t="s">
        <v>2315</v>
      </c>
      <c r="C255" s="386">
        <v>7.4305555555555548E-3</v>
      </c>
      <c r="D255" s="386">
        <v>0.11207175925925926</v>
      </c>
      <c r="E255" s="458">
        <v>464</v>
      </c>
      <c r="F255" s="386">
        <v>4.0671296296296296E-2</v>
      </c>
      <c r="G255" s="386">
        <v>0.30667824074074074</v>
      </c>
    </row>
    <row r="256" spans="1:7" ht="25.5">
      <c r="A256" s="658"/>
      <c r="B256" s="453" t="s">
        <v>2316</v>
      </c>
      <c r="C256" s="386">
        <v>1.5787037037037037E-2</v>
      </c>
      <c r="D256" s="386">
        <v>8.3831018518518527E-2</v>
      </c>
      <c r="E256" s="458">
        <v>271</v>
      </c>
      <c r="F256" s="386">
        <v>5.7118055555555554E-2</v>
      </c>
      <c r="G256" s="386">
        <v>0.22410879629629629</v>
      </c>
    </row>
    <row r="257" spans="1:7" ht="89.25" customHeight="1">
      <c r="A257" s="658">
        <v>84</v>
      </c>
      <c r="B257" s="453" t="s">
        <v>2917</v>
      </c>
      <c r="C257" s="385" t="s">
        <v>2397</v>
      </c>
      <c r="D257" s="659" t="s">
        <v>4033</v>
      </c>
      <c r="E257" s="659"/>
      <c r="F257" s="659"/>
      <c r="G257" s="659"/>
    </row>
    <row r="258" spans="1:7" ht="25.5">
      <c r="A258" s="658"/>
      <c r="B258" s="453" t="s">
        <v>2315</v>
      </c>
      <c r="C258" s="386">
        <v>7.3379629629629628E-3</v>
      </c>
      <c r="D258" s="386">
        <v>8.8032407407407406E-2</v>
      </c>
      <c r="E258" s="458">
        <v>509</v>
      </c>
      <c r="F258" s="386">
        <v>4.1192129629629634E-2</v>
      </c>
      <c r="G258" s="386">
        <v>0.33157407407407408</v>
      </c>
    </row>
    <row r="259" spans="1:7" ht="25.5">
      <c r="A259" s="658"/>
      <c r="B259" s="453" t="s">
        <v>2316</v>
      </c>
      <c r="C259" s="386">
        <v>1.6400462962962964E-2</v>
      </c>
      <c r="D259" s="386">
        <v>6.9398148148148139E-2</v>
      </c>
      <c r="E259" s="458">
        <v>282</v>
      </c>
      <c r="F259" s="386">
        <v>5.8668981481481482E-2</v>
      </c>
      <c r="G259" s="386">
        <v>0.31244212962962964</v>
      </c>
    </row>
    <row r="260" spans="1:7" ht="89.25" customHeight="1">
      <c r="A260" s="658">
        <v>85</v>
      </c>
      <c r="B260" s="453" t="s">
        <v>2917</v>
      </c>
      <c r="C260" s="385" t="s">
        <v>2398</v>
      </c>
      <c r="D260" s="659" t="s">
        <v>4033</v>
      </c>
      <c r="E260" s="659"/>
      <c r="F260" s="659"/>
      <c r="G260" s="659"/>
    </row>
    <row r="261" spans="1:7" ht="25.5">
      <c r="A261" s="658"/>
      <c r="B261" s="453" t="s">
        <v>2315</v>
      </c>
      <c r="C261" s="386">
        <v>7.3958333333333341E-3</v>
      </c>
      <c r="D261" s="386">
        <v>8.5775462962962956E-2</v>
      </c>
      <c r="E261" s="458">
        <v>413</v>
      </c>
      <c r="F261" s="386">
        <v>4.7083333333333331E-2</v>
      </c>
      <c r="G261" s="386">
        <v>0.34956018518518522</v>
      </c>
    </row>
    <row r="262" spans="1:7" ht="25.5">
      <c r="A262" s="658"/>
      <c r="B262" s="453" t="s">
        <v>2316</v>
      </c>
      <c r="C262" s="386">
        <v>1.3958333333333335E-2</v>
      </c>
      <c r="D262" s="386">
        <v>6.3912037037037031E-2</v>
      </c>
      <c r="E262" s="458">
        <v>436</v>
      </c>
      <c r="F262" s="386">
        <v>5.7777777777777782E-2</v>
      </c>
      <c r="G262" s="386">
        <v>0.23876157407407406</v>
      </c>
    </row>
    <row r="263" spans="1:7" ht="51" customHeight="1">
      <c r="A263" s="658">
        <v>86</v>
      </c>
      <c r="B263" s="453" t="s">
        <v>2917</v>
      </c>
      <c r="C263" s="385" t="s">
        <v>2373</v>
      </c>
      <c r="D263" s="659" t="s">
        <v>4034</v>
      </c>
      <c r="E263" s="659"/>
      <c r="F263" s="659"/>
      <c r="G263" s="659"/>
    </row>
    <row r="264" spans="1:7" ht="25.5">
      <c r="A264" s="658"/>
      <c r="B264" s="453" t="s">
        <v>2315</v>
      </c>
      <c r="C264" s="386">
        <v>5.9143518518518521E-3</v>
      </c>
      <c r="D264" s="386">
        <v>0.13005787037037037</v>
      </c>
      <c r="E264" s="458">
        <v>104</v>
      </c>
      <c r="F264" s="386">
        <v>5.5324074074074074E-2</v>
      </c>
      <c r="G264" s="386">
        <v>21.144837962962963</v>
      </c>
    </row>
    <row r="265" spans="1:7" ht="25.5">
      <c r="A265" s="658"/>
      <c r="B265" s="453" t="s">
        <v>2316</v>
      </c>
      <c r="C265" s="386">
        <v>1.2673611111111109E-2</v>
      </c>
      <c r="D265" s="386">
        <v>5.4583333333333338E-2</v>
      </c>
      <c r="E265" s="458">
        <v>283</v>
      </c>
      <c r="F265" s="386">
        <v>4.8321759259259266E-2</v>
      </c>
      <c r="G265" s="386">
        <v>0.33005787037037038</v>
      </c>
    </row>
    <row r="266" spans="1:7" ht="65.25" customHeight="1">
      <c r="A266" s="658">
        <v>87</v>
      </c>
      <c r="B266" s="453" t="s">
        <v>2917</v>
      </c>
      <c r="C266" s="385" t="s">
        <v>2374</v>
      </c>
      <c r="D266" s="659" t="s">
        <v>4034</v>
      </c>
      <c r="E266" s="659"/>
      <c r="F266" s="659"/>
      <c r="G266" s="659"/>
    </row>
    <row r="267" spans="1:7" ht="25.5">
      <c r="A267" s="658"/>
      <c r="B267" s="453" t="s">
        <v>2315</v>
      </c>
      <c r="C267" s="386">
        <v>6.2499999999999995E-3</v>
      </c>
      <c r="D267" s="386">
        <v>8.414351851851852E-2</v>
      </c>
      <c r="E267" s="458">
        <v>149</v>
      </c>
      <c r="F267" s="386">
        <v>3.7280092592592594E-2</v>
      </c>
      <c r="G267" s="386">
        <v>0.56701388888888882</v>
      </c>
    </row>
    <row r="268" spans="1:7" ht="25.5">
      <c r="A268" s="658"/>
      <c r="B268" s="453" t="s">
        <v>2316</v>
      </c>
      <c r="C268" s="386">
        <v>1.3738425925925926E-2</v>
      </c>
      <c r="D268" s="386">
        <v>0.11410879629629629</v>
      </c>
      <c r="E268" s="458">
        <v>423</v>
      </c>
      <c r="F268" s="386">
        <v>5.0370370370370371E-2</v>
      </c>
      <c r="G268" s="386">
        <v>0.41430555555555554</v>
      </c>
    </row>
    <row r="269" spans="1:7" ht="34.5" customHeight="1">
      <c r="A269" s="658">
        <v>88</v>
      </c>
      <c r="B269" s="453" t="s">
        <v>2917</v>
      </c>
      <c r="C269" s="385" t="s">
        <v>2375</v>
      </c>
      <c r="D269" s="659" t="s">
        <v>4035</v>
      </c>
      <c r="E269" s="659"/>
      <c r="F269" s="659"/>
      <c r="G269" s="659"/>
    </row>
    <row r="270" spans="1:7" ht="25.5">
      <c r="A270" s="658"/>
      <c r="B270" s="453" t="s">
        <v>2315</v>
      </c>
      <c r="C270" s="386">
        <v>2.1736111111111112E-2</v>
      </c>
      <c r="D270" s="386">
        <v>6.3877314814814817E-2</v>
      </c>
      <c r="E270" s="458">
        <v>193</v>
      </c>
      <c r="F270" s="386">
        <v>5.9074074074074077E-2</v>
      </c>
      <c r="G270" s="386">
        <v>0.27665509259259258</v>
      </c>
    </row>
    <row r="271" spans="1:7" ht="25.5">
      <c r="A271" s="658"/>
      <c r="B271" s="453" t="s">
        <v>2316</v>
      </c>
      <c r="C271" s="386">
        <v>1.2465277777777777E-2</v>
      </c>
      <c r="D271" s="386">
        <v>7.4444444444444438E-2</v>
      </c>
      <c r="E271" s="458">
        <v>437</v>
      </c>
      <c r="F271" s="386">
        <v>4.8449074074074082E-2</v>
      </c>
      <c r="G271" s="386">
        <v>0.24674768518518519</v>
      </c>
    </row>
    <row r="272" spans="1:7" ht="55.5" customHeight="1">
      <c r="A272" s="658">
        <v>89</v>
      </c>
      <c r="B272" s="453" t="s">
        <v>2917</v>
      </c>
      <c r="C272" s="385" t="s">
        <v>3079</v>
      </c>
      <c r="D272" s="659" t="s">
        <v>4036</v>
      </c>
      <c r="E272" s="659"/>
      <c r="F272" s="659"/>
      <c r="G272" s="659"/>
    </row>
    <row r="273" spans="1:7" ht="25.5">
      <c r="A273" s="658"/>
      <c r="B273" s="453" t="s">
        <v>2315</v>
      </c>
      <c r="C273" s="386">
        <v>7.5115740740740742E-3</v>
      </c>
      <c r="D273" s="386">
        <v>6.4270833333333333E-2</v>
      </c>
      <c r="E273" s="458">
        <v>281</v>
      </c>
      <c r="F273" s="386">
        <v>4.1631944444444451E-2</v>
      </c>
      <c r="G273" s="386">
        <v>0.26650462962962962</v>
      </c>
    </row>
    <row r="274" spans="1:7" ht="25.5">
      <c r="A274" s="658"/>
      <c r="B274" s="453" t="s">
        <v>2316</v>
      </c>
      <c r="C274" s="386">
        <v>1.2881944444444446E-2</v>
      </c>
      <c r="D274" s="386">
        <v>8.0196759259259259E-2</v>
      </c>
      <c r="E274" s="458">
        <v>450</v>
      </c>
      <c r="F274" s="386">
        <v>5.6805555555555554E-2</v>
      </c>
      <c r="G274" s="386">
        <v>6.1007407407407408</v>
      </c>
    </row>
    <row r="275" spans="1:7" ht="58.5" customHeight="1">
      <c r="A275" s="658">
        <v>90</v>
      </c>
      <c r="B275" s="453" t="s">
        <v>2917</v>
      </c>
      <c r="C275" s="385" t="s">
        <v>2793</v>
      </c>
      <c r="D275" s="659" t="s">
        <v>4036</v>
      </c>
      <c r="E275" s="659"/>
      <c r="F275" s="659"/>
      <c r="G275" s="659"/>
    </row>
    <row r="276" spans="1:7" ht="25.5">
      <c r="A276" s="658"/>
      <c r="B276" s="453" t="s">
        <v>2315</v>
      </c>
      <c r="C276" s="386">
        <v>7.9745370370370369E-3</v>
      </c>
      <c r="D276" s="386">
        <v>0.11430555555555555</v>
      </c>
      <c r="E276" s="458">
        <v>401</v>
      </c>
      <c r="F276" s="386">
        <v>4.1157407407407406E-2</v>
      </c>
      <c r="G276" s="386">
        <v>0.32533564814814814</v>
      </c>
    </row>
    <row r="277" spans="1:7" ht="25.5">
      <c r="A277" s="658"/>
      <c r="B277" s="453" t="s">
        <v>2316</v>
      </c>
      <c r="C277" s="386">
        <v>1.3703703703703704E-2</v>
      </c>
      <c r="D277" s="386">
        <v>0.12930555555555556</v>
      </c>
      <c r="E277" s="458">
        <v>622</v>
      </c>
      <c r="F277" s="386">
        <v>4.9340277777777775E-2</v>
      </c>
      <c r="G277" s="386">
        <v>0.30806712962962962</v>
      </c>
    </row>
    <row r="278" spans="1:7" ht="29.25" customHeight="1">
      <c r="A278" s="658">
        <v>91</v>
      </c>
      <c r="B278" s="453" t="s">
        <v>2917</v>
      </c>
      <c r="C278" s="385" t="s">
        <v>2794</v>
      </c>
      <c r="D278" s="659" t="s">
        <v>4037</v>
      </c>
      <c r="E278" s="659"/>
      <c r="F278" s="659"/>
      <c r="G278" s="659"/>
    </row>
    <row r="279" spans="1:7" ht="25.5">
      <c r="A279" s="658"/>
      <c r="B279" s="453" t="s">
        <v>2315</v>
      </c>
      <c r="C279" s="386">
        <v>1.8379629629629628E-2</v>
      </c>
      <c r="D279" s="386">
        <v>6.2824074074074074E-2</v>
      </c>
      <c r="E279" s="458">
        <v>255</v>
      </c>
      <c r="F279" s="386">
        <v>5.1967592592592593E-2</v>
      </c>
      <c r="G279" s="386">
        <v>0.26372685185185185</v>
      </c>
    </row>
    <row r="280" spans="1:7" ht="25.5">
      <c r="A280" s="658"/>
      <c r="B280" s="453" t="s">
        <v>2316</v>
      </c>
      <c r="C280" s="386">
        <v>1.4432870370370372E-2</v>
      </c>
      <c r="D280" s="386">
        <v>0.10827546296296296</v>
      </c>
      <c r="E280" s="458">
        <v>631</v>
      </c>
      <c r="F280" s="386">
        <v>5.5995370370370369E-2</v>
      </c>
      <c r="G280" s="386">
        <v>0.32256944444444446</v>
      </c>
    </row>
    <row r="281" spans="1:7" ht="28.5" customHeight="1">
      <c r="A281" s="658">
        <v>92</v>
      </c>
      <c r="B281" s="453" t="s">
        <v>2917</v>
      </c>
      <c r="C281" s="385" t="s">
        <v>2376</v>
      </c>
      <c r="D281" s="659" t="s">
        <v>4038</v>
      </c>
      <c r="E281" s="659"/>
      <c r="F281" s="659"/>
      <c r="G281" s="659"/>
    </row>
    <row r="282" spans="1:7" ht="25.5">
      <c r="A282" s="658"/>
      <c r="B282" s="453" t="s">
        <v>2315</v>
      </c>
      <c r="C282" s="386">
        <v>1.6967592592592593E-2</v>
      </c>
      <c r="D282" s="386">
        <v>8.6539351851851853E-2</v>
      </c>
      <c r="E282" s="458">
        <v>143</v>
      </c>
      <c r="F282" s="386">
        <v>6.5138888888888885E-2</v>
      </c>
      <c r="G282" s="386">
        <v>0.32517361111111115</v>
      </c>
    </row>
    <row r="283" spans="1:7" ht="25.5">
      <c r="A283" s="658"/>
      <c r="B283" s="453" t="s">
        <v>2316</v>
      </c>
      <c r="C283" s="386">
        <v>1.2858796296296297E-2</v>
      </c>
      <c r="D283" s="386">
        <v>9.0266203703703696E-2</v>
      </c>
      <c r="E283" s="458">
        <v>585</v>
      </c>
      <c r="F283" s="386">
        <v>5.9375000000000004E-2</v>
      </c>
      <c r="G283" s="386">
        <v>0.31332175925925926</v>
      </c>
    </row>
    <row r="284" spans="1:7" ht="41.25" customHeight="1">
      <c r="A284" s="658">
        <v>93</v>
      </c>
      <c r="B284" s="453" t="s">
        <v>2917</v>
      </c>
      <c r="C284" s="385" t="s">
        <v>2377</v>
      </c>
      <c r="D284" s="659" t="s">
        <v>4039</v>
      </c>
      <c r="E284" s="659"/>
      <c r="F284" s="659"/>
      <c r="G284" s="659"/>
    </row>
    <row r="285" spans="1:7" ht="25.5">
      <c r="A285" s="658"/>
      <c r="B285" s="453" t="s">
        <v>2315</v>
      </c>
      <c r="C285" s="386">
        <v>1.6481481481481482E-2</v>
      </c>
      <c r="D285" s="386">
        <v>9.5324074074074075E-2</v>
      </c>
      <c r="E285" s="458">
        <v>195</v>
      </c>
      <c r="F285" s="386">
        <v>6.6678240740740746E-2</v>
      </c>
      <c r="G285" s="386">
        <v>0.26158564814814816</v>
      </c>
    </row>
    <row r="286" spans="1:7" ht="25.5">
      <c r="A286" s="658"/>
      <c r="B286" s="453" t="s">
        <v>2316</v>
      </c>
      <c r="C286" s="386">
        <v>1.2094907407407408E-2</v>
      </c>
      <c r="D286" s="386">
        <v>0.12104166666666666</v>
      </c>
      <c r="E286" s="458">
        <v>492</v>
      </c>
      <c r="F286" s="386">
        <v>6.3692129629629626E-2</v>
      </c>
      <c r="G286" s="386">
        <v>0.35866898148148146</v>
      </c>
    </row>
    <row r="287" spans="1:7" ht="63.75" customHeight="1">
      <c r="A287" s="658">
        <v>94</v>
      </c>
      <c r="B287" s="453" t="s">
        <v>2917</v>
      </c>
      <c r="C287" s="385" t="s">
        <v>2378</v>
      </c>
      <c r="D287" s="659" t="s">
        <v>4040</v>
      </c>
      <c r="E287" s="659"/>
      <c r="F287" s="659"/>
      <c r="G287" s="659"/>
    </row>
    <row r="288" spans="1:7" ht="25.5">
      <c r="A288" s="658"/>
      <c r="B288" s="453" t="s">
        <v>2315</v>
      </c>
      <c r="C288" s="386">
        <v>1.5868055555555555E-2</v>
      </c>
      <c r="D288" s="386">
        <v>3.2835648148148149E-2</v>
      </c>
      <c r="E288" s="458">
        <v>46</v>
      </c>
      <c r="F288" s="386">
        <v>5.1435185185185188E-2</v>
      </c>
      <c r="G288" s="386">
        <v>0.14190972222222223</v>
      </c>
    </row>
    <row r="289" spans="1:7" ht="25.5">
      <c r="A289" s="658"/>
      <c r="B289" s="453" t="s">
        <v>2316</v>
      </c>
      <c r="C289" s="386">
        <v>1.292824074074074E-2</v>
      </c>
      <c r="D289" s="386">
        <v>3.3483796296296296E-2</v>
      </c>
      <c r="E289" s="458">
        <v>337</v>
      </c>
      <c r="F289" s="386">
        <v>5.9224537037037041E-2</v>
      </c>
      <c r="G289" s="386">
        <v>0.65527777777777774</v>
      </c>
    </row>
    <row r="290" spans="1:7" ht="63.75" customHeight="1">
      <c r="A290" s="658">
        <v>95</v>
      </c>
      <c r="B290" s="453" t="s">
        <v>2917</v>
      </c>
      <c r="C290" s="385" t="s">
        <v>3115</v>
      </c>
      <c r="D290" s="659" t="s">
        <v>4040</v>
      </c>
      <c r="E290" s="659"/>
      <c r="F290" s="659"/>
      <c r="G290" s="659"/>
    </row>
    <row r="291" spans="1:7" ht="25.5">
      <c r="A291" s="658"/>
      <c r="B291" s="453" t="s">
        <v>2315</v>
      </c>
      <c r="C291" s="386">
        <v>1.7754629629629631E-2</v>
      </c>
      <c r="D291" s="386">
        <v>6.8576388888888895E-2</v>
      </c>
      <c r="E291" s="458">
        <v>62</v>
      </c>
      <c r="F291" s="386">
        <v>8.0856481481481488E-2</v>
      </c>
      <c r="G291" s="386">
        <v>0.22733796296296296</v>
      </c>
    </row>
    <row r="292" spans="1:7" ht="25.5">
      <c r="A292" s="658"/>
      <c r="B292" s="453" t="s">
        <v>2316</v>
      </c>
      <c r="C292" s="386">
        <v>1.4791666666666668E-2</v>
      </c>
      <c r="D292" s="386">
        <v>0.11751157407407407</v>
      </c>
      <c r="E292" s="458">
        <v>328</v>
      </c>
      <c r="F292" s="386">
        <v>8.0625000000000002E-2</v>
      </c>
      <c r="G292" s="386">
        <v>1.0711342592592592</v>
      </c>
    </row>
    <row r="293" spans="1:7" ht="41.25" customHeight="1">
      <c r="A293" s="658">
        <v>96</v>
      </c>
      <c r="B293" s="453" t="s">
        <v>2917</v>
      </c>
      <c r="C293" s="385" t="s">
        <v>2379</v>
      </c>
      <c r="D293" s="659" t="s">
        <v>4041</v>
      </c>
      <c r="E293" s="659"/>
      <c r="F293" s="659"/>
      <c r="G293" s="659"/>
    </row>
    <row r="294" spans="1:7" ht="25.5">
      <c r="A294" s="658"/>
      <c r="B294" s="453" t="s">
        <v>2315</v>
      </c>
      <c r="C294" s="386">
        <v>5.9375000000000009E-3</v>
      </c>
      <c r="D294" s="386">
        <v>4.8657407407407406E-2</v>
      </c>
      <c r="E294" s="458">
        <v>108</v>
      </c>
      <c r="F294" s="386">
        <v>4.0023148148148148E-2</v>
      </c>
      <c r="G294" s="386">
        <v>0.35932870370370368</v>
      </c>
    </row>
    <row r="295" spans="1:7" ht="25.5">
      <c r="A295" s="658"/>
      <c r="B295" s="453" t="s">
        <v>2316</v>
      </c>
      <c r="C295" s="386">
        <v>1.1307870370370371E-2</v>
      </c>
      <c r="D295" s="386">
        <v>0.10387731481481481</v>
      </c>
      <c r="E295" s="458">
        <v>209</v>
      </c>
      <c r="F295" s="386">
        <v>4.9166666666666664E-2</v>
      </c>
      <c r="G295" s="386">
        <v>0.2578125</v>
      </c>
    </row>
    <row r="296" spans="1:7" ht="50.25" customHeight="1">
      <c r="A296" s="658">
        <v>97</v>
      </c>
      <c r="B296" s="453" t="s">
        <v>2917</v>
      </c>
      <c r="C296" s="385" t="s">
        <v>2380</v>
      </c>
      <c r="D296" s="659" t="s">
        <v>4041</v>
      </c>
      <c r="E296" s="659"/>
      <c r="F296" s="659"/>
      <c r="G296" s="659"/>
    </row>
    <row r="297" spans="1:7" ht="25.5">
      <c r="A297" s="658"/>
      <c r="B297" s="453" t="s">
        <v>2315</v>
      </c>
      <c r="C297" s="386">
        <v>6.0069444444444441E-3</v>
      </c>
      <c r="D297" s="386">
        <v>9.5775462962962965E-2</v>
      </c>
      <c r="E297" s="458">
        <v>125</v>
      </c>
      <c r="F297" s="386">
        <v>4.809027777777778E-2</v>
      </c>
      <c r="G297" s="386">
        <v>0.29067129629629629</v>
      </c>
    </row>
    <row r="298" spans="1:7" ht="25.5">
      <c r="A298" s="658"/>
      <c r="B298" s="453" t="s">
        <v>2316</v>
      </c>
      <c r="C298" s="386">
        <v>1.2604166666666666E-2</v>
      </c>
      <c r="D298" s="386">
        <v>7.9513888888888884E-2</v>
      </c>
      <c r="E298" s="458">
        <v>348</v>
      </c>
      <c r="F298" s="386">
        <v>5.8784722222222224E-2</v>
      </c>
      <c r="G298" s="386">
        <v>0.27957175925925926</v>
      </c>
    </row>
    <row r="299" spans="1:7" ht="60.75" customHeight="1">
      <c r="A299" s="658">
        <v>98</v>
      </c>
      <c r="B299" s="453" t="s">
        <v>2917</v>
      </c>
      <c r="C299" s="385" t="s">
        <v>2381</v>
      </c>
      <c r="D299" s="659" t="s">
        <v>4042</v>
      </c>
      <c r="E299" s="659"/>
      <c r="F299" s="659"/>
      <c r="G299" s="659"/>
    </row>
    <row r="300" spans="1:7" ht="25.5">
      <c r="A300" s="658"/>
      <c r="B300" s="453" t="s">
        <v>2315</v>
      </c>
      <c r="C300" s="386">
        <v>3.9699074074074072E-3</v>
      </c>
      <c r="D300" s="386">
        <v>5.6712962962962965E-2</v>
      </c>
      <c r="E300" s="458">
        <v>39</v>
      </c>
      <c r="F300" s="386">
        <v>2.9386574074074075E-2</v>
      </c>
      <c r="G300" s="386">
        <v>0.22091435185185185</v>
      </c>
    </row>
    <row r="301" spans="1:7" ht="25.5">
      <c r="A301" s="658"/>
      <c r="B301" s="453" t="s">
        <v>2316</v>
      </c>
      <c r="C301" s="386">
        <v>1.1678240740740741E-2</v>
      </c>
      <c r="D301" s="386">
        <v>5.6539351851851855E-2</v>
      </c>
      <c r="E301" s="458">
        <v>232</v>
      </c>
      <c r="F301" s="386">
        <v>3.8969907407407404E-2</v>
      </c>
      <c r="G301" s="386">
        <v>0.19862268518518519</v>
      </c>
    </row>
    <row r="302" spans="1:7" ht="88.5" customHeight="1">
      <c r="A302" s="658">
        <v>99</v>
      </c>
      <c r="B302" s="453" t="s">
        <v>2917</v>
      </c>
      <c r="C302" s="385" t="s">
        <v>2382</v>
      </c>
      <c r="D302" s="659" t="s">
        <v>4042</v>
      </c>
      <c r="E302" s="659"/>
      <c r="F302" s="659"/>
      <c r="G302" s="659"/>
    </row>
    <row r="303" spans="1:7" ht="25.5">
      <c r="A303" s="658"/>
      <c r="B303" s="453" t="s">
        <v>2315</v>
      </c>
      <c r="C303" s="386">
        <v>4.3518518518518515E-3</v>
      </c>
      <c r="D303" s="386">
        <v>6.6168981481481481E-2</v>
      </c>
      <c r="E303" s="458">
        <v>34</v>
      </c>
      <c r="F303" s="386">
        <v>3.5729166666666666E-2</v>
      </c>
      <c r="G303" s="386">
        <v>0.1514699074074074</v>
      </c>
    </row>
    <row r="304" spans="1:7" ht="25.5">
      <c r="A304" s="658"/>
      <c r="B304" s="453" t="s">
        <v>2316</v>
      </c>
      <c r="C304" s="386">
        <v>1.2372685185185186E-2</v>
      </c>
      <c r="D304" s="386">
        <v>8.172453703703704E-2</v>
      </c>
      <c r="E304" s="458">
        <v>405</v>
      </c>
      <c r="F304" s="386">
        <v>4.83912037037037E-2</v>
      </c>
      <c r="G304" s="386">
        <v>0.24957175925925926</v>
      </c>
    </row>
    <row r="305" spans="1:7" ht="12.75" customHeight="1">
      <c r="A305" s="658">
        <v>100</v>
      </c>
      <c r="B305" s="453" t="s">
        <v>2917</v>
      </c>
      <c r="C305" s="385" t="s">
        <v>2383</v>
      </c>
      <c r="D305" s="659" t="s">
        <v>4043</v>
      </c>
      <c r="E305" s="659"/>
      <c r="F305" s="659"/>
      <c r="G305" s="659"/>
    </row>
    <row r="306" spans="1:7" ht="25.5">
      <c r="A306" s="658"/>
      <c r="B306" s="453" t="s">
        <v>2315</v>
      </c>
      <c r="C306" s="386">
        <v>2.6331018518518517E-2</v>
      </c>
      <c r="D306" s="386">
        <v>5.6574074074074075E-2</v>
      </c>
      <c r="E306" s="458">
        <v>17</v>
      </c>
      <c r="F306" s="386">
        <v>7.1099537037037031E-2</v>
      </c>
      <c r="G306" s="386">
        <v>0.12136574074074075</v>
      </c>
    </row>
    <row r="307" spans="1:7" ht="25.5">
      <c r="A307" s="658"/>
      <c r="B307" s="453" t="s">
        <v>2316</v>
      </c>
      <c r="C307" s="386">
        <v>8.0555555555555554E-3</v>
      </c>
      <c r="D307" s="386">
        <v>5.5682870370370369E-2</v>
      </c>
      <c r="E307" s="458">
        <v>208</v>
      </c>
      <c r="F307" s="386">
        <v>4.6307870370370374E-2</v>
      </c>
      <c r="G307" s="386">
        <v>0.32619212962962962</v>
      </c>
    </row>
    <row r="308" spans="1:7" ht="12.75" customHeight="1">
      <c r="A308" s="658">
        <v>101</v>
      </c>
      <c r="B308" s="453" t="s">
        <v>2917</v>
      </c>
      <c r="C308" s="385" t="s">
        <v>2384</v>
      </c>
      <c r="D308" s="659" t="s">
        <v>4044</v>
      </c>
      <c r="E308" s="659"/>
      <c r="F308" s="659"/>
      <c r="G308" s="659"/>
    </row>
    <row r="309" spans="1:7" ht="25.5">
      <c r="A309" s="658"/>
      <c r="B309" s="453" t="s">
        <v>2315</v>
      </c>
      <c r="C309" s="386">
        <v>1.8622685185185183E-2</v>
      </c>
      <c r="D309" s="386">
        <v>4.4293981481481483E-2</v>
      </c>
      <c r="E309" s="458">
        <v>35</v>
      </c>
      <c r="F309" s="386">
        <v>5.9421296296296298E-2</v>
      </c>
      <c r="G309" s="386">
        <v>0.18451388888888889</v>
      </c>
    </row>
    <row r="310" spans="1:7" ht="25.5">
      <c r="A310" s="658"/>
      <c r="B310" s="453" t="s">
        <v>2316</v>
      </c>
      <c r="C310" s="386">
        <v>1.2581018518518519E-2</v>
      </c>
      <c r="D310" s="386">
        <v>4.5057870370370373E-2</v>
      </c>
      <c r="E310" s="458">
        <v>419</v>
      </c>
      <c r="F310" s="386">
        <v>5.3425925925925925E-2</v>
      </c>
      <c r="G310" s="386">
        <v>0.50305555555555559</v>
      </c>
    </row>
    <row r="311" spans="1:7" ht="12.75" customHeight="1">
      <c r="A311" s="658">
        <v>102</v>
      </c>
      <c r="B311" s="453" t="s">
        <v>2917</v>
      </c>
      <c r="C311" s="385" t="s">
        <v>2385</v>
      </c>
      <c r="D311" s="659" t="s">
        <v>4045</v>
      </c>
      <c r="E311" s="659"/>
      <c r="F311" s="659"/>
      <c r="G311" s="659"/>
    </row>
    <row r="312" spans="1:7" ht="25.5">
      <c r="A312" s="658"/>
      <c r="B312" s="453" t="s">
        <v>2315</v>
      </c>
      <c r="C312" s="386">
        <v>5.2199074074074066E-3</v>
      </c>
      <c r="D312" s="386">
        <v>3.8981481481481485E-2</v>
      </c>
      <c r="E312" s="458">
        <v>45</v>
      </c>
      <c r="F312" s="386">
        <v>2.8935185185185185E-2</v>
      </c>
      <c r="G312" s="386">
        <v>0.23431712962962961</v>
      </c>
    </row>
    <row r="313" spans="1:7" ht="25.5">
      <c r="A313" s="658"/>
      <c r="B313" s="453" t="s">
        <v>2316</v>
      </c>
      <c r="C313" s="386">
        <v>1.2199074074074072E-2</v>
      </c>
      <c r="D313" s="386">
        <v>4.6412037037037036E-2</v>
      </c>
      <c r="E313" s="458">
        <v>400</v>
      </c>
      <c r="F313" s="386">
        <v>4.2326388888888893E-2</v>
      </c>
      <c r="G313" s="386">
        <v>0.22333333333333336</v>
      </c>
    </row>
    <row r="314" spans="1:7" ht="12.75" customHeight="1">
      <c r="A314" s="658">
        <v>103</v>
      </c>
      <c r="B314" s="453" t="s">
        <v>2917</v>
      </c>
      <c r="C314" s="385" t="s">
        <v>2386</v>
      </c>
      <c r="D314" s="659" t="s">
        <v>4045</v>
      </c>
      <c r="E314" s="659"/>
      <c r="F314" s="659"/>
      <c r="G314" s="659"/>
    </row>
    <row r="315" spans="1:7" ht="25.5">
      <c r="A315" s="658"/>
      <c r="B315" s="453" t="s">
        <v>2315</v>
      </c>
      <c r="C315" s="386">
        <v>5.6944444444444438E-3</v>
      </c>
      <c r="D315" s="386">
        <v>6.8414351851851851E-2</v>
      </c>
      <c r="E315" s="458">
        <v>83</v>
      </c>
      <c r="F315" s="386">
        <v>3.2222222222222222E-2</v>
      </c>
      <c r="G315" s="386">
        <v>0.20673611111111112</v>
      </c>
    </row>
    <row r="316" spans="1:7" ht="25.5">
      <c r="A316" s="658"/>
      <c r="B316" s="453" t="s">
        <v>2316</v>
      </c>
      <c r="C316" s="386">
        <v>1.3923611111111111E-2</v>
      </c>
      <c r="D316" s="386">
        <v>0.11606481481481483</v>
      </c>
      <c r="E316" s="458">
        <v>713</v>
      </c>
      <c r="F316" s="386">
        <v>4.7152777777777773E-2</v>
      </c>
      <c r="G316" s="386">
        <v>0.25766203703703705</v>
      </c>
    </row>
    <row r="317" spans="1:7" ht="12.75" customHeight="1">
      <c r="A317" s="658">
        <v>104</v>
      </c>
      <c r="B317" s="453" t="s">
        <v>2917</v>
      </c>
      <c r="C317" s="385" t="s">
        <v>2387</v>
      </c>
      <c r="D317" s="659" t="s">
        <v>4046</v>
      </c>
      <c r="E317" s="659"/>
      <c r="F317" s="659"/>
      <c r="G317" s="659"/>
    </row>
    <row r="318" spans="1:7" ht="25.5">
      <c r="A318" s="658"/>
      <c r="B318" s="453" t="s">
        <v>2315</v>
      </c>
      <c r="C318" s="386">
        <v>1.6099537037037037E-2</v>
      </c>
      <c r="D318" s="386">
        <v>5.8321759259259261E-2</v>
      </c>
      <c r="E318" s="458">
        <v>83</v>
      </c>
      <c r="F318" s="386">
        <v>5.4722222222222228E-2</v>
      </c>
      <c r="G318" s="386">
        <v>0.16369212962962962</v>
      </c>
    </row>
    <row r="319" spans="1:7" ht="25.5">
      <c r="A319" s="658"/>
      <c r="B319" s="453" t="s">
        <v>2316</v>
      </c>
      <c r="C319" s="386">
        <v>1.2256944444444444E-2</v>
      </c>
      <c r="D319" s="386">
        <v>0.11074074074074074</v>
      </c>
      <c r="E319" s="458">
        <v>303</v>
      </c>
      <c r="F319" s="386">
        <v>5.0902777777777776E-2</v>
      </c>
      <c r="G319" s="386">
        <v>0.23399305555555558</v>
      </c>
    </row>
    <row r="320" spans="1:7" ht="12.75" customHeight="1">
      <c r="A320" s="658">
        <v>105</v>
      </c>
      <c r="B320" s="453" t="s">
        <v>2917</v>
      </c>
      <c r="C320" s="385" t="s">
        <v>2388</v>
      </c>
      <c r="D320" s="659" t="s">
        <v>4047</v>
      </c>
      <c r="E320" s="659"/>
      <c r="F320" s="659"/>
      <c r="G320" s="659"/>
    </row>
    <row r="321" spans="1:7" ht="25.5">
      <c r="A321" s="658"/>
      <c r="B321" s="453" t="s">
        <v>2315</v>
      </c>
      <c r="C321" s="386">
        <v>2.0879629629629626E-2</v>
      </c>
      <c r="D321" s="386">
        <v>6.3298611111111111E-2</v>
      </c>
      <c r="E321" s="458">
        <v>118</v>
      </c>
      <c r="F321" s="386">
        <v>5.3483796296296293E-2</v>
      </c>
      <c r="G321" s="386">
        <v>0.19562500000000002</v>
      </c>
    </row>
    <row r="322" spans="1:7" ht="25.5">
      <c r="A322" s="658"/>
      <c r="B322" s="453" t="s">
        <v>2316</v>
      </c>
      <c r="C322" s="386">
        <v>1.1840277777777778E-2</v>
      </c>
      <c r="D322" s="386">
        <v>0.10430555555555555</v>
      </c>
      <c r="E322" s="458">
        <v>404</v>
      </c>
      <c r="F322" s="386">
        <v>5.0648148148148144E-2</v>
      </c>
      <c r="G322" s="386">
        <v>0.36495370370370367</v>
      </c>
    </row>
    <row r="323" spans="1:7" ht="12.75" customHeight="1">
      <c r="A323" s="658">
        <v>106</v>
      </c>
      <c r="B323" s="453" t="s">
        <v>2917</v>
      </c>
      <c r="C323" s="385" t="s">
        <v>2618</v>
      </c>
      <c r="D323" s="659" t="s">
        <v>4048</v>
      </c>
      <c r="E323" s="659"/>
      <c r="F323" s="659"/>
      <c r="G323" s="659"/>
    </row>
    <row r="324" spans="1:7" ht="25.5">
      <c r="A324" s="658"/>
      <c r="B324" s="453" t="s">
        <v>2315</v>
      </c>
      <c r="C324" s="386">
        <v>2.2847222222222224E-2</v>
      </c>
      <c r="D324" s="386">
        <v>3.3888888888888885E-2</v>
      </c>
      <c r="E324" s="458">
        <v>11</v>
      </c>
      <c r="F324" s="386">
        <v>5.3333333333333337E-2</v>
      </c>
      <c r="G324" s="386">
        <v>0.10280092592592593</v>
      </c>
    </row>
    <row r="325" spans="1:7" ht="25.5">
      <c r="A325" s="658"/>
      <c r="B325" s="453" t="s">
        <v>2316</v>
      </c>
      <c r="C325" s="386">
        <v>1.0729166666666666E-2</v>
      </c>
      <c r="D325" s="386">
        <v>8.8645833333333326E-2</v>
      </c>
      <c r="E325" s="458">
        <v>393</v>
      </c>
      <c r="F325" s="386">
        <v>5.1817129629629623E-2</v>
      </c>
      <c r="G325" s="386">
        <v>0.35010416666666666</v>
      </c>
    </row>
    <row r="326" spans="1:7" ht="12.75" customHeight="1">
      <c r="A326" s="658">
        <v>107</v>
      </c>
      <c r="B326" s="453" t="s">
        <v>2917</v>
      </c>
      <c r="C326" s="385" t="s">
        <v>2389</v>
      </c>
      <c r="D326" s="659" t="s">
        <v>4049</v>
      </c>
      <c r="E326" s="659"/>
      <c r="F326" s="659"/>
      <c r="G326" s="659"/>
    </row>
    <row r="327" spans="1:7" ht="25.5">
      <c r="A327" s="658"/>
      <c r="B327" s="453" t="s">
        <v>2315</v>
      </c>
      <c r="C327" s="386">
        <v>7.3263888888888892E-3</v>
      </c>
      <c r="D327" s="386">
        <v>6.8587962962962962E-2</v>
      </c>
      <c r="E327" s="458">
        <v>263</v>
      </c>
      <c r="F327" s="386">
        <v>3.5740740740740747E-2</v>
      </c>
      <c r="G327" s="386">
        <v>0.20972222222222223</v>
      </c>
    </row>
    <row r="328" spans="1:7" ht="25.5">
      <c r="A328" s="658"/>
      <c r="B328" s="453" t="s">
        <v>2316</v>
      </c>
      <c r="C328" s="386">
        <v>1.3692129629629629E-2</v>
      </c>
      <c r="D328" s="386">
        <v>7.991898148148148E-2</v>
      </c>
      <c r="E328" s="458">
        <v>318</v>
      </c>
      <c r="F328" s="386">
        <v>4.8078703703703707E-2</v>
      </c>
      <c r="G328" s="386">
        <v>0.22026620370370373</v>
      </c>
    </row>
    <row r="329" spans="1:7" ht="12.75" customHeight="1">
      <c r="A329" s="658">
        <v>108</v>
      </c>
      <c r="B329" s="453" t="s">
        <v>2917</v>
      </c>
      <c r="C329" s="385" t="s">
        <v>2390</v>
      </c>
      <c r="D329" s="659" t="s">
        <v>4049</v>
      </c>
      <c r="E329" s="659"/>
      <c r="F329" s="659"/>
      <c r="G329" s="659"/>
    </row>
    <row r="330" spans="1:7" ht="25.5">
      <c r="A330" s="658"/>
      <c r="B330" s="453" t="s">
        <v>2315</v>
      </c>
      <c r="C330" s="386">
        <v>1.2060185185185186E-2</v>
      </c>
      <c r="D330" s="386">
        <v>5.8796296296296298E-2</v>
      </c>
      <c r="E330" s="458">
        <v>342</v>
      </c>
      <c r="F330" s="386">
        <v>5.0983796296296291E-2</v>
      </c>
      <c r="G330" s="386">
        <v>0.35879629629629628</v>
      </c>
    </row>
    <row r="331" spans="1:7" ht="25.5">
      <c r="A331" s="658"/>
      <c r="B331" s="453" t="s">
        <v>2316</v>
      </c>
      <c r="C331" s="386">
        <v>1.1793981481481482E-2</v>
      </c>
      <c r="D331" s="386">
        <v>6.0636574074074079E-2</v>
      </c>
      <c r="E331" s="458">
        <v>405</v>
      </c>
      <c r="F331" s="386">
        <v>5.1921296296296299E-2</v>
      </c>
      <c r="G331" s="386">
        <v>0.3235763888888889</v>
      </c>
    </row>
    <row r="332" spans="1:7" ht="12.75" customHeight="1">
      <c r="A332" s="658">
        <v>109</v>
      </c>
      <c r="B332" s="453" t="s">
        <v>2917</v>
      </c>
      <c r="C332" s="385" t="s">
        <v>2391</v>
      </c>
      <c r="D332" s="659" t="s">
        <v>4050</v>
      </c>
      <c r="E332" s="659"/>
      <c r="F332" s="659"/>
      <c r="G332" s="659"/>
    </row>
    <row r="333" spans="1:7" ht="25.5">
      <c r="A333" s="658"/>
      <c r="B333" s="453" t="s">
        <v>2315</v>
      </c>
      <c r="C333" s="386">
        <v>9.8379629629629633E-3</v>
      </c>
      <c r="D333" s="386">
        <v>9.2905092592592595E-2</v>
      </c>
      <c r="E333" s="458">
        <v>217</v>
      </c>
      <c r="F333" s="386">
        <v>4.3923611111111115E-2</v>
      </c>
      <c r="G333" s="386">
        <v>0.21511574074074072</v>
      </c>
    </row>
    <row r="334" spans="1:7" ht="25.5">
      <c r="A334" s="658"/>
      <c r="B334" s="453" t="s">
        <v>2316</v>
      </c>
      <c r="C334" s="386">
        <v>1.2291666666666666E-2</v>
      </c>
      <c r="D334" s="386">
        <v>6.3622685185185185E-2</v>
      </c>
      <c r="E334" s="458">
        <v>597</v>
      </c>
      <c r="F334" s="386">
        <v>4.7569444444444442E-2</v>
      </c>
      <c r="G334" s="386">
        <v>0.44665509259259256</v>
      </c>
    </row>
    <row r="335" spans="1:7" ht="12.75" customHeight="1">
      <c r="A335" s="658">
        <v>110</v>
      </c>
      <c r="B335" s="453" t="s">
        <v>2917</v>
      </c>
      <c r="C335" s="385" t="s">
        <v>2620</v>
      </c>
      <c r="D335" s="659" t="s">
        <v>4051</v>
      </c>
      <c r="E335" s="659"/>
      <c r="F335" s="659"/>
      <c r="G335" s="659"/>
    </row>
    <row r="336" spans="1:7" ht="25.5">
      <c r="A336" s="658"/>
      <c r="B336" s="453" t="s">
        <v>2315</v>
      </c>
      <c r="C336" s="386">
        <v>2.0104166666666666E-2</v>
      </c>
      <c r="D336" s="386">
        <v>5.2152777777777777E-2</v>
      </c>
      <c r="E336" s="458">
        <v>52</v>
      </c>
      <c r="F336" s="386">
        <v>6.1817129629629632E-2</v>
      </c>
      <c r="G336" s="386">
        <v>0.1734259259259259</v>
      </c>
    </row>
    <row r="337" spans="1:7" ht="25.5">
      <c r="A337" s="658"/>
      <c r="B337" s="453" t="s">
        <v>2316</v>
      </c>
      <c r="C337" s="386">
        <v>1.1087962962962964E-2</v>
      </c>
      <c r="D337" s="386">
        <v>9.3078703703703705E-2</v>
      </c>
      <c r="E337" s="458">
        <v>561</v>
      </c>
      <c r="F337" s="386">
        <v>4.6504629629629625E-2</v>
      </c>
      <c r="G337" s="386">
        <v>0.27327546296296296</v>
      </c>
    </row>
    <row r="338" spans="1:7" ht="12.75" customHeight="1">
      <c r="A338" s="658">
        <v>111</v>
      </c>
      <c r="B338" s="453" t="s">
        <v>2917</v>
      </c>
      <c r="C338" s="385" t="s">
        <v>2392</v>
      </c>
      <c r="D338" s="659" t="s">
        <v>4052</v>
      </c>
      <c r="E338" s="659"/>
      <c r="F338" s="659"/>
      <c r="G338" s="659"/>
    </row>
    <row r="339" spans="1:7" ht="25.5">
      <c r="A339" s="658"/>
      <c r="B339" s="453" t="s">
        <v>2315</v>
      </c>
      <c r="C339" s="386">
        <v>6.7592592592592591E-3</v>
      </c>
      <c r="D339" s="386">
        <v>7.9525462962962964E-2</v>
      </c>
      <c r="E339" s="458">
        <v>197</v>
      </c>
      <c r="F339" s="386">
        <v>2.8611111111111115E-2</v>
      </c>
      <c r="G339" s="386">
        <v>0.1308101851851852</v>
      </c>
    </row>
    <row r="340" spans="1:7" ht="25.5">
      <c r="A340" s="658"/>
      <c r="B340" s="453" t="s">
        <v>2316</v>
      </c>
      <c r="C340" s="386">
        <v>1.292824074074074E-2</v>
      </c>
      <c r="D340" s="386">
        <v>3.4363425925925929E-2</v>
      </c>
      <c r="E340" s="458">
        <v>250</v>
      </c>
      <c r="F340" s="386">
        <v>3.9884259259259258E-2</v>
      </c>
      <c r="G340" s="386">
        <v>0.12189814814814814</v>
      </c>
    </row>
    <row r="341" spans="1:7" ht="12.75" customHeight="1">
      <c r="A341" s="658">
        <v>112</v>
      </c>
      <c r="B341" s="453" t="s">
        <v>2917</v>
      </c>
      <c r="C341" s="385" t="s">
        <v>2393</v>
      </c>
      <c r="D341" s="659" t="s">
        <v>4052</v>
      </c>
      <c r="E341" s="659"/>
      <c r="F341" s="659"/>
      <c r="G341" s="659"/>
    </row>
    <row r="342" spans="1:7" ht="25.5">
      <c r="A342" s="658"/>
      <c r="B342" s="453" t="s">
        <v>2315</v>
      </c>
      <c r="C342" s="386">
        <v>7.789351851851852E-3</v>
      </c>
      <c r="D342" s="386">
        <v>8.8657407407407407E-2</v>
      </c>
      <c r="E342" s="458">
        <v>388</v>
      </c>
      <c r="F342" s="386">
        <v>3.619212962962963E-2</v>
      </c>
      <c r="G342" s="386">
        <v>0.30501157407407409</v>
      </c>
    </row>
    <row r="343" spans="1:7" ht="25.5">
      <c r="A343" s="658"/>
      <c r="B343" s="453" t="s">
        <v>2316</v>
      </c>
      <c r="C343" s="386">
        <v>1.4363425925925925E-2</v>
      </c>
      <c r="D343" s="386">
        <v>8.997685185185185E-2</v>
      </c>
      <c r="E343" s="458">
        <v>455</v>
      </c>
      <c r="F343" s="386">
        <v>4.83912037037037E-2</v>
      </c>
      <c r="G343" s="386">
        <v>0.2933912037037037</v>
      </c>
    </row>
    <row r="344" spans="1:7" ht="12.75" customHeight="1">
      <c r="A344" s="658">
        <v>113</v>
      </c>
      <c r="B344" s="453" t="s">
        <v>2917</v>
      </c>
      <c r="C344" s="385" t="s">
        <v>2394</v>
      </c>
      <c r="D344" s="659" t="s">
        <v>4053</v>
      </c>
      <c r="E344" s="659"/>
      <c r="F344" s="659"/>
      <c r="G344" s="659"/>
    </row>
    <row r="345" spans="1:7" ht="25.5">
      <c r="A345" s="658"/>
      <c r="B345" s="453" t="s">
        <v>2315</v>
      </c>
      <c r="C345" s="386">
        <v>1.8310185185185186E-2</v>
      </c>
      <c r="D345" s="386">
        <v>0.14388888888888887</v>
      </c>
      <c r="E345" s="458">
        <v>255</v>
      </c>
      <c r="F345" s="386">
        <v>5.7650462962962966E-2</v>
      </c>
      <c r="G345" s="386">
        <v>0.25217592592592591</v>
      </c>
    </row>
    <row r="346" spans="1:7" ht="25.5">
      <c r="A346" s="658"/>
      <c r="B346" s="453" t="s">
        <v>2316</v>
      </c>
      <c r="C346" s="386">
        <v>1.4259259259259261E-2</v>
      </c>
      <c r="D346" s="386">
        <v>0.1044212962962963</v>
      </c>
      <c r="E346" s="458">
        <v>343</v>
      </c>
      <c r="F346" s="386">
        <v>5.0509259259259254E-2</v>
      </c>
      <c r="G346" s="386">
        <v>0.22803240740740741</v>
      </c>
    </row>
    <row r="347" spans="1:7">
      <c r="A347" s="658"/>
      <c r="B347" s="453" t="s">
        <v>2917</v>
      </c>
      <c r="C347" s="385" t="s">
        <v>2308</v>
      </c>
      <c r="D347" s="659"/>
      <c r="E347" s="659"/>
      <c r="F347" s="659"/>
      <c r="G347" s="659"/>
    </row>
    <row r="348" spans="1:7" ht="25.5">
      <c r="A348" s="658"/>
      <c r="B348" s="453" t="s">
        <v>4129</v>
      </c>
      <c r="C348" s="386">
        <v>7.0949074074074074E-3</v>
      </c>
      <c r="D348" s="386">
        <v>0.14388888888888887</v>
      </c>
      <c r="E348" s="458">
        <v>6295</v>
      </c>
      <c r="F348" s="386">
        <v>4.1793981481481481E-2</v>
      </c>
      <c r="G348" s="386">
        <v>21.144837962962963</v>
      </c>
    </row>
    <row r="349" spans="1:7" ht="25.5">
      <c r="A349" s="658"/>
      <c r="B349" s="453" t="s">
        <v>4130</v>
      </c>
      <c r="C349" s="386">
        <v>1.2627314814814815E-2</v>
      </c>
      <c r="D349" s="386">
        <v>0.12930555555555556</v>
      </c>
      <c r="E349" s="458">
        <v>13108</v>
      </c>
      <c r="F349" s="386">
        <v>5.185185185185185E-2</v>
      </c>
      <c r="G349" s="386">
        <v>6.1007407407407408</v>
      </c>
    </row>
    <row r="350" spans="1:7" ht="12.75" customHeight="1">
      <c r="A350" s="658">
        <v>114</v>
      </c>
      <c r="B350" s="453" t="s">
        <v>2917</v>
      </c>
      <c r="C350" s="385" t="s">
        <v>2399</v>
      </c>
      <c r="D350" s="659" t="s">
        <v>4054</v>
      </c>
      <c r="E350" s="659"/>
      <c r="F350" s="659"/>
      <c r="G350" s="659"/>
    </row>
    <row r="351" spans="1:7" ht="25.5">
      <c r="A351" s="658"/>
      <c r="B351" s="453" t="s">
        <v>2315</v>
      </c>
      <c r="C351" s="386">
        <v>5.8449074074074072E-3</v>
      </c>
      <c r="D351" s="386">
        <v>5.0312500000000003E-2</v>
      </c>
      <c r="E351" s="458">
        <v>159</v>
      </c>
      <c r="F351" s="386">
        <v>2.7175925925925926E-2</v>
      </c>
      <c r="G351" s="386">
        <v>0.29042824074074075</v>
      </c>
    </row>
    <row r="352" spans="1:7" ht="25.5">
      <c r="A352" s="658"/>
      <c r="B352" s="453" t="s">
        <v>2316</v>
      </c>
      <c r="C352" s="386">
        <v>9.7453703703703713E-3</v>
      </c>
      <c r="D352" s="386">
        <v>2.7291666666666662E-2</v>
      </c>
      <c r="E352" s="458">
        <v>23</v>
      </c>
      <c r="F352" s="386">
        <v>3.2361111111111111E-2</v>
      </c>
      <c r="G352" s="386">
        <v>0.13371527777777778</v>
      </c>
    </row>
    <row r="353" spans="1:7" ht="12.75" customHeight="1">
      <c r="A353" s="658">
        <v>115</v>
      </c>
      <c r="B353" s="453" t="s">
        <v>2917</v>
      </c>
      <c r="C353" s="385" t="s">
        <v>2400</v>
      </c>
      <c r="D353" s="659" t="s">
        <v>4054</v>
      </c>
      <c r="E353" s="659"/>
      <c r="F353" s="659"/>
      <c r="G353" s="659"/>
    </row>
    <row r="354" spans="1:7" ht="25.5">
      <c r="A354" s="658"/>
      <c r="B354" s="453" t="s">
        <v>2315</v>
      </c>
      <c r="C354" s="386">
        <v>7.5462962962962966E-3</v>
      </c>
      <c r="D354" s="386">
        <v>3.0868055555555555E-2</v>
      </c>
      <c r="E354" s="458">
        <v>494</v>
      </c>
      <c r="F354" s="386">
        <v>4.7905092592592589E-2</v>
      </c>
      <c r="G354" s="386">
        <v>16.092916666666667</v>
      </c>
    </row>
    <row r="355" spans="1:7" ht="25.5">
      <c r="A355" s="658"/>
      <c r="B355" s="453" t="s">
        <v>2316</v>
      </c>
      <c r="C355" s="386">
        <v>1.207175925925926E-2</v>
      </c>
      <c r="D355" s="386">
        <v>3.0671296296296294E-2</v>
      </c>
      <c r="E355" s="458">
        <v>51</v>
      </c>
      <c r="F355" s="386">
        <v>4.987268518518518E-2</v>
      </c>
      <c r="G355" s="386">
        <v>0.23273148148148148</v>
      </c>
    </row>
    <row r="356" spans="1:7" ht="12.75" customHeight="1">
      <c r="A356" s="658">
        <v>116</v>
      </c>
      <c r="B356" s="453" t="s">
        <v>2917</v>
      </c>
      <c r="C356" s="385" t="s">
        <v>2401</v>
      </c>
      <c r="D356" s="659" t="s">
        <v>4054</v>
      </c>
      <c r="E356" s="659"/>
      <c r="F356" s="659"/>
      <c r="G356" s="659"/>
    </row>
    <row r="357" spans="1:7" ht="25.5">
      <c r="A357" s="658"/>
      <c r="B357" s="453" t="s">
        <v>2315</v>
      </c>
      <c r="C357" s="386">
        <v>8.1597222222222227E-3</v>
      </c>
      <c r="D357" s="386">
        <v>3.5428240740740739E-2</v>
      </c>
      <c r="E357" s="458">
        <v>618</v>
      </c>
      <c r="F357" s="386">
        <v>4.3912037037037034E-2</v>
      </c>
      <c r="G357" s="386">
        <v>0.31937500000000002</v>
      </c>
    </row>
    <row r="358" spans="1:7" ht="25.5">
      <c r="A358" s="658"/>
      <c r="B358" s="453" t="s">
        <v>2316</v>
      </c>
      <c r="C358" s="386">
        <v>1.2974537037037036E-2</v>
      </c>
      <c r="D358" s="386">
        <v>2.5729166666666664E-2</v>
      </c>
      <c r="E358" s="458">
        <v>57</v>
      </c>
      <c r="F358" s="386">
        <v>5.3113425925925932E-2</v>
      </c>
      <c r="G358" s="386">
        <v>0.19126157407407407</v>
      </c>
    </row>
    <row r="359" spans="1:7" ht="12.75" customHeight="1">
      <c r="A359" s="658">
        <v>117</v>
      </c>
      <c r="B359" s="453" t="s">
        <v>2917</v>
      </c>
      <c r="C359" s="385" t="s">
        <v>2402</v>
      </c>
      <c r="D359" s="659" t="s">
        <v>4055</v>
      </c>
      <c r="E359" s="659"/>
      <c r="F359" s="659"/>
      <c r="G359" s="659"/>
    </row>
    <row r="360" spans="1:7" ht="25.5">
      <c r="A360" s="658"/>
      <c r="B360" s="453" t="s">
        <v>2315</v>
      </c>
      <c r="C360" s="386">
        <v>7.1759259259259259E-3</v>
      </c>
      <c r="D360" s="386">
        <v>4.3217592592592592E-2</v>
      </c>
      <c r="E360" s="458">
        <v>440</v>
      </c>
      <c r="F360" s="386">
        <v>4.83912037037037E-2</v>
      </c>
      <c r="G360" s="386">
        <v>21.01789351851852</v>
      </c>
    </row>
    <row r="361" spans="1:7" ht="25.5">
      <c r="A361" s="658"/>
      <c r="B361" s="453" t="s">
        <v>2316</v>
      </c>
      <c r="C361" s="386">
        <v>1.1817129629629629E-2</v>
      </c>
      <c r="D361" s="386">
        <v>2.836805555555556E-2</v>
      </c>
      <c r="E361" s="458">
        <v>85</v>
      </c>
      <c r="F361" s="386">
        <v>4.7951388888888891E-2</v>
      </c>
      <c r="G361" s="386">
        <v>0.26674768518518516</v>
      </c>
    </row>
    <row r="362" spans="1:7" ht="12.75" customHeight="1">
      <c r="A362" s="658">
        <v>118</v>
      </c>
      <c r="B362" s="453" t="s">
        <v>2917</v>
      </c>
      <c r="C362" s="385" t="s">
        <v>2403</v>
      </c>
      <c r="D362" s="659" t="s">
        <v>4055</v>
      </c>
      <c r="E362" s="659"/>
      <c r="F362" s="659"/>
      <c r="G362" s="659"/>
    </row>
    <row r="363" spans="1:7" ht="25.5">
      <c r="A363" s="658"/>
      <c r="B363" s="453" t="s">
        <v>2315</v>
      </c>
      <c r="C363" s="386">
        <v>7.1990740740740739E-3</v>
      </c>
      <c r="D363" s="386">
        <v>6.4988425925925922E-2</v>
      </c>
      <c r="E363" s="458">
        <v>309</v>
      </c>
      <c r="F363" s="386">
        <v>4.0706018518518523E-2</v>
      </c>
      <c r="G363" s="386">
        <v>0.23666666666666666</v>
      </c>
    </row>
    <row r="364" spans="1:7" ht="25.5">
      <c r="A364" s="658"/>
      <c r="B364" s="453" t="s">
        <v>2316</v>
      </c>
      <c r="C364" s="386">
        <v>1.1296296296296296E-2</v>
      </c>
      <c r="D364" s="386">
        <v>3.2152777777777773E-2</v>
      </c>
      <c r="E364" s="458">
        <v>125</v>
      </c>
      <c r="F364" s="386">
        <v>4.763888888888889E-2</v>
      </c>
      <c r="G364" s="386">
        <v>0.25975694444444447</v>
      </c>
    </row>
    <row r="365" spans="1:7" ht="12.75" customHeight="1">
      <c r="A365" s="658">
        <v>119</v>
      </c>
      <c r="B365" s="453" t="s">
        <v>2917</v>
      </c>
      <c r="C365" s="385" t="s">
        <v>2404</v>
      </c>
      <c r="D365" s="659" t="s">
        <v>4055</v>
      </c>
      <c r="E365" s="659"/>
      <c r="F365" s="659"/>
      <c r="G365" s="659"/>
    </row>
    <row r="366" spans="1:7" ht="25.5">
      <c r="A366" s="658"/>
      <c r="B366" s="453" t="s">
        <v>2315</v>
      </c>
      <c r="C366" s="386">
        <v>8.1712962962962963E-3</v>
      </c>
      <c r="D366" s="386">
        <v>3.6944444444444446E-2</v>
      </c>
      <c r="E366" s="458">
        <v>272</v>
      </c>
      <c r="F366" s="386">
        <v>4.2349537037037033E-2</v>
      </c>
      <c r="G366" s="386">
        <v>0.24451388888888889</v>
      </c>
    </row>
    <row r="367" spans="1:7" ht="25.5">
      <c r="A367" s="658"/>
      <c r="B367" s="453" t="s">
        <v>2316</v>
      </c>
      <c r="C367" s="386">
        <v>1.1967592592592592E-2</v>
      </c>
      <c r="D367" s="386">
        <v>3.3773148148148149E-2</v>
      </c>
      <c r="E367" s="458">
        <v>100</v>
      </c>
      <c r="F367" s="386">
        <v>4.8194444444444449E-2</v>
      </c>
      <c r="G367" s="386">
        <v>0.17366898148148147</v>
      </c>
    </row>
    <row r="368" spans="1:7" ht="12.75" customHeight="1">
      <c r="A368" s="658">
        <v>120</v>
      </c>
      <c r="B368" s="453" t="s">
        <v>2917</v>
      </c>
      <c r="C368" s="385" t="s">
        <v>2406</v>
      </c>
      <c r="D368" s="659" t="s">
        <v>4056</v>
      </c>
      <c r="E368" s="659"/>
      <c r="F368" s="659"/>
      <c r="G368" s="659"/>
    </row>
    <row r="369" spans="1:7" ht="25.5">
      <c r="A369" s="658"/>
      <c r="B369" s="453" t="s">
        <v>2315</v>
      </c>
      <c r="C369" s="386">
        <v>1.6828703703703703E-2</v>
      </c>
      <c r="D369" s="386">
        <v>3.5497685185185188E-2</v>
      </c>
      <c r="E369" s="458">
        <v>242</v>
      </c>
      <c r="F369" s="386">
        <v>5.1956018518518519E-2</v>
      </c>
      <c r="G369" s="386">
        <v>0.28575231481481483</v>
      </c>
    </row>
    <row r="370" spans="1:7" ht="25.5">
      <c r="A370" s="658"/>
      <c r="B370" s="453" t="s">
        <v>2316</v>
      </c>
      <c r="C370" s="386">
        <v>1.3668981481481482E-2</v>
      </c>
      <c r="D370" s="386">
        <v>5.0509259259259254E-2</v>
      </c>
      <c r="E370" s="458">
        <v>552</v>
      </c>
      <c r="F370" s="386">
        <v>5.4166666666666669E-2</v>
      </c>
      <c r="G370" s="386">
        <v>0.17671296296296299</v>
      </c>
    </row>
    <row r="371" spans="1:7" ht="12.75" customHeight="1">
      <c r="A371" s="658">
        <v>121</v>
      </c>
      <c r="B371" s="453" t="s">
        <v>2917</v>
      </c>
      <c r="C371" s="385" t="s">
        <v>2796</v>
      </c>
      <c r="D371" s="659" t="s">
        <v>4057</v>
      </c>
      <c r="E371" s="659"/>
      <c r="F371" s="659"/>
      <c r="G371" s="659"/>
    </row>
    <row r="372" spans="1:7" ht="25.5">
      <c r="A372" s="658"/>
      <c r="B372" s="453" t="s">
        <v>2315</v>
      </c>
      <c r="C372" s="386">
        <v>1.7939814814814815E-2</v>
      </c>
      <c r="D372" s="386">
        <v>2.6400462962962962E-2</v>
      </c>
      <c r="E372" s="458">
        <v>26</v>
      </c>
      <c r="F372" s="386">
        <v>5.0208333333333334E-2</v>
      </c>
      <c r="G372" s="386">
        <v>9.9467592592592594E-2</v>
      </c>
    </row>
    <row r="373" spans="1:7" ht="25.5">
      <c r="A373" s="658"/>
      <c r="B373" s="453" t="s">
        <v>2316</v>
      </c>
      <c r="C373" s="386">
        <v>1.0925925925925924E-2</v>
      </c>
      <c r="D373" s="386">
        <v>4.9780092592592591E-2</v>
      </c>
      <c r="E373" s="458">
        <v>513</v>
      </c>
      <c r="F373" s="386">
        <v>4.9189814814814818E-2</v>
      </c>
      <c r="G373" s="386">
        <v>0.18281250000000002</v>
      </c>
    </row>
    <row r="374" spans="1:7" ht="12.75" customHeight="1">
      <c r="A374" s="658">
        <v>122</v>
      </c>
      <c r="B374" s="453" t="s">
        <v>2917</v>
      </c>
      <c r="C374" s="385" t="s">
        <v>2407</v>
      </c>
      <c r="D374" s="659" t="s">
        <v>4058</v>
      </c>
      <c r="E374" s="659"/>
      <c r="F374" s="659"/>
      <c r="G374" s="659"/>
    </row>
    <row r="375" spans="1:7" ht="25.5">
      <c r="A375" s="658"/>
      <c r="B375" s="453" t="s">
        <v>2315</v>
      </c>
      <c r="C375" s="386">
        <v>1.0763888888888891E-2</v>
      </c>
      <c r="D375" s="386">
        <v>3.9143518518518515E-2</v>
      </c>
      <c r="E375" s="458">
        <v>42</v>
      </c>
      <c r="F375" s="386">
        <v>4.5115740740740741E-2</v>
      </c>
      <c r="G375" s="386">
        <v>0.12540509259259261</v>
      </c>
    </row>
    <row r="376" spans="1:7" ht="25.5">
      <c r="A376" s="658"/>
      <c r="B376" s="453" t="s">
        <v>2316</v>
      </c>
      <c r="C376" s="386">
        <v>1.1064814814814814E-2</v>
      </c>
      <c r="D376" s="386">
        <v>3.5729166666666666E-2</v>
      </c>
      <c r="E376" s="458">
        <v>377</v>
      </c>
      <c r="F376" s="386">
        <v>4.3321759259259261E-2</v>
      </c>
      <c r="G376" s="386">
        <v>0.23913194444444444</v>
      </c>
    </row>
    <row r="377" spans="1:7" ht="12.75" customHeight="1">
      <c r="A377" s="658">
        <v>123</v>
      </c>
      <c r="B377" s="453" t="s">
        <v>2917</v>
      </c>
      <c r="C377" s="385" t="s">
        <v>2408</v>
      </c>
      <c r="D377" s="659" t="s">
        <v>4059</v>
      </c>
      <c r="E377" s="659"/>
      <c r="F377" s="659"/>
      <c r="G377" s="659"/>
    </row>
    <row r="378" spans="1:7" ht="25.5">
      <c r="A378" s="658"/>
      <c r="B378" s="453" t="s">
        <v>2315</v>
      </c>
      <c r="C378" s="386">
        <v>5.9375000000000009E-3</v>
      </c>
      <c r="D378" s="386">
        <v>3.4814814814814812E-2</v>
      </c>
      <c r="E378" s="458">
        <v>64</v>
      </c>
      <c r="F378" s="386">
        <v>3.7951388888888889E-2</v>
      </c>
      <c r="G378" s="386">
        <v>0.19594907407407405</v>
      </c>
    </row>
    <row r="379" spans="1:7" ht="25.5">
      <c r="A379" s="658"/>
      <c r="B379" s="453" t="s">
        <v>2316</v>
      </c>
      <c r="C379" s="386">
        <v>1.2129629629629629E-2</v>
      </c>
      <c r="D379" s="386">
        <v>6.7604166666666674E-2</v>
      </c>
      <c r="E379" s="458">
        <v>388</v>
      </c>
      <c r="F379" s="386">
        <v>5.1006944444444445E-2</v>
      </c>
      <c r="G379" s="386">
        <v>0.22362268518518516</v>
      </c>
    </row>
    <row r="380" spans="1:7" ht="12.75" customHeight="1">
      <c r="A380" s="658">
        <v>124</v>
      </c>
      <c r="B380" s="453" t="s">
        <v>2917</v>
      </c>
      <c r="C380" s="385" t="s">
        <v>2409</v>
      </c>
      <c r="D380" s="659" t="s">
        <v>4059</v>
      </c>
      <c r="E380" s="659"/>
      <c r="F380" s="659"/>
      <c r="G380" s="659"/>
    </row>
    <row r="381" spans="1:7" ht="25.5">
      <c r="A381" s="658"/>
      <c r="B381" s="453" t="s">
        <v>2315</v>
      </c>
      <c r="C381" s="386">
        <v>7.037037037037037E-3</v>
      </c>
      <c r="D381" s="386">
        <v>5.1192129629629629E-2</v>
      </c>
      <c r="E381" s="458">
        <v>148</v>
      </c>
      <c r="F381" s="386">
        <v>4.1770833333333333E-2</v>
      </c>
      <c r="G381" s="386">
        <v>0.21001157407407409</v>
      </c>
    </row>
    <row r="382" spans="1:7" ht="25.5">
      <c r="A382" s="658"/>
      <c r="B382" s="453" t="s">
        <v>2316</v>
      </c>
      <c r="C382" s="386">
        <v>1.4583333333333332E-2</v>
      </c>
      <c r="D382" s="386">
        <v>0.10255787037037038</v>
      </c>
      <c r="E382" s="458">
        <v>714</v>
      </c>
      <c r="F382" s="386">
        <v>5.4965277777777773E-2</v>
      </c>
      <c r="G382" s="386">
        <v>0.2820023148148148</v>
      </c>
    </row>
    <row r="383" spans="1:7" ht="12.75" customHeight="1">
      <c r="A383" s="658">
        <v>125</v>
      </c>
      <c r="B383" s="453" t="s">
        <v>2917</v>
      </c>
      <c r="C383" s="385" t="s">
        <v>2410</v>
      </c>
      <c r="D383" s="659" t="s">
        <v>4060</v>
      </c>
      <c r="E383" s="659"/>
      <c r="F383" s="659"/>
      <c r="G383" s="659"/>
    </row>
    <row r="384" spans="1:7" ht="25.5">
      <c r="A384" s="658"/>
      <c r="B384" s="453" t="s">
        <v>2315</v>
      </c>
      <c r="C384" s="386">
        <v>1.8761574074074073E-2</v>
      </c>
      <c r="D384" s="386">
        <v>7.6215277777777771E-2</v>
      </c>
      <c r="E384" s="458">
        <v>35</v>
      </c>
      <c r="F384" s="386">
        <v>5.4166666666666669E-2</v>
      </c>
      <c r="G384" s="386">
        <v>0.13040509259259259</v>
      </c>
    </row>
    <row r="385" spans="1:7" ht="25.5">
      <c r="A385" s="658"/>
      <c r="B385" s="453" t="s">
        <v>2316</v>
      </c>
      <c r="C385" s="386">
        <v>1.1990740740740739E-2</v>
      </c>
      <c r="D385" s="386">
        <v>6.3310185185185178E-2</v>
      </c>
      <c r="E385" s="458">
        <v>427</v>
      </c>
      <c r="F385" s="386">
        <v>5.4953703703703706E-2</v>
      </c>
      <c r="G385" s="386">
        <v>0.22447916666666667</v>
      </c>
    </row>
    <row r="386" spans="1:7" ht="12.75" customHeight="1">
      <c r="A386" s="658">
        <v>126</v>
      </c>
      <c r="B386" s="453" t="s">
        <v>2917</v>
      </c>
      <c r="C386" s="385" t="s">
        <v>2411</v>
      </c>
      <c r="D386" s="659" t="s">
        <v>4061</v>
      </c>
      <c r="E386" s="659"/>
      <c r="F386" s="659"/>
      <c r="G386" s="659"/>
    </row>
    <row r="387" spans="1:7" ht="25.5">
      <c r="A387" s="658"/>
      <c r="B387" s="453" t="s">
        <v>2315</v>
      </c>
      <c r="C387" s="386"/>
      <c r="D387" s="386"/>
      <c r="E387" s="458"/>
      <c r="F387" s="386"/>
      <c r="G387" s="386"/>
    </row>
    <row r="388" spans="1:7" ht="25.5">
      <c r="A388" s="658"/>
      <c r="B388" s="453" t="s">
        <v>2316</v>
      </c>
      <c r="C388" s="386">
        <v>1.0810185185185185E-2</v>
      </c>
      <c r="D388" s="386">
        <v>3.0104166666666668E-2</v>
      </c>
      <c r="E388" s="458">
        <v>84</v>
      </c>
      <c r="F388" s="386">
        <v>4.1967592592592591E-2</v>
      </c>
      <c r="G388" s="386">
        <v>0.17297453703703702</v>
      </c>
    </row>
    <row r="389" spans="1:7" ht="12.75" customHeight="1">
      <c r="A389" s="658">
        <v>127</v>
      </c>
      <c r="B389" s="453" t="s">
        <v>2917</v>
      </c>
      <c r="C389" s="385" t="s">
        <v>2797</v>
      </c>
      <c r="D389" s="659" t="s">
        <v>4062</v>
      </c>
      <c r="E389" s="659"/>
      <c r="F389" s="659"/>
      <c r="G389" s="659"/>
    </row>
    <row r="390" spans="1:7" ht="25.5">
      <c r="A390" s="658"/>
      <c r="B390" s="453" t="s">
        <v>2315</v>
      </c>
      <c r="C390" s="386">
        <v>6.8171296296296287E-3</v>
      </c>
      <c r="D390" s="386">
        <v>5.6377314814814818E-2</v>
      </c>
      <c r="E390" s="458">
        <v>126</v>
      </c>
      <c r="F390" s="386">
        <v>5.2060185185185182E-2</v>
      </c>
      <c r="G390" s="386">
        <v>0.19795138888888889</v>
      </c>
    </row>
    <row r="391" spans="1:7" ht="25.5">
      <c r="A391" s="658"/>
      <c r="B391" s="453" t="s">
        <v>2316</v>
      </c>
      <c r="C391" s="386">
        <v>1.4340277777777776E-2</v>
      </c>
      <c r="D391" s="386">
        <v>4.9456018518518517E-2</v>
      </c>
      <c r="E391" s="458">
        <v>449</v>
      </c>
      <c r="F391" s="386">
        <v>6.4212962962962958E-2</v>
      </c>
      <c r="G391" s="386">
        <v>0.21096064814814816</v>
      </c>
    </row>
    <row r="392" spans="1:7" ht="12.75" customHeight="1">
      <c r="A392" s="658">
        <v>128</v>
      </c>
      <c r="B392" s="453" t="s">
        <v>2917</v>
      </c>
      <c r="C392" s="385" t="s">
        <v>3119</v>
      </c>
      <c r="D392" s="659" t="s">
        <v>4061</v>
      </c>
      <c r="E392" s="659"/>
      <c r="F392" s="659"/>
      <c r="G392" s="659"/>
    </row>
    <row r="393" spans="1:7" ht="25.5">
      <c r="A393" s="658"/>
      <c r="B393" s="453" t="s">
        <v>2315</v>
      </c>
      <c r="C393" s="386"/>
      <c r="D393" s="386"/>
      <c r="E393" s="458"/>
      <c r="F393" s="386"/>
      <c r="G393" s="386"/>
    </row>
    <row r="394" spans="1:7" ht="25.5">
      <c r="A394" s="658"/>
      <c r="B394" s="453" t="s">
        <v>2316</v>
      </c>
      <c r="C394" s="386">
        <v>1.2199074074074072E-2</v>
      </c>
      <c r="D394" s="386">
        <v>7.0891203703703706E-2</v>
      </c>
      <c r="E394" s="458">
        <v>297</v>
      </c>
      <c r="F394" s="386">
        <v>5.5625000000000001E-2</v>
      </c>
      <c r="G394" s="386">
        <v>0.20440972222222223</v>
      </c>
    </row>
    <row r="395" spans="1:7" ht="12.75" customHeight="1">
      <c r="A395" s="658">
        <v>129</v>
      </c>
      <c r="B395" s="453" t="s">
        <v>2917</v>
      </c>
      <c r="C395" s="385" t="s">
        <v>2412</v>
      </c>
      <c r="D395" s="659" t="s">
        <v>4063</v>
      </c>
      <c r="E395" s="659"/>
      <c r="F395" s="659"/>
      <c r="G395" s="659"/>
    </row>
    <row r="396" spans="1:7" ht="25.5">
      <c r="A396" s="658"/>
      <c r="B396" s="453" t="s">
        <v>2315</v>
      </c>
      <c r="C396" s="386">
        <v>7.8472222222222224E-3</v>
      </c>
      <c r="D396" s="386">
        <v>3.4953703703703702E-2</v>
      </c>
      <c r="E396" s="458">
        <v>460</v>
      </c>
      <c r="F396" s="386">
        <v>4.0729166666666664E-2</v>
      </c>
      <c r="G396" s="386">
        <v>0.30599537037037033</v>
      </c>
    </row>
    <row r="397" spans="1:7" ht="25.5">
      <c r="A397" s="658"/>
      <c r="B397" s="453" t="s">
        <v>2316</v>
      </c>
      <c r="C397" s="386">
        <v>1.0555555555555554E-2</v>
      </c>
      <c r="D397" s="386">
        <v>3.6099537037037034E-2</v>
      </c>
      <c r="E397" s="458">
        <v>76</v>
      </c>
      <c r="F397" s="386">
        <v>4.4930555555555557E-2</v>
      </c>
      <c r="G397" s="386">
        <v>0.16501157407407407</v>
      </c>
    </row>
    <row r="398" spans="1:7" ht="12.75" customHeight="1">
      <c r="A398" s="658">
        <v>130</v>
      </c>
      <c r="B398" s="453" t="s">
        <v>2917</v>
      </c>
      <c r="C398" s="385" t="s">
        <v>2413</v>
      </c>
      <c r="D398" s="659" t="s">
        <v>4064</v>
      </c>
      <c r="E398" s="659"/>
      <c r="F398" s="659"/>
      <c r="G398" s="659"/>
    </row>
    <row r="399" spans="1:7" ht="25.5">
      <c r="A399" s="658"/>
      <c r="B399" s="453" t="s">
        <v>2315</v>
      </c>
      <c r="C399" s="386">
        <v>1.8020833333333333E-2</v>
      </c>
      <c r="D399" s="386">
        <v>3.5879629629629629E-2</v>
      </c>
      <c r="E399" s="458">
        <v>84</v>
      </c>
      <c r="F399" s="386">
        <v>4.8101851851851847E-2</v>
      </c>
      <c r="G399" s="386">
        <v>0.15319444444444444</v>
      </c>
    </row>
    <row r="400" spans="1:7" ht="25.5">
      <c r="A400" s="658"/>
      <c r="B400" s="453" t="s">
        <v>2316</v>
      </c>
      <c r="C400" s="386">
        <v>1.0543981481481481E-2</v>
      </c>
      <c r="D400" s="386">
        <v>5.9467592592592593E-2</v>
      </c>
      <c r="E400" s="458">
        <v>369</v>
      </c>
      <c r="F400" s="386">
        <v>4.6666666666666669E-2</v>
      </c>
      <c r="G400" s="386">
        <v>0.23771990740740742</v>
      </c>
    </row>
    <row r="401" spans="1:7" ht="12.75" customHeight="1">
      <c r="A401" s="658">
        <v>131</v>
      </c>
      <c r="B401" s="453" t="s">
        <v>2917</v>
      </c>
      <c r="C401" s="385" t="s">
        <v>2414</v>
      </c>
      <c r="D401" s="659" t="s">
        <v>4064</v>
      </c>
      <c r="E401" s="659"/>
      <c r="F401" s="659"/>
      <c r="G401" s="659"/>
    </row>
    <row r="402" spans="1:7" ht="25.5">
      <c r="A402" s="658"/>
      <c r="B402" s="453" t="s">
        <v>2315</v>
      </c>
      <c r="C402" s="386">
        <v>2.0162037037037037E-2</v>
      </c>
      <c r="D402" s="386">
        <v>3.4432870370370371E-2</v>
      </c>
      <c r="E402" s="458">
        <v>93</v>
      </c>
      <c r="F402" s="386">
        <v>6.6400462962962967E-2</v>
      </c>
      <c r="G402" s="386">
        <v>0.20745370370370372</v>
      </c>
    </row>
    <row r="403" spans="1:7" ht="25.5">
      <c r="A403" s="658"/>
      <c r="B403" s="453" t="s">
        <v>2316</v>
      </c>
      <c r="C403" s="386">
        <v>1.1354166666666667E-2</v>
      </c>
      <c r="D403" s="386">
        <v>3.78587962962963E-2</v>
      </c>
      <c r="E403" s="458">
        <v>289</v>
      </c>
      <c r="F403" s="386">
        <v>5.7951388888888893E-2</v>
      </c>
      <c r="G403" s="386">
        <v>0.23880787037037035</v>
      </c>
    </row>
    <row r="404" spans="1:7" ht="12.75" customHeight="1">
      <c r="A404" s="658">
        <v>132</v>
      </c>
      <c r="B404" s="453" t="s">
        <v>2917</v>
      </c>
      <c r="C404" s="385" t="s">
        <v>2415</v>
      </c>
      <c r="D404" s="659" t="s">
        <v>4065</v>
      </c>
      <c r="E404" s="659"/>
      <c r="F404" s="659"/>
      <c r="G404" s="659"/>
    </row>
    <row r="405" spans="1:7" ht="25.5">
      <c r="A405" s="658"/>
      <c r="B405" s="453" t="s">
        <v>2315</v>
      </c>
      <c r="C405" s="386">
        <v>1.6585648148148148E-2</v>
      </c>
      <c r="D405" s="386">
        <v>1.6585648148148148E-2</v>
      </c>
      <c r="E405" s="458">
        <v>1</v>
      </c>
      <c r="F405" s="386">
        <v>5.0231481481481481E-2</v>
      </c>
      <c r="G405" s="386">
        <v>5.0231481481481481E-2</v>
      </c>
    </row>
    <row r="406" spans="1:7" ht="25.5">
      <c r="A406" s="658"/>
      <c r="B406" s="453" t="s">
        <v>2316</v>
      </c>
      <c r="C406" s="386">
        <v>1.0856481481481481E-2</v>
      </c>
      <c r="D406" s="386">
        <v>4.7094907407407405E-2</v>
      </c>
      <c r="E406" s="458">
        <v>362</v>
      </c>
      <c r="F406" s="386">
        <v>4.6724537037037044E-2</v>
      </c>
      <c r="G406" s="386">
        <v>0.19009259259259259</v>
      </c>
    </row>
    <row r="407" spans="1:7" ht="12.75" customHeight="1">
      <c r="A407" s="658">
        <v>133</v>
      </c>
      <c r="B407" s="453" t="s">
        <v>2917</v>
      </c>
      <c r="C407" s="385" t="s">
        <v>2416</v>
      </c>
      <c r="D407" s="659" t="s">
        <v>4065</v>
      </c>
      <c r="E407" s="659"/>
      <c r="F407" s="659"/>
      <c r="G407" s="659"/>
    </row>
    <row r="408" spans="1:7" ht="25.5">
      <c r="A408" s="658"/>
      <c r="B408" s="453" t="s">
        <v>2315</v>
      </c>
      <c r="C408" s="386"/>
      <c r="D408" s="386"/>
      <c r="E408" s="458"/>
      <c r="F408" s="386"/>
      <c r="G408" s="386"/>
    </row>
    <row r="409" spans="1:7" ht="25.5">
      <c r="A409" s="658"/>
      <c r="B409" s="453" t="s">
        <v>2316</v>
      </c>
      <c r="C409" s="386">
        <v>1.1921296296296298E-2</v>
      </c>
      <c r="D409" s="386">
        <v>4.6365740740740742E-2</v>
      </c>
      <c r="E409" s="458">
        <v>358</v>
      </c>
      <c r="F409" s="386">
        <v>9.5879629629629634E-2</v>
      </c>
      <c r="G409" s="386">
        <v>31.898287037037036</v>
      </c>
    </row>
    <row r="410" spans="1:7" ht="12.75" customHeight="1">
      <c r="A410" s="658">
        <v>134</v>
      </c>
      <c r="B410" s="453" t="s">
        <v>2917</v>
      </c>
      <c r="C410" s="385" t="s">
        <v>2621</v>
      </c>
      <c r="D410" s="659" t="s">
        <v>4063</v>
      </c>
      <c r="E410" s="659"/>
      <c r="F410" s="659"/>
      <c r="G410" s="659"/>
    </row>
    <row r="411" spans="1:7" ht="25.5">
      <c r="A411" s="658"/>
      <c r="B411" s="453" t="s">
        <v>2315</v>
      </c>
      <c r="C411" s="386">
        <v>7.905092592592592E-3</v>
      </c>
      <c r="D411" s="386">
        <v>3.1307870370370368E-2</v>
      </c>
      <c r="E411" s="458">
        <v>309</v>
      </c>
      <c r="F411" s="386">
        <v>3.9930555555555559E-2</v>
      </c>
      <c r="G411" s="386">
        <v>0.21641203703703704</v>
      </c>
    </row>
    <row r="412" spans="1:7" ht="25.5">
      <c r="A412" s="658"/>
      <c r="B412" s="453" t="s">
        <v>2316</v>
      </c>
      <c r="C412" s="386">
        <v>1.0254629629629629E-2</v>
      </c>
      <c r="D412" s="386">
        <v>2.8807870370370373E-2</v>
      </c>
      <c r="E412" s="458">
        <v>147</v>
      </c>
      <c r="F412" s="386">
        <v>4.3460648148148151E-2</v>
      </c>
      <c r="G412" s="386">
        <v>0.17423611111111112</v>
      </c>
    </row>
    <row r="413" spans="1:7" ht="12.75" customHeight="1">
      <c r="A413" s="658">
        <v>135</v>
      </c>
      <c r="B413" s="453" t="s">
        <v>2917</v>
      </c>
      <c r="C413" s="385" t="s">
        <v>2798</v>
      </c>
      <c r="D413" s="659" t="s">
        <v>4066</v>
      </c>
      <c r="E413" s="659"/>
      <c r="F413" s="659"/>
      <c r="G413" s="659"/>
    </row>
    <row r="414" spans="1:7" ht="25.5">
      <c r="A414" s="658"/>
      <c r="B414" s="453" t="s">
        <v>2315</v>
      </c>
      <c r="C414" s="386">
        <v>9.9421296296296289E-3</v>
      </c>
      <c r="D414" s="386">
        <v>0.18471064814814817</v>
      </c>
      <c r="E414" s="458">
        <v>505</v>
      </c>
      <c r="F414" s="386">
        <v>6.7210648148148144E-2</v>
      </c>
      <c r="G414" s="386">
        <v>14.680578703703704</v>
      </c>
    </row>
    <row r="415" spans="1:7" ht="25.5">
      <c r="A415" s="658"/>
      <c r="B415" s="453" t="s">
        <v>2316</v>
      </c>
      <c r="C415" s="386">
        <v>1.5081018518518516E-2</v>
      </c>
      <c r="D415" s="386">
        <v>0.10435185185185185</v>
      </c>
      <c r="E415" s="458">
        <v>467</v>
      </c>
      <c r="F415" s="386">
        <v>6.1689814814814815E-2</v>
      </c>
      <c r="G415" s="386">
        <v>0.25793981481481482</v>
      </c>
    </row>
    <row r="416" spans="1:7" ht="12.75" customHeight="1">
      <c r="A416" s="658">
        <v>136</v>
      </c>
      <c r="B416" s="453" t="s">
        <v>2917</v>
      </c>
      <c r="C416" s="385" t="s">
        <v>2799</v>
      </c>
      <c r="D416" s="659" t="s">
        <v>4066</v>
      </c>
      <c r="E416" s="659"/>
      <c r="F416" s="659"/>
      <c r="G416" s="659"/>
    </row>
    <row r="417" spans="1:7" ht="25.5">
      <c r="A417" s="658"/>
      <c r="B417" s="453" t="s">
        <v>2315</v>
      </c>
      <c r="C417" s="386">
        <v>9.1435185185185178E-3</v>
      </c>
      <c r="D417" s="386">
        <v>9.796296296296296E-2</v>
      </c>
      <c r="E417" s="458">
        <v>577</v>
      </c>
      <c r="F417" s="386">
        <v>4.8287037037037038E-2</v>
      </c>
      <c r="G417" s="386">
        <v>1.1719907407407406</v>
      </c>
    </row>
    <row r="418" spans="1:7" ht="25.5">
      <c r="A418" s="658"/>
      <c r="B418" s="453" t="s">
        <v>2316</v>
      </c>
      <c r="C418" s="386">
        <v>1.5208333333333332E-2</v>
      </c>
      <c r="D418" s="386">
        <v>0.1212037037037037</v>
      </c>
      <c r="E418" s="458">
        <v>673</v>
      </c>
      <c r="F418" s="386">
        <v>5.7638888888888885E-2</v>
      </c>
      <c r="G418" s="386">
        <v>0.30465277777777777</v>
      </c>
    </row>
    <row r="419" spans="1:7" ht="12.75" customHeight="1">
      <c r="A419" s="658">
        <v>137</v>
      </c>
      <c r="B419" s="453" t="s">
        <v>2917</v>
      </c>
      <c r="C419" s="385" t="s">
        <v>2800</v>
      </c>
      <c r="D419" s="659" t="s">
        <v>4067</v>
      </c>
      <c r="E419" s="659"/>
      <c r="F419" s="659"/>
      <c r="G419" s="659"/>
    </row>
    <row r="420" spans="1:7" ht="25.5">
      <c r="A420" s="658"/>
      <c r="B420" s="453" t="s">
        <v>2315</v>
      </c>
      <c r="C420" s="386">
        <v>1.6284722222222221E-2</v>
      </c>
      <c r="D420" s="386">
        <v>0.16462962962962963</v>
      </c>
      <c r="E420" s="458">
        <v>390</v>
      </c>
      <c r="F420" s="386">
        <v>5.4537037037037044E-2</v>
      </c>
      <c r="G420" s="386">
        <v>0.23238425925925923</v>
      </c>
    </row>
    <row r="421" spans="1:7" ht="25.5">
      <c r="A421" s="658"/>
      <c r="B421" s="453" t="s">
        <v>2316</v>
      </c>
      <c r="C421" s="386">
        <v>1.3425925925925924E-2</v>
      </c>
      <c r="D421" s="386">
        <v>0.13342592592592592</v>
      </c>
      <c r="E421" s="458">
        <v>739</v>
      </c>
      <c r="F421" s="386">
        <v>5.3819444444444448E-2</v>
      </c>
      <c r="G421" s="386">
        <v>0.30254629629629631</v>
      </c>
    </row>
    <row r="422" spans="1:7" ht="12.75" customHeight="1">
      <c r="A422" s="658">
        <v>138</v>
      </c>
      <c r="B422" s="453" t="s">
        <v>2917</v>
      </c>
      <c r="C422" s="385" t="s">
        <v>2801</v>
      </c>
      <c r="D422" s="659" t="s">
        <v>4068</v>
      </c>
      <c r="E422" s="659"/>
      <c r="F422" s="659"/>
      <c r="G422" s="659"/>
    </row>
    <row r="423" spans="1:7" ht="25.5">
      <c r="A423" s="658"/>
      <c r="B423" s="453" t="s">
        <v>2315</v>
      </c>
      <c r="C423" s="386">
        <v>7.905092592592592E-3</v>
      </c>
      <c r="D423" s="386">
        <v>0.14136574074074074</v>
      </c>
      <c r="E423" s="458">
        <v>610</v>
      </c>
      <c r="F423" s="386">
        <v>4.1932870370370377E-2</v>
      </c>
      <c r="G423" s="386">
        <v>1.0457291666666666</v>
      </c>
    </row>
    <row r="424" spans="1:7" ht="25.5">
      <c r="A424" s="658"/>
      <c r="B424" s="453" t="s">
        <v>2316</v>
      </c>
      <c r="C424" s="386">
        <v>1.2291666666666666E-2</v>
      </c>
      <c r="D424" s="386">
        <v>0.15347222222222223</v>
      </c>
      <c r="E424" s="458">
        <v>475</v>
      </c>
      <c r="F424" s="386">
        <v>4.7939814814814817E-2</v>
      </c>
      <c r="G424" s="386">
        <v>0.26839120370370367</v>
      </c>
    </row>
    <row r="425" spans="1:7" ht="12.75" customHeight="1">
      <c r="A425" s="658">
        <v>139</v>
      </c>
      <c r="B425" s="453" t="s">
        <v>2917</v>
      </c>
      <c r="C425" s="385" t="s">
        <v>2827</v>
      </c>
      <c r="D425" s="659" t="s">
        <v>4069</v>
      </c>
      <c r="E425" s="659"/>
      <c r="F425" s="659"/>
      <c r="G425" s="659"/>
    </row>
    <row r="426" spans="1:7" ht="25.5">
      <c r="A426" s="658"/>
      <c r="B426" s="453" t="s">
        <v>2315</v>
      </c>
      <c r="C426" s="386">
        <v>9.2245370370370363E-3</v>
      </c>
      <c r="D426" s="386">
        <v>0.18685185185185185</v>
      </c>
      <c r="E426" s="458">
        <v>654</v>
      </c>
      <c r="F426" s="386">
        <v>4.4224537037037041E-2</v>
      </c>
      <c r="G426" s="386">
        <v>0.31800925925925927</v>
      </c>
    </row>
    <row r="427" spans="1:7" ht="25.5">
      <c r="A427" s="658"/>
      <c r="B427" s="453" t="s">
        <v>2316</v>
      </c>
      <c r="C427" s="386">
        <v>1.5844907407407408E-2</v>
      </c>
      <c r="D427" s="386">
        <v>0.17856481481481482</v>
      </c>
      <c r="E427" s="458">
        <v>354</v>
      </c>
      <c r="F427" s="386">
        <v>5.6006944444444449E-2</v>
      </c>
      <c r="G427" s="386">
        <v>0.22854166666666667</v>
      </c>
    </row>
    <row r="428" spans="1:7" ht="12.75" customHeight="1">
      <c r="A428" s="658">
        <v>140</v>
      </c>
      <c r="B428" s="453" t="s">
        <v>2917</v>
      </c>
      <c r="C428" s="385" t="s">
        <v>2512</v>
      </c>
      <c r="D428" s="659" t="s">
        <v>4070</v>
      </c>
      <c r="E428" s="659"/>
      <c r="F428" s="659"/>
      <c r="G428" s="659"/>
    </row>
    <row r="429" spans="1:7" ht="25.5">
      <c r="A429" s="658"/>
      <c r="B429" s="453" t="s">
        <v>2315</v>
      </c>
      <c r="C429" s="386">
        <v>1.0381944444444444E-2</v>
      </c>
      <c r="D429" s="386">
        <v>0.16427083333333334</v>
      </c>
      <c r="E429" s="458">
        <v>348</v>
      </c>
      <c r="F429" s="386">
        <v>4.7916666666666663E-2</v>
      </c>
      <c r="G429" s="386">
        <v>0.83087962962962969</v>
      </c>
    </row>
    <row r="430" spans="1:7" ht="25.5">
      <c r="A430" s="658"/>
      <c r="B430" s="453" t="s">
        <v>2316</v>
      </c>
      <c r="C430" s="386">
        <v>1.3275462962962963E-2</v>
      </c>
      <c r="D430" s="386">
        <v>0.12006944444444445</v>
      </c>
      <c r="E430" s="458">
        <v>631</v>
      </c>
      <c r="F430" s="386">
        <v>5.1898148148148145E-2</v>
      </c>
      <c r="G430" s="386">
        <v>0.28187499999999999</v>
      </c>
    </row>
    <row r="431" spans="1:7" ht="12.75" customHeight="1">
      <c r="A431" s="658">
        <v>141</v>
      </c>
      <c r="B431" s="453" t="s">
        <v>2917</v>
      </c>
      <c r="C431" s="385" t="s">
        <v>2511</v>
      </c>
      <c r="D431" s="659" t="s">
        <v>4070</v>
      </c>
      <c r="E431" s="659"/>
      <c r="F431" s="659"/>
      <c r="G431" s="659"/>
    </row>
    <row r="432" spans="1:7" ht="25.5">
      <c r="A432" s="658"/>
      <c r="B432" s="453" t="s">
        <v>2315</v>
      </c>
      <c r="C432" s="386">
        <v>1.2256944444444444E-2</v>
      </c>
      <c r="D432" s="386">
        <v>0.10431712962962963</v>
      </c>
      <c r="E432" s="458">
        <v>298</v>
      </c>
      <c r="F432" s="386">
        <v>5.5972222222222222E-2</v>
      </c>
      <c r="G432" s="386">
        <v>0.2512962962962963</v>
      </c>
    </row>
    <row r="433" spans="1:7" ht="25.5">
      <c r="A433" s="658"/>
      <c r="B433" s="453" t="s">
        <v>2316</v>
      </c>
      <c r="C433" s="386">
        <v>1.4201388888888888E-2</v>
      </c>
      <c r="D433" s="386">
        <v>0.13248842592592594</v>
      </c>
      <c r="E433" s="458">
        <v>437</v>
      </c>
      <c r="F433" s="386">
        <v>6.1099537037037042E-2</v>
      </c>
      <c r="G433" s="386">
        <v>0.35400462962962959</v>
      </c>
    </row>
    <row r="434" spans="1:7" ht="12.75" customHeight="1">
      <c r="A434" s="658">
        <v>142</v>
      </c>
      <c r="B434" s="453" t="s">
        <v>2917</v>
      </c>
      <c r="C434" s="385" t="s">
        <v>2802</v>
      </c>
      <c r="D434" s="659" t="s">
        <v>4071</v>
      </c>
      <c r="E434" s="659"/>
      <c r="F434" s="659"/>
      <c r="G434" s="659"/>
    </row>
    <row r="435" spans="1:7" ht="25.5">
      <c r="A435" s="658"/>
      <c r="B435" s="453" t="s">
        <v>2315</v>
      </c>
      <c r="C435" s="386">
        <v>8.1481481481481474E-3</v>
      </c>
      <c r="D435" s="386">
        <v>0.13228009259259257</v>
      </c>
      <c r="E435" s="458">
        <v>279</v>
      </c>
      <c r="F435" s="386">
        <v>4.207175925925926E-2</v>
      </c>
      <c r="G435" s="386">
        <v>0.20711805555555554</v>
      </c>
    </row>
    <row r="436" spans="1:7" ht="25.5">
      <c r="A436" s="658"/>
      <c r="B436" s="453" t="s">
        <v>2316</v>
      </c>
      <c r="C436" s="386">
        <v>1.2048611111111112E-2</v>
      </c>
      <c r="D436" s="386">
        <v>0.10074074074074074</v>
      </c>
      <c r="E436" s="458">
        <v>501</v>
      </c>
      <c r="F436" s="386">
        <v>4.6886574074074074E-2</v>
      </c>
      <c r="G436" s="386">
        <v>0.24744212962962964</v>
      </c>
    </row>
    <row r="437" spans="1:7" ht="12.75" customHeight="1">
      <c r="A437" s="658">
        <v>143</v>
      </c>
      <c r="B437" s="453" t="s">
        <v>2917</v>
      </c>
      <c r="C437" s="385" t="s">
        <v>2803</v>
      </c>
      <c r="D437" s="659" t="s">
        <v>4072</v>
      </c>
      <c r="E437" s="659"/>
      <c r="F437" s="659"/>
      <c r="G437" s="659"/>
    </row>
    <row r="438" spans="1:7" ht="25.5">
      <c r="A438" s="658"/>
      <c r="B438" s="453" t="s">
        <v>2315</v>
      </c>
      <c r="C438" s="386">
        <v>1.6053240740740739E-2</v>
      </c>
      <c r="D438" s="386">
        <v>0.14292824074074073</v>
      </c>
      <c r="E438" s="458">
        <v>267</v>
      </c>
      <c r="F438" s="386">
        <v>5.6759259259259259E-2</v>
      </c>
      <c r="G438" s="386">
        <v>0.28141203703703704</v>
      </c>
    </row>
    <row r="439" spans="1:7" ht="25.5">
      <c r="A439" s="658"/>
      <c r="B439" s="453" t="s">
        <v>2316</v>
      </c>
      <c r="C439" s="386">
        <v>1.1574074074074075E-2</v>
      </c>
      <c r="D439" s="386">
        <v>0.14434027777777778</v>
      </c>
      <c r="E439" s="458">
        <v>594</v>
      </c>
      <c r="F439" s="386">
        <v>5.4664351851851846E-2</v>
      </c>
      <c r="G439" s="386">
        <v>0.52568287037037031</v>
      </c>
    </row>
    <row r="440" spans="1:7" ht="12.75" customHeight="1">
      <c r="A440" s="658">
        <v>144</v>
      </c>
      <c r="B440" s="453" t="s">
        <v>2917</v>
      </c>
      <c r="C440" s="385" t="s">
        <v>2804</v>
      </c>
      <c r="D440" s="659" t="s">
        <v>4073</v>
      </c>
      <c r="E440" s="659"/>
      <c r="F440" s="659"/>
      <c r="G440" s="659"/>
    </row>
    <row r="441" spans="1:7" ht="25.5">
      <c r="A441" s="658"/>
      <c r="B441" s="453" t="s">
        <v>2315</v>
      </c>
      <c r="C441" s="386">
        <v>7.6041666666666662E-3</v>
      </c>
      <c r="D441" s="386">
        <v>0.1653587962962963</v>
      </c>
      <c r="E441" s="458">
        <v>274</v>
      </c>
      <c r="F441" s="386">
        <v>4.1701388888888885E-2</v>
      </c>
      <c r="G441" s="386">
        <v>0.26314814814814813</v>
      </c>
    </row>
    <row r="442" spans="1:7" ht="25.5">
      <c r="A442" s="658"/>
      <c r="B442" s="453" t="s">
        <v>2316</v>
      </c>
      <c r="C442" s="386">
        <v>1.2060185185185186E-2</v>
      </c>
      <c r="D442" s="386">
        <v>0.14887731481481481</v>
      </c>
      <c r="E442" s="458">
        <v>312</v>
      </c>
      <c r="F442" s="386">
        <v>4.8888888888888891E-2</v>
      </c>
      <c r="G442" s="386">
        <v>0.37350694444444449</v>
      </c>
    </row>
    <row r="443" spans="1:7" ht="12.75" customHeight="1">
      <c r="A443" s="658">
        <v>145</v>
      </c>
      <c r="B443" s="453" t="s">
        <v>2917</v>
      </c>
      <c r="C443" s="385" t="s">
        <v>2849</v>
      </c>
      <c r="D443" s="659" t="s">
        <v>4054</v>
      </c>
      <c r="E443" s="659"/>
      <c r="F443" s="659"/>
      <c r="G443" s="659"/>
    </row>
    <row r="444" spans="1:7" ht="25.5">
      <c r="A444" s="658"/>
      <c r="B444" s="453" t="s">
        <v>2315</v>
      </c>
      <c r="C444" s="386">
        <v>7.6851851851851847E-3</v>
      </c>
      <c r="D444" s="386">
        <v>4.8773148148148149E-2</v>
      </c>
      <c r="E444" s="458">
        <v>519</v>
      </c>
      <c r="F444" s="386">
        <v>4.5659722222222227E-2</v>
      </c>
      <c r="G444" s="386">
        <v>2.105</v>
      </c>
    </row>
    <row r="445" spans="1:7" ht="25.5">
      <c r="A445" s="658"/>
      <c r="B445" s="453" t="s">
        <v>2316</v>
      </c>
      <c r="C445" s="386">
        <v>1.2916666666666667E-2</v>
      </c>
      <c r="D445" s="386">
        <v>3.108796296296296E-2</v>
      </c>
      <c r="E445" s="458">
        <v>61</v>
      </c>
      <c r="F445" s="386">
        <v>5.4155092592592595E-2</v>
      </c>
      <c r="G445" s="386">
        <v>0.14579861111111111</v>
      </c>
    </row>
    <row r="446" spans="1:7">
      <c r="A446" s="658">
        <v>146</v>
      </c>
      <c r="B446" s="453" t="s">
        <v>2917</v>
      </c>
      <c r="C446" s="385" t="s">
        <v>2855</v>
      </c>
      <c r="D446" s="659" t="s">
        <v>4054</v>
      </c>
      <c r="E446" s="659"/>
      <c r="F446" s="659"/>
      <c r="G446" s="659"/>
    </row>
    <row r="447" spans="1:7" ht="25.5">
      <c r="A447" s="658"/>
      <c r="B447" s="453" t="s">
        <v>2315</v>
      </c>
      <c r="C447" s="386">
        <v>7.6157407407407415E-3</v>
      </c>
      <c r="D447" s="386">
        <v>3.7245370370370366E-2</v>
      </c>
      <c r="E447" s="458">
        <v>205</v>
      </c>
      <c r="F447" s="386">
        <v>4.6504629629629625E-2</v>
      </c>
      <c r="G447" s="386">
        <v>0.25307870370370372</v>
      </c>
    </row>
    <row r="448" spans="1:7" ht="25.5">
      <c r="A448" s="658"/>
      <c r="B448" s="453" t="s">
        <v>2316</v>
      </c>
      <c r="C448" s="386">
        <v>1.0625000000000001E-2</v>
      </c>
      <c r="D448" s="386">
        <v>3.1284722222222221E-2</v>
      </c>
      <c r="E448" s="458">
        <v>76</v>
      </c>
      <c r="F448" s="386">
        <v>5.4814814814814816E-2</v>
      </c>
      <c r="G448" s="386">
        <v>0.16703703703703701</v>
      </c>
    </row>
    <row r="449" spans="1:7">
      <c r="A449" s="658">
        <v>147</v>
      </c>
      <c r="B449" s="453" t="s">
        <v>2917</v>
      </c>
      <c r="C449" s="385" t="s">
        <v>2417</v>
      </c>
      <c r="D449" s="659" t="s">
        <v>4074</v>
      </c>
      <c r="E449" s="659"/>
      <c r="F449" s="659"/>
      <c r="G449" s="659"/>
    </row>
    <row r="450" spans="1:7" ht="25.5">
      <c r="A450" s="658"/>
      <c r="B450" s="453" t="s">
        <v>2315</v>
      </c>
      <c r="C450" s="386">
        <v>8.5416666666666679E-3</v>
      </c>
      <c r="D450" s="386">
        <v>2.3217592592592592E-2</v>
      </c>
      <c r="E450" s="458">
        <v>8</v>
      </c>
      <c r="F450" s="386">
        <v>0.24934027777777779</v>
      </c>
      <c r="G450" s="386">
        <v>4.0300810185185183</v>
      </c>
    </row>
    <row r="451" spans="1:7" ht="25.5">
      <c r="A451" s="658"/>
      <c r="B451" s="453" t="s">
        <v>2316</v>
      </c>
      <c r="C451" s="386">
        <v>1.1504629629629629E-2</v>
      </c>
      <c r="D451" s="386">
        <v>4.912037037037037E-2</v>
      </c>
      <c r="E451" s="458">
        <v>411</v>
      </c>
      <c r="F451" s="386">
        <v>5.5729166666666663E-2</v>
      </c>
      <c r="G451" s="386">
        <v>0.28642361111111109</v>
      </c>
    </row>
    <row r="452" spans="1:7">
      <c r="A452" s="658">
        <v>148</v>
      </c>
      <c r="B452" s="453" t="s">
        <v>2917</v>
      </c>
      <c r="C452" s="385" t="s">
        <v>2418</v>
      </c>
      <c r="D452" s="659" t="s">
        <v>4075</v>
      </c>
      <c r="E452" s="659"/>
      <c r="F452" s="659"/>
      <c r="G452" s="659"/>
    </row>
    <row r="453" spans="1:7" ht="25.5">
      <c r="A453" s="658"/>
      <c r="B453" s="453" t="s">
        <v>2315</v>
      </c>
      <c r="C453" s="386">
        <v>6.875E-3</v>
      </c>
      <c r="D453" s="386">
        <v>4.2442129629629628E-2</v>
      </c>
      <c r="E453" s="458">
        <v>209</v>
      </c>
      <c r="F453" s="386">
        <v>3.7199074074074072E-2</v>
      </c>
      <c r="G453" s="386">
        <v>0.2257986111111111</v>
      </c>
    </row>
    <row r="454" spans="1:7" ht="25.5">
      <c r="A454" s="658"/>
      <c r="B454" s="453" t="s">
        <v>2316</v>
      </c>
      <c r="C454" s="386">
        <v>1.2013888888888888E-2</v>
      </c>
      <c r="D454" s="386">
        <v>4.7291666666666669E-2</v>
      </c>
      <c r="E454" s="458">
        <v>222</v>
      </c>
      <c r="F454" s="386">
        <v>4.4374999999999998E-2</v>
      </c>
      <c r="G454" s="386">
        <v>0.17480324074074075</v>
      </c>
    </row>
    <row r="455" spans="1:7">
      <c r="A455" s="658">
        <v>149</v>
      </c>
      <c r="B455" s="453" t="s">
        <v>2917</v>
      </c>
      <c r="C455" s="385" t="s">
        <v>2419</v>
      </c>
      <c r="D455" s="659" t="s">
        <v>4076</v>
      </c>
      <c r="E455" s="659"/>
      <c r="F455" s="659"/>
      <c r="G455" s="659"/>
    </row>
    <row r="456" spans="1:7" ht="25.5">
      <c r="A456" s="658"/>
      <c r="B456" s="453" t="s">
        <v>2315</v>
      </c>
      <c r="C456" s="386">
        <v>1.4444444444444446E-2</v>
      </c>
      <c r="D456" s="386">
        <v>3.7303240740740741E-2</v>
      </c>
      <c r="E456" s="458">
        <v>87</v>
      </c>
      <c r="F456" s="386">
        <v>5.0625000000000003E-2</v>
      </c>
      <c r="G456" s="386">
        <v>0.15586805555555555</v>
      </c>
    </row>
    <row r="457" spans="1:7" ht="25.5">
      <c r="A457" s="658"/>
      <c r="B457" s="453" t="s">
        <v>2316</v>
      </c>
      <c r="C457" s="386">
        <v>1.0381944444444444E-2</v>
      </c>
      <c r="D457" s="386">
        <v>3.7164351851851851E-2</v>
      </c>
      <c r="E457" s="458">
        <v>301</v>
      </c>
      <c r="F457" s="386">
        <v>5.136574074074074E-2</v>
      </c>
      <c r="G457" s="386">
        <v>0.24956018518518519</v>
      </c>
    </row>
    <row r="458" spans="1:7">
      <c r="A458" s="658">
        <v>150</v>
      </c>
      <c r="B458" s="453" t="s">
        <v>2917</v>
      </c>
      <c r="C458" s="385" t="s">
        <v>2420</v>
      </c>
      <c r="D458" s="659" t="s">
        <v>4077</v>
      </c>
      <c r="E458" s="659"/>
      <c r="F458" s="659"/>
      <c r="G458" s="659"/>
    </row>
    <row r="459" spans="1:7" ht="25.5">
      <c r="A459" s="658"/>
      <c r="B459" s="453" t="s">
        <v>2315</v>
      </c>
      <c r="C459" s="386">
        <v>2.3078703703703702E-2</v>
      </c>
      <c r="D459" s="386">
        <v>2.5960648148148149E-2</v>
      </c>
      <c r="E459" s="458">
        <v>4</v>
      </c>
      <c r="F459" s="386">
        <v>6.3634259259259265E-2</v>
      </c>
      <c r="G459" s="386">
        <v>7.6435185185185189E-2</v>
      </c>
    </row>
    <row r="460" spans="1:7" ht="25.5">
      <c r="A460" s="658"/>
      <c r="B460" s="453" t="s">
        <v>2316</v>
      </c>
      <c r="C460" s="386">
        <v>1.0983796296296297E-2</v>
      </c>
      <c r="D460" s="386">
        <v>4.4652777777777784E-2</v>
      </c>
      <c r="E460" s="458">
        <v>411</v>
      </c>
      <c r="F460" s="386">
        <v>5.8217592592592592E-2</v>
      </c>
      <c r="G460" s="386">
        <v>5.057743055555556</v>
      </c>
    </row>
    <row r="461" spans="1:7">
      <c r="A461" s="658">
        <v>151</v>
      </c>
      <c r="B461" s="453" t="s">
        <v>2917</v>
      </c>
      <c r="C461" s="385" t="s">
        <v>2421</v>
      </c>
      <c r="D461" s="659" t="s">
        <v>4078</v>
      </c>
      <c r="E461" s="659"/>
      <c r="F461" s="659"/>
      <c r="G461" s="659"/>
    </row>
    <row r="462" spans="1:7" ht="25.5">
      <c r="A462" s="658"/>
      <c r="B462" s="453" t="s">
        <v>2315</v>
      </c>
      <c r="C462" s="386">
        <v>9.4444444444444445E-3</v>
      </c>
      <c r="D462" s="386">
        <v>3.6539351851851851E-2</v>
      </c>
      <c r="E462" s="458">
        <v>81</v>
      </c>
      <c r="F462" s="386">
        <v>4.2280092592592598E-2</v>
      </c>
      <c r="G462" s="386">
        <v>0.10549768518518519</v>
      </c>
    </row>
    <row r="463" spans="1:7" ht="25.5">
      <c r="A463" s="658"/>
      <c r="B463" s="453" t="s">
        <v>2316</v>
      </c>
      <c r="C463" s="386">
        <v>9.9768518518518531E-3</v>
      </c>
      <c r="D463" s="386">
        <v>3.6307870370370372E-2</v>
      </c>
      <c r="E463" s="458">
        <v>337</v>
      </c>
      <c r="F463" s="386">
        <v>4.929398148148148E-2</v>
      </c>
      <c r="G463" s="386">
        <v>0.18944444444444444</v>
      </c>
    </row>
    <row r="464" spans="1:7">
      <c r="A464" s="658">
        <v>152</v>
      </c>
      <c r="B464" s="453" t="s">
        <v>2917</v>
      </c>
      <c r="C464" s="385" t="s">
        <v>2422</v>
      </c>
      <c r="D464" s="659" t="s">
        <v>4079</v>
      </c>
      <c r="E464" s="659"/>
      <c r="F464" s="659"/>
      <c r="G464" s="659"/>
    </row>
    <row r="465" spans="1:7" ht="25.5">
      <c r="A465" s="658"/>
      <c r="B465" s="453" t="s">
        <v>2315</v>
      </c>
      <c r="C465" s="386">
        <v>6.0995370370370361E-3</v>
      </c>
      <c r="D465" s="386">
        <v>3.4594907407407408E-2</v>
      </c>
      <c r="E465" s="458">
        <v>53</v>
      </c>
      <c r="F465" s="386">
        <v>3.1608796296296295E-2</v>
      </c>
      <c r="G465" s="386">
        <v>9.6273148148148149E-2</v>
      </c>
    </row>
    <row r="466" spans="1:7" ht="25.5">
      <c r="A466" s="658"/>
      <c r="B466" s="453" t="s">
        <v>2316</v>
      </c>
      <c r="C466" s="386">
        <v>1.1990740740740739E-2</v>
      </c>
      <c r="D466" s="386">
        <v>3.0277777777777778E-2</v>
      </c>
      <c r="E466" s="458">
        <v>179</v>
      </c>
      <c r="F466" s="386">
        <v>3.7337962962962962E-2</v>
      </c>
      <c r="G466" s="386">
        <v>0.14379629629629628</v>
      </c>
    </row>
    <row r="467" spans="1:7">
      <c r="A467" s="658">
        <v>153</v>
      </c>
      <c r="B467" s="453" t="s">
        <v>2917</v>
      </c>
      <c r="C467" s="385" t="s">
        <v>2423</v>
      </c>
      <c r="D467" s="659" t="s">
        <v>4080</v>
      </c>
      <c r="E467" s="659"/>
      <c r="F467" s="659"/>
      <c r="G467" s="659"/>
    </row>
    <row r="468" spans="1:7" ht="25.5">
      <c r="A468" s="658"/>
      <c r="B468" s="453" t="s">
        <v>2315</v>
      </c>
      <c r="C468" s="386">
        <v>1.4571759259259258E-2</v>
      </c>
      <c r="D468" s="386">
        <v>5.9571759259259262E-2</v>
      </c>
      <c r="E468" s="458">
        <v>68</v>
      </c>
      <c r="F468" s="386">
        <v>0.18170138888888887</v>
      </c>
      <c r="G468" s="386">
        <v>10.067997685185185</v>
      </c>
    </row>
    <row r="469" spans="1:7" ht="25.5">
      <c r="A469" s="658"/>
      <c r="B469" s="453" t="s">
        <v>2316</v>
      </c>
      <c r="C469" s="386">
        <v>9.2013888888888892E-3</v>
      </c>
      <c r="D469" s="386">
        <v>5.5474537037037037E-2</v>
      </c>
      <c r="E469" s="458">
        <v>252</v>
      </c>
      <c r="F469" s="386">
        <v>4.628472222222222E-2</v>
      </c>
      <c r="G469" s="386">
        <v>1.1738310185185186</v>
      </c>
    </row>
    <row r="470" spans="1:7">
      <c r="A470" s="658">
        <v>154</v>
      </c>
      <c r="B470" s="453" t="s">
        <v>2917</v>
      </c>
      <c r="C470" s="385" t="s">
        <v>2424</v>
      </c>
      <c r="D470" s="659" t="s">
        <v>4081</v>
      </c>
      <c r="E470" s="659"/>
      <c r="F470" s="659"/>
      <c r="G470" s="659"/>
    </row>
    <row r="471" spans="1:7" ht="25.5">
      <c r="A471" s="658"/>
      <c r="B471" s="453" t="s">
        <v>2315</v>
      </c>
      <c r="C471" s="386">
        <v>1.1759259259259259E-2</v>
      </c>
      <c r="D471" s="386">
        <v>4.0150462962962964E-2</v>
      </c>
      <c r="E471" s="458">
        <v>151</v>
      </c>
      <c r="F471" s="386">
        <v>5.4907407407407405E-2</v>
      </c>
      <c r="G471" s="386">
        <v>0.28104166666666669</v>
      </c>
    </row>
    <row r="472" spans="1:7" ht="25.5">
      <c r="A472" s="658"/>
      <c r="B472" s="453" t="s">
        <v>2316</v>
      </c>
      <c r="C472" s="386">
        <v>1.1770833333333333E-2</v>
      </c>
      <c r="D472" s="386">
        <v>8.5532407407407404E-2</v>
      </c>
      <c r="E472" s="458">
        <v>322</v>
      </c>
      <c r="F472" s="386">
        <v>5.8530092592592592E-2</v>
      </c>
      <c r="G472" s="386">
        <v>0.25497685185185187</v>
      </c>
    </row>
    <row r="473" spans="1:7">
      <c r="A473" s="658">
        <v>155</v>
      </c>
      <c r="B473" s="453" t="s">
        <v>2917</v>
      </c>
      <c r="C473" s="385" t="s">
        <v>3118</v>
      </c>
      <c r="D473" s="659" t="s">
        <v>4079</v>
      </c>
      <c r="E473" s="659"/>
      <c r="F473" s="659"/>
      <c r="G473" s="659"/>
    </row>
    <row r="474" spans="1:7" ht="25.5">
      <c r="A474" s="658"/>
      <c r="B474" s="453" t="s">
        <v>2315</v>
      </c>
      <c r="C474" s="386">
        <v>6.6782407407407415E-3</v>
      </c>
      <c r="D474" s="386">
        <v>2.3078703703703702E-2</v>
      </c>
      <c r="E474" s="458">
        <v>62</v>
      </c>
      <c r="F474" s="386">
        <v>4.9814814814814812E-2</v>
      </c>
      <c r="G474" s="386">
        <v>0.2287962962962963</v>
      </c>
    </row>
    <row r="475" spans="1:7" ht="25.5">
      <c r="A475" s="658"/>
      <c r="B475" s="453" t="s">
        <v>2316</v>
      </c>
      <c r="C475" s="386">
        <v>1.3703703703703704E-2</v>
      </c>
      <c r="D475" s="386">
        <v>4.701388888888889E-2</v>
      </c>
      <c r="E475" s="458">
        <v>166</v>
      </c>
      <c r="F475" s="386">
        <v>6.0289351851851851E-2</v>
      </c>
      <c r="G475" s="386">
        <v>0.16396990740740741</v>
      </c>
    </row>
    <row r="476" spans="1:7">
      <c r="A476" s="658">
        <v>156</v>
      </c>
      <c r="B476" s="453" t="s">
        <v>2917</v>
      </c>
      <c r="C476" s="385" t="s">
        <v>2425</v>
      </c>
      <c r="D476" s="659" t="s">
        <v>4082</v>
      </c>
      <c r="E476" s="659"/>
      <c r="F476" s="659"/>
      <c r="G476" s="659"/>
    </row>
    <row r="477" spans="1:7" ht="25.5">
      <c r="A477" s="658"/>
      <c r="B477" s="453" t="s">
        <v>2315</v>
      </c>
      <c r="C477" s="386">
        <v>6.9907407407407409E-3</v>
      </c>
      <c r="D477" s="386">
        <v>2.9629629629629627E-2</v>
      </c>
      <c r="E477" s="458">
        <v>187</v>
      </c>
      <c r="F477" s="386">
        <v>3.3414351851851855E-2</v>
      </c>
      <c r="G477" s="386">
        <v>0.24225694444444446</v>
      </c>
    </row>
    <row r="478" spans="1:7" ht="25.5">
      <c r="A478" s="658"/>
      <c r="B478" s="453" t="s">
        <v>2316</v>
      </c>
      <c r="C478" s="386">
        <v>1.2453703703703703E-2</v>
      </c>
      <c r="D478" s="386">
        <v>5.966435185185185E-2</v>
      </c>
      <c r="E478" s="458">
        <v>281</v>
      </c>
      <c r="F478" s="386">
        <v>4.4537037037037042E-2</v>
      </c>
      <c r="G478" s="386">
        <v>0.17179398148148148</v>
      </c>
    </row>
    <row r="479" spans="1:7">
      <c r="A479" s="658">
        <v>157</v>
      </c>
      <c r="B479" s="453" t="s">
        <v>2917</v>
      </c>
      <c r="C479" s="385" t="s">
        <v>2426</v>
      </c>
      <c r="D479" s="659" t="s">
        <v>4083</v>
      </c>
      <c r="E479" s="659"/>
      <c r="F479" s="659"/>
      <c r="G479" s="659"/>
    </row>
    <row r="480" spans="1:7" ht="25.5">
      <c r="A480" s="658"/>
      <c r="B480" s="453" t="s">
        <v>2315</v>
      </c>
      <c r="C480" s="386">
        <v>1.2743055555555556E-2</v>
      </c>
      <c r="D480" s="386">
        <v>3.3275462962962958E-2</v>
      </c>
      <c r="E480" s="458">
        <v>201</v>
      </c>
      <c r="F480" s="386">
        <v>5.3541666666666675E-2</v>
      </c>
      <c r="G480" s="386">
        <v>0.16275462962962964</v>
      </c>
    </row>
    <row r="481" spans="1:7" ht="25.5">
      <c r="A481" s="658"/>
      <c r="B481" s="453" t="s">
        <v>2316</v>
      </c>
      <c r="C481" s="386">
        <v>1.315972222222222E-2</v>
      </c>
      <c r="D481" s="386">
        <v>4.7233796296296295E-2</v>
      </c>
      <c r="E481" s="458">
        <v>284</v>
      </c>
      <c r="F481" s="386">
        <v>5.6319444444444443E-2</v>
      </c>
      <c r="G481" s="386">
        <v>0.19180555555555556</v>
      </c>
    </row>
    <row r="482" spans="1:7">
      <c r="A482" s="658">
        <v>158</v>
      </c>
      <c r="B482" s="453" t="s">
        <v>2917</v>
      </c>
      <c r="C482" s="385" t="s">
        <v>2427</v>
      </c>
      <c r="D482" s="659" t="s">
        <v>4084</v>
      </c>
      <c r="E482" s="659"/>
      <c r="F482" s="659"/>
      <c r="G482" s="659"/>
    </row>
    <row r="483" spans="1:7" ht="25.5">
      <c r="A483" s="658"/>
      <c r="B483" s="453" t="s">
        <v>2315</v>
      </c>
      <c r="C483" s="386">
        <v>1.5879629629629629E-2</v>
      </c>
      <c r="D483" s="386">
        <v>3.5451388888888886E-2</v>
      </c>
      <c r="E483" s="458">
        <v>261</v>
      </c>
      <c r="F483" s="386">
        <v>5.5E-2</v>
      </c>
      <c r="G483" s="386">
        <v>0.15363425925925925</v>
      </c>
    </row>
    <row r="484" spans="1:7" ht="25.5">
      <c r="A484" s="658"/>
      <c r="B484" s="453" t="s">
        <v>2316</v>
      </c>
      <c r="C484" s="386">
        <v>1.1620370370370371E-2</v>
      </c>
      <c r="D484" s="386">
        <v>4.9444444444444437E-2</v>
      </c>
      <c r="E484" s="458">
        <v>331</v>
      </c>
      <c r="F484" s="386">
        <v>5.0578703703703709E-2</v>
      </c>
      <c r="G484" s="386">
        <v>0.17831018518518518</v>
      </c>
    </row>
    <row r="485" spans="1:7">
      <c r="A485" s="658">
        <v>159</v>
      </c>
      <c r="B485" s="453" t="s">
        <v>2917</v>
      </c>
      <c r="C485" s="385" t="s">
        <v>2428</v>
      </c>
      <c r="D485" s="659" t="s">
        <v>4085</v>
      </c>
      <c r="E485" s="659"/>
      <c r="F485" s="659"/>
      <c r="G485" s="659"/>
    </row>
    <row r="486" spans="1:7" ht="25.5">
      <c r="A486" s="658"/>
      <c r="B486" s="453" t="s">
        <v>2315</v>
      </c>
      <c r="C486" s="386"/>
      <c r="D486" s="386"/>
      <c r="E486" s="458"/>
      <c r="F486" s="386"/>
      <c r="G486" s="386"/>
    </row>
    <row r="487" spans="1:7" ht="25.5">
      <c r="A487" s="658"/>
      <c r="B487" s="453" t="s">
        <v>2316</v>
      </c>
      <c r="C487" s="386">
        <v>1.0902777777777777E-2</v>
      </c>
      <c r="D487" s="386">
        <v>8.7800925925925921E-2</v>
      </c>
      <c r="E487" s="458">
        <v>327</v>
      </c>
      <c r="F487" s="386">
        <v>5.0312500000000003E-2</v>
      </c>
      <c r="G487" s="386">
        <v>0.2309259259259259</v>
      </c>
    </row>
    <row r="488" spans="1:7">
      <c r="A488" s="658">
        <v>160</v>
      </c>
      <c r="B488" s="453" t="s">
        <v>2917</v>
      </c>
      <c r="C488" s="385" t="s">
        <v>2795</v>
      </c>
      <c r="D488" s="659" t="s">
        <v>4085</v>
      </c>
      <c r="E488" s="659"/>
      <c r="F488" s="659"/>
      <c r="G488" s="659"/>
    </row>
    <row r="489" spans="1:7" ht="25.5">
      <c r="A489" s="658"/>
      <c r="B489" s="453" t="s">
        <v>2315</v>
      </c>
      <c r="C489" s="386"/>
      <c r="D489" s="386"/>
      <c r="E489" s="458"/>
      <c r="F489" s="386"/>
      <c r="G489" s="386"/>
    </row>
    <row r="490" spans="1:7" ht="25.5">
      <c r="A490" s="658"/>
      <c r="B490" s="453" t="s">
        <v>2316</v>
      </c>
      <c r="C490" s="386">
        <v>1.1493055555555555E-2</v>
      </c>
      <c r="D490" s="386">
        <v>3.8819444444444441E-2</v>
      </c>
      <c r="E490" s="458">
        <v>242</v>
      </c>
      <c r="F490" s="386">
        <v>5.3680555555555558E-2</v>
      </c>
      <c r="G490" s="386">
        <v>0.20172453703703705</v>
      </c>
    </row>
    <row r="491" spans="1:7">
      <c r="A491" s="658"/>
      <c r="B491" s="453" t="s">
        <v>2917</v>
      </c>
      <c r="C491" s="385" t="s">
        <v>2309</v>
      </c>
      <c r="D491" s="659"/>
      <c r="E491" s="659"/>
      <c r="F491" s="659"/>
      <c r="G491" s="659"/>
    </row>
    <row r="492" spans="1:7" ht="25.5">
      <c r="A492" s="658"/>
      <c r="B492" s="453" t="s">
        <v>4129</v>
      </c>
      <c r="C492" s="386">
        <v>7.8472222222222224E-3</v>
      </c>
      <c r="D492" s="386">
        <v>0.18685185185185185</v>
      </c>
      <c r="E492" s="458">
        <v>10167</v>
      </c>
      <c r="F492" s="386">
        <v>4.4594907407407409E-2</v>
      </c>
      <c r="G492" s="386">
        <v>21.01789351851852</v>
      </c>
    </row>
    <row r="493" spans="1:7" ht="25.5">
      <c r="A493" s="658"/>
      <c r="B493" s="453" t="s">
        <v>4130</v>
      </c>
      <c r="C493" s="386">
        <v>1.1921296296296298E-2</v>
      </c>
      <c r="D493" s="386">
        <v>0.17856481481481482</v>
      </c>
      <c r="E493" s="458">
        <v>14966</v>
      </c>
      <c r="F493" s="386">
        <v>5.2974537037037035E-2</v>
      </c>
      <c r="G493" s="386">
        <v>31.898287037037036</v>
      </c>
    </row>
    <row r="494" spans="1:7">
      <c r="A494" s="658">
        <v>161</v>
      </c>
      <c r="B494" s="453" t="s">
        <v>2917</v>
      </c>
      <c r="C494" s="385" t="s">
        <v>2429</v>
      </c>
      <c r="D494" s="659" t="s">
        <v>4086</v>
      </c>
      <c r="E494" s="659"/>
      <c r="F494" s="659"/>
      <c r="G494" s="659"/>
    </row>
    <row r="495" spans="1:7" ht="25.5">
      <c r="A495" s="658"/>
      <c r="B495" s="453" t="s">
        <v>2315</v>
      </c>
      <c r="C495" s="386">
        <v>5.6018518518518518E-3</v>
      </c>
      <c r="D495" s="386">
        <v>2.6666666666666668E-2</v>
      </c>
      <c r="E495" s="458">
        <v>54</v>
      </c>
      <c r="F495" s="386">
        <v>2.7743055555555559E-2</v>
      </c>
      <c r="G495" s="386">
        <v>1.0202199074074074</v>
      </c>
    </row>
    <row r="496" spans="1:7" ht="25.5">
      <c r="A496" s="658"/>
      <c r="B496" s="453" t="s">
        <v>2316</v>
      </c>
      <c r="C496" s="386">
        <v>9.618055555555555E-3</v>
      </c>
      <c r="D496" s="386">
        <v>2.613425925925926E-2</v>
      </c>
      <c r="E496" s="458">
        <v>31</v>
      </c>
      <c r="F496" s="386">
        <v>3.4560185185185187E-2</v>
      </c>
      <c r="G496" s="386">
        <v>0.12496527777777777</v>
      </c>
    </row>
    <row r="497" spans="1:7">
      <c r="A497" s="658">
        <v>162</v>
      </c>
      <c r="B497" s="453" t="s">
        <v>2917</v>
      </c>
      <c r="C497" s="385" t="s">
        <v>2430</v>
      </c>
      <c r="D497" s="659" t="s">
        <v>4086</v>
      </c>
      <c r="E497" s="659"/>
      <c r="F497" s="659"/>
      <c r="G497" s="659"/>
    </row>
    <row r="498" spans="1:7" ht="25.5">
      <c r="A498" s="658"/>
      <c r="B498" s="453" t="s">
        <v>2315</v>
      </c>
      <c r="C498" s="386">
        <v>5.9837962962962961E-3</v>
      </c>
      <c r="D498" s="386">
        <v>3.0995370370370371E-2</v>
      </c>
      <c r="E498" s="458">
        <v>164</v>
      </c>
      <c r="F498" s="386">
        <v>3.4930555555555555E-2</v>
      </c>
      <c r="G498" s="386">
        <v>0.25310185185185186</v>
      </c>
    </row>
    <row r="499" spans="1:7" ht="25.5">
      <c r="A499" s="658"/>
      <c r="B499" s="453" t="s">
        <v>2316</v>
      </c>
      <c r="C499" s="386">
        <v>1.1504629629629629E-2</v>
      </c>
      <c r="D499" s="386">
        <v>5.2662037037037035E-2</v>
      </c>
      <c r="E499" s="458">
        <v>120</v>
      </c>
      <c r="F499" s="386">
        <v>4.7511574074074074E-2</v>
      </c>
      <c r="G499" s="386">
        <v>0.15047453703703703</v>
      </c>
    </row>
    <row r="500" spans="1:7">
      <c r="A500" s="658">
        <v>163</v>
      </c>
      <c r="B500" s="453" t="s">
        <v>2917</v>
      </c>
      <c r="C500" s="385" t="s">
        <v>2431</v>
      </c>
      <c r="D500" s="659" t="s">
        <v>4086</v>
      </c>
      <c r="E500" s="659"/>
      <c r="F500" s="659"/>
      <c r="G500" s="659"/>
    </row>
    <row r="501" spans="1:7" ht="25.5">
      <c r="A501" s="658"/>
      <c r="B501" s="453" t="s">
        <v>2315</v>
      </c>
      <c r="C501" s="386">
        <v>6.1921296296296299E-3</v>
      </c>
      <c r="D501" s="386">
        <v>2.78125E-2</v>
      </c>
      <c r="E501" s="458">
        <v>151</v>
      </c>
      <c r="F501" s="386">
        <v>3.2581018518518516E-2</v>
      </c>
      <c r="G501" s="386">
        <v>0.16112268518518519</v>
      </c>
    </row>
    <row r="502" spans="1:7" ht="25.5">
      <c r="A502" s="658"/>
      <c r="B502" s="453" t="s">
        <v>2316</v>
      </c>
      <c r="C502" s="386">
        <v>1.105324074074074E-2</v>
      </c>
      <c r="D502" s="386">
        <v>4.1631944444444451E-2</v>
      </c>
      <c r="E502" s="458">
        <v>181</v>
      </c>
      <c r="F502" s="386">
        <v>4.2835648148148144E-2</v>
      </c>
      <c r="G502" s="386">
        <v>0.13548611111111111</v>
      </c>
    </row>
    <row r="503" spans="1:7">
      <c r="A503" s="658">
        <v>164</v>
      </c>
      <c r="B503" s="453" t="s">
        <v>2917</v>
      </c>
      <c r="C503" s="385" t="s">
        <v>2856</v>
      </c>
      <c r="D503" s="659" t="s">
        <v>4087</v>
      </c>
      <c r="E503" s="659"/>
      <c r="F503" s="659"/>
      <c r="G503" s="659"/>
    </row>
    <row r="504" spans="1:7" ht="25.5">
      <c r="A504" s="658"/>
      <c r="B504" s="453" t="s">
        <v>2315</v>
      </c>
      <c r="C504" s="386">
        <v>1.4687499999999999E-2</v>
      </c>
      <c r="D504" s="386">
        <v>3.3738425925925929E-2</v>
      </c>
      <c r="E504" s="458">
        <v>165</v>
      </c>
      <c r="F504" s="386">
        <v>4.7708333333333332E-2</v>
      </c>
      <c r="G504" s="386">
        <v>0.14913194444444444</v>
      </c>
    </row>
    <row r="505" spans="1:7" ht="25.5">
      <c r="A505" s="658"/>
      <c r="B505" s="453" t="s">
        <v>2316</v>
      </c>
      <c r="C505" s="386">
        <v>1.3090277777777779E-2</v>
      </c>
      <c r="D505" s="386">
        <v>5.1956018518518519E-2</v>
      </c>
      <c r="E505" s="458">
        <v>433</v>
      </c>
      <c r="F505" s="386">
        <v>5.0486111111111114E-2</v>
      </c>
      <c r="G505" s="386">
        <v>0.20062499999999997</v>
      </c>
    </row>
    <row r="506" spans="1:7">
      <c r="A506" s="658">
        <v>165</v>
      </c>
      <c r="B506" s="453" t="s">
        <v>2917</v>
      </c>
      <c r="C506" s="385" t="s">
        <v>2432</v>
      </c>
      <c r="D506" s="659" t="s">
        <v>4088</v>
      </c>
      <c r="E506" s="659"/>
      <c r="F506" s="659"/>
      <c r="G506" s="659"/>
    </row>
    <row r="507" spans="1:7" ht="25.5">
      <c r="A507" s="658"/>
      <c r="B507" s="453" t="s">
        <v>2315</v>
      </c>
      <c r="C507" s="386">
        <v>1.3368055555555557E-2</v>
      </c>
      <c r="D507" s="386">
        <v>2.7604166666666666E-2</v>
      </c>
      <c r="E507" s="458">
        <v>37</v>
      </c>
      <c r="F507" s="386">
        <v>4.8252314814814817E-2</v>
      </c>
      <c r="G507" s="386">
        <v>0.31480324074074073</v>
      </c>
    </row>
    <row r="508" spans="1:7" ht="25.5">
      <c r="A508" s="658"/>
      <c r="B508" s="453" t="s">
        <v>2316</v>
      </c>
      <c r="C508" s="386">
        <v>1.329861111111111E-2</v>
      </c>
      <c r="D508" s="386">
        <v>5.0625000000000003E-2</v>
      </c>
      <c r="E508" s="458">
        <v>472</v>
      </c>
      <c r="F508" s="386">
        <v>5.1192129629629629E-2</v>
      </c>
      <c r="G508" s="386">
        <v>0.16260416666666666</v>
      </c>
    </row>
    <row r="509" spans="1:7">
      <c r="A509" s="658">
        <v>166</v>
      </c>
      <c r="B509" s="453" t="s">
        <v>2917</v>
      </c>
      <c r="C509" s="385" t="s">
        <v>2433</v>
      </c>
      <c r="D509" s="659" t="s">
        <v>4089</v>
      </c>
      <c r="E509" s="659"/>
      <c r="F509" s="659"/>
      <c r="G509" s="659"/>
    </row>
    <row r="510" spans="1:7" ht="25.5">
      <c r="A510" s="658"/>
      <c r="B510" s="453" t="s">
        <v>2315</v>
      </c>
      <c r="C510" s="386">
        <v>1.0092592592592592E-2</v>
      </c>
      <c r="D510" s="386">
        <v>4.5104166666666667E-2</v>
      </c>
      <c r="E510" s="458">
        <v>116</v>
      </c>
      <c r="F510" s="386">
        <v>3.8634259259259257E-2</v>
      </c>
      <c r="G510" s="386">
        <v>0.16733796296296297</v>
      </c>
    </row>
    <row r="511" spans="1:7" ht="25.5">
      <c r="A511" s="658"/>
      <c r="B511" s="453" t="s">
        <v>2316</v>
      </c>
      <c r="C511" s="386">
        <v>1.1562499999999998E-2</v>
      </c>
      <c r="D511" s="386">
        <v>9.1041666666666674E-2</v>
      </c>
      <c r="E511" s="458">
        <v>484</v>
      </c>
      <c r="F511" s="386">
        <v>4.9328703703703701E-2</v>
      </c>
      <c r="G511" s="386">
        <v>0.34453703703703703</v>
      </c>
    </row>
    <row r="512" spans="1:7">
      <c r="A512" s="658">
        <v>167</v>
      </c>
      <c r="B512" s="453" t="s">
        <v>2917</v>
      </c>
      <c r="C512" s="385" t="s">
        <v>2434</v>
      </c>
      <c r="D512" s="659" t="s">
        <v>4090</v>
      </c>
      <c r="E512" s="659"/>
      <c r="F512" s="659"/>
      <c r="G512" s="659"/>
    </row>
    <row r="513" spans="1:7" ht="25.5">
      <c r="A513" s="658"/>
      <c r="B513" s="453" t="s">
        <v>2315</v>
      </c>
      <c r="C513" s="386">
        <v>1.2407407407407409E-2</v>
      </c>
      <c r="D513" s="386">
        <v>2.9189814814814811E-2</v>
      </c>
      <c r="E513" s="458">
        <v>129</v>
      </c>
      <c r="F513" s="386">
        <v>4.1793981481481481E-2</v>
      </c>
      <c r="G513" s="386">
        <v>0.34849537037037037</v>
      </c>
    </row>
    <row r="514" spans="1:7" ht="25.5">
      <c r="A514" s="658"/>
      <c r="B514" s="453" t="s">
        <v>2316</v>
      </c>
      <c r="C514" s="386">
        <v>1.0844907407407407E-2</v>
      </c>
      <c r="D514" s="386">
        <v>5.0451388888888893E-2</v>
      </c>
      <c r="E514" s="458">
        <v>344</v>
      </c>
      <c r="F514" s="386">
        <v>4.6597222222222227E-2</v>
      </c>
      <c r="G514" s="386">
        <v>0.19767361111111112</v>
      </c>
    </row>
    <row r="515" spans="1:7">
      <c r="A515" s="658">
        <v>168</v>
      </c>
      <c r="B515" s="453" t="s">
        <v>2917</v>
      </c>
      <c r="C515" s="385" t="s">
        <v>2435</v>
      </c>
      <c r="D515" s="659" t="s">
        <v>4091</v>
      </c>
      <c r="E515" s="659"/>
      <c r="F515" s="659"/>
      <c r="G515" s="659"/>
    </row>
    <row r="516" spans="1:7" ht="25.5">
      <c r="A516" s="658"/>
      <c r="B516" s="453" t="s">
        <v>2315</v>
      </c>
      <c r="C516" s="386"/>
      <c r="D516" s="386"/>
      <c r="E516" s="458"/>
      <c r="F516" s="386"/>
      <c r="G516" s="386"/>
    </row>
    <row r="517" spans="1:7" ht="25.5">
      <c r="A517" s="658"/>
      <c r="B517" s="453" t="s">
        <v>2316</v>
      </c>
      <c r="C517" s="386">
        <v>9.5833333333333343E-3</v>
      </c>
      <c r="D517" s="386">
        <v>5.8564814814814813E-2</v>
      </c>
      <c r="E517" s="458">
        <v>339</v>
      </c>
      <c r="F517" s="386">
        <v>4.4907407407407403E-2</v>
      </c>
      <c r="G517" s="386">
        <v>2.0393287037037036</v>
      </c>
    </row>
    <row r="518" spans="1:7">
      <c r="A518" s="658">
        <v>169</v>
      </c>
      <c r="B518" s="453" t="s">
        <v>2917</v>
      </c>
      <c r="C518" s="385" t="s">
        <v>2436</v>
      </c>
      <c r="D518" s="659" t="s">
        <v>4092</v>
      </c>
      <c r="E518" s="659"/>
      <c r="F518" s="659"/>
      <c r="G518" s="659"/>
    </row>
    <row r="519" spans="1:7" ht="25.5">
      <c r="A519" s="658"/>
      <c r="B519" s="453" t="s">
        <v>2315</v>
      </c>
      <c r="C519" s="386">
        <v>1.4641203703703703E-2</v>
      </c>
      <c r="D519" s="386">
        <v>1.4710648148148148E-2</v>
      </c>
      <c r="E519" s="458">
        <v>2</v>
      </c>
      <c r="F519" s="386">
        <v>8.5578703703703699E-2</v>
      </c>
      <c r="G519" s="386">
        <v>0.11886574074074074</v>
      </c>
    </row>
    <row r="520" spans="1:7" ht="25.5">
      <c r="A520" s="658"/>
      <c r="B520" s="453" t="s">
        <v>2316</v>
      </c>
      <c r="C520" s="386">
        <v>1.2627314814814815E-2</v>
      </c>
      <c r="D520" s="386">
        <v>0.11173611111111111</v>
      </c>
      <c r="E520" s="458">
        <v>435</v>
      </c>
      <c r="F520" s="386">
        <v>5.4074074074074073E-2</v>
      </c>
      <c r="G520" s="386">
        <v>0.21187500000000001</v>
      </c>
    </row>
    <row r="521" spans="1:7">
      <c r="A521" s="658">
        <v>170</v>
      </c>
      <c r="B521" s="453" t="s">
        <v>2917</v>
      </c>
      <c r="C521" s="385" t="s">
        <v>2437</v>
      </c>
      <c r="D521" s="659" t="s">
        <v>4093</v>
      </c>
      <c r="E521" s="659"/>
      <c r="F521" s="659"/>
      <c r="G521" s="659"/>
    </row>
    <row r="522" spans="1:7" ht="25.5">
      <c r="A522" s="658"/>
      <c r="B522" s="453" t="s">
        <v>2315</v>
      </c>
      <c r="C522" s="386">
        <v>6.030092592592593E-3</v>
      </c>
      <c r="D522" s="386">
        <v>3.7650462962962962E-2</v>
      </c>
      <c r="E522" s="458">
        <v>73</v>
      </c>
      <c r="F522" s="386">
        <v>4.0740740740740737E-2</v>
      </c>
      <c r="G522" s="386">
        <v>4.0499884259259256</v>
      </c>
    </row>
    <row r="523" spans="1:7" ht="25.5">
      <c r="A523" s="658"/>
      <c r="B523" s="453" t="s">
        <v>2316</v>
      </c>
      <c r="C523" s="386">
        <v>1.2743055555555556E-2</v>
      </c>
      <c r="D523" s="386">
        <v>4.162037037037037E-2</v>
      </c>
      <c r="E523" s="458">
        <v>203</v>
      </c>
      <c r="F523" s="386">
        <v>4.6064814814814815E-2</v>
      </c>
      <c r="G523" s="386">
        <v>0.14957175925925925</v>
      </c>
    </row>
    <row r="524" spans="1:7">
      <c r="A524" s="658">
        <v>171</v>
      </c>
      <c r="B524" s="453" t="s">
        <v>2917</v>
      </c>
      <c r="C524" s="385" t="s">
        <v>2438</v>
      </c>
      <c r="D524" s="659" t="s">
        <v>4093</v>
      </c>
      <c r="E524" s="659"/>
      <c r="F524" s="659"/>
      <c r="G524" s="659"/>
    </row>
    <row r="525" spans="1:7" ht="25.5">
      <c r="A525" s="658"/>
      <c r="B525" s="453" t="s">
        <v>2315</v>
      </c>
      <c r="C525" s="386">
        <v>6.3310185185185197E-3</v>
      </c>
      <c r="D525" s="386">
        <v>7.0983796296296295E-2</v>
      </c>
      <c r="E525" s="458">
        <v>103</v>
      </c>
      <c r="F525" s="386">
        <v>4.0358796296296295E-2</v>
      </c>
      <c r="G525" s="386">
        <v>0.14998842592592593</v>
      </c>
    </row>
    <row r="526" spans="1:7" ht="25.5">
      <c r="A526" s="658"/>
      <c r="B526" s="453" t="s">
        <v>2316</v>
      </c>
      <c r="C526" s="386">
        <v>1.4560185185185183E-2</v>
      </c>
      <c r="D526" s="386">
        <v>5.6284722222222222E-2</v>
      </c>
      <c r="E526" s="458">
        <v>518</v>
      </c>
      <c r="F526" s="386">
        <v>5.5706018518518523E-2</v>
      </c>
      <c r="G526" s="386">
        <v>0.18501157407407409</v>
      </c>
    </row>
    <row r="527" spans="1:7">
      <c r="A527" s="658">
        <v>172</v>
      </c>
      <c r="B527" s="453" t="s">
        <v>2917</v>
      </c>
      <c r="C527" s="385" t="s">
        <v>2439</v>
      </c>
      <c r="D527" s="659" t="s">
        <v>4094</v>
      </c>
      <c r="E527" s="659"/>
      <c r="F527" s="659"/>
      <c r="G527" s="659"/>
    </row>
    <row r="528" spans="1:7" ht="25.5">
      <c r="A528" s="658"/>
      <c r="B528" s="453" t="s">
        <v>2315</v>
      </c>
      <c r="C528" s="386">
        <v>1.3043981481481483E-2</v>
      </c>
      <c r="D528" s="386">
        <v>2.2430555555555554E-2</v>
      </c>
      <c r="E528" s="458">
        <v>12</v>
      </c>
      <c r="F528" s="386">
        <v>5.3842592592592588E-2</v>
      </c>
      <c r="G528" s="386">
        <v>0.1725925925925926</v>
      </c>
    </row>
    <row r="529" spans="1:7" ht="25.5">
      <c r="A529" s="658"/>
      <c r="B529" s="453" t="s">
        <v>2316</v>
      </c>
      <c r="C529" s="386">
        <v>1.1249999999999998E-2</v>
      </c>
      <c r="D529" s="386">
        <v>4.0902777777777781E-2</v>
      </c>
      <c r="E529" s="458">
        <v>328</v>
      </c>
      <c r="F529" s="386">
        <v>5.5949074074074075E-2</v>
      </c>
      <c r="G529" s="386">
        <v>0.17008101851851853</v>
      </c>
    </row>
    <row r="530" spans="1:7">
      <c r="A530" s="658">
        <v>173</v>
      </c>
      <c r="B530" s="453" t="s">
        <v>2917</v>
      </c>
      <c r="C530" s="385" t="s">
        <v>2440</v>
      </c>
      <c r="D530" s="659" t="s">
        <v>4095</v>
      </c>
      <c r="E530" s="659"/>
      <c r="F530" s="659"/>
      <c r="G530" s="659"/>
    </row>
    <row r="531" spans="1:7" ht="25.5">
      <c r="A531" s="658"/>
      <c r="B531" s="453" t="s">
        <v>2315</v>
      </c>
      <c r="C531" s="386">
        <v>5.1736111111111115E-3</v>
      </c>
      <c r="D531" s="386">
        <v>2.3310185185185187E-2</v>
      </c>
      <c r="E531" s="458">
        <v>50</v>
      </c>
      <c r="F531" s="386">
        <v>3.3344907407407406E-2</v>
      </c>
      <c r="G531" s="386">
        <v>0.18625</v>
      </c>
    </row>
    <row r="532" spans="1:7" ht="25.5">
      <c r="A532" s="658"/>
      <c r="B532" s="453" t="s">
        <v>2316</v>
      </c>
      <c r="C532" s="386">
        <v>1.2708333333333334E-2</v>
      </c>
      <c r="D532" s="386">
        <v>6.9965277777777779E-2</v>
      </c>
      <c r="E532" s="458">
        <v>292</v>
      </c>
      <c r="F532" s="386">
        <v>4.8564814814814818E-2</v>
      </c>
      <c r="G532" s="386">
        <v>0.24565972222222221</v>
      </c>
    </row>
    <row r="533" spans="1:7">
      <c r="A533" s="658">
        <v>174</v>
      </c>
      <c r="B533" s="453" t="s">
        <v>2917</v>
      </c>
      <c r="C533" s="385" t="s">
        <v>2441</v>
      </c>
      <c r="D533" s="659" t="s">
        <v>4095</v>
      </c>
      <c r="E533" s="659"/>
      <c r="F533" s="659"/>
      <c r="G533" s="659"/>
    </row>
    <row r="534" spans="1:7" ht="25.5">
      <c r="A534" s="658"/>
      <c r="B534" s="453" t="s">
        <v>2315</v>
      </c>
      <c r="C534" s="386">
        <v>5.185185185185185E-3</v>
      </c>
      <c r="D534" s="386">
        <v>4.4652777777777784E-2</v>
      </c>
      <c r="E534" s="458">
        <v>47</v>
      </c>
      <c r="F534" s="386">
        <v>4.2939814814814813E-2</v>
      </c>
      <c r="G534" s="386">
        <v>0.23961805555555557</v>
      </c>
    </row>
    <row r="535" spans="1:7" ht="25.5">
      <c r="A535" s="658"/>
      <c r="B535" s="453" t="s">
        <v>2316</v>
      </c>
      <c r="C535" s="386">
        <v>1.6006944444444445E-2</v>
      </c>
      <c r="D535" s="386">
        <v>5.7534722222222223E-2</v>
      </c>
      <c r="E535" s="458">
        <v>425</v>
      </c>
      <c r="F535" s="386">
        <v>5.9525462962962961E-2</v>
      </c>
      <c r="G535" s="386">
        <v>0.27793981481481483</v>
      </c>
    </row>
    <row r="536" spans="1:7">
      <c r="A536" s="658">
        <v>175</v>
      </c>
      <c r="B536" s="453" t="s">
        <v>2917</v>
      </c>
      <c r="C536" s="385" t="s">
        <v>2442</v>
      </c>
      <c r="D536" s="659" t="s">
        <v>4096</v>
      </c>
      <c r="E536" s="659"/>
      <c r="F536" s="659"/>
      <c r="G536" s="659"/>
    </row>
    <row r="537" spans="1:7" ht="25.5">
      <c r="A537" s="658"/>
      <c r="B537" s="453" t="s">
        <v>2315</v>
      </c>
      <c r="C537" s="386">
        <v>3.1192129629629629E-2</v>
      </c>
      <c r="D537" s="386">
        <v>6.3495370370370369E-2</v>
      </c>
      <c r="E537" s="458">
        <v>13</v>
      </c>
      <c r="F537" s="386">
        <v>7.3263888888888892E-2</v>
      </c>
      <c r="G537" s="386">
        <v>0.1638425925925926</v>
      </c>
    </row>
    <row r="538" spans="1:7" ht="25.5">
      <c r="A538" s="658"/>
      <c r="B538" s="453" t="s">
        <v>2316</v>
      </c>
      <c r="C538" s="386">
        <v>1.2499999999999999E-2</v>
      </c>
      <c r="D538" s="386">
        <v>6.1226851851851859E-2</v>
      </c>
      <c r="E538" s="458">
        <v>558</v>
      </c>
      <c r="F538" s="386">
        <v>5.7754629629629628E-2</v>
      </c>
      <c r="G538" s="386">
        <v>0.30575231481481485</v>
      </c>
    </row>
    <row r="539" spans="1:7">
      <c r="A539" s="658">
        <v>176</v>
      </c>
      <c r="B539" s="453" t="s">
        <v>2917</v>
      </c>
      <c r="C539" s="385" t="s">
        <v>2850</v>
      </c>
      <c r="D539" s="659" t="s">
        <v>4096</v>
      </c>
      <c r="E539" s="659"/>
      <c r="F539" s="659"/>
      <c r="G539" s="659"/>
    </row>
    <row r="540" spans="1:7" ht="25.5">
      <c r="A540" s="658"/>
      <c r="B540" s="453" t="s">
        <v>2315</v>
      </c>
      <c r="C540" s="386">
        <v>2.2488425925925926E-2</v>
      </c>
      <c r="D540" s="386">
        <v>4.6180555555555558E-2</v>
      </c>
      <c r="E540" s="458">
        <v>5</v>
      </c>
      <c r="F540" s="386">
        <v>7.0520833333333324E-2</v>
      </c>
      <c r="G540" s="386">
        <v>0.14962962962962964</v>
      </c>
    </row>
    <row r="541" spans="1:7" ht="25.5">
      <c r="A541" s="658"/>
      <c r="B541" s="453" t="s">
        <v>2316</v>
      </c>
      <c r="C541" s="386">
        <v>1.2118055555555556E-2</v>
      </c>
      <c r="D541" s="386">
        <v>5.0347222222222217E-2</v>
      </c>
      <c r="E541" s="458">
        <v>526</v>
      </c>
      <c r="F541" s="386">
        <v>5.9652777777777777E-2</v>
      </c>
      <c r="G541" s="386">
        <v>1.0824652777777779</v>
      </c>
    </row>
    <row r="542" spans="1:7">
      <c r="A542" s="658">
        <v>177</v>
      </c>
      <c r="B542" s="453" t="s">
        <v>2917</v>
      </c>
      <c r="C542" s="385" t="s">
        <v>2443</v>
      </c>
      <c r="D542" s="659" t="s">
        <v>4097</v>
      </c>
      <c r="E542" s="659"/>
      <c r="F542" s="659"/>
      <c r="G542" s="659"/>
    </row>
    <row r="543" spans="1:7" ht="25.5">
      <c r="A543" s="658"/>
      <c r="B543" s="453" t="s">
        <v>2315</v>
      </c>
      <c r="C543" s="386">
        <v>5.3819444444444453E-3</v>
      </c>
      <c r="D543" s="386">
        <v>5.7025462962962958E-2</v>
      </c>
      <c r="E543" s="458">
        <v>30</v>
      </c>
      <c r="F543" s="386">
        <v>3.2048611111111111E-2</v>
      </c>
      <c r="G543" s="386">
        <v>0.15251157407407409</v>
      </c>
    </row>
    <row r="544" spans="1:7" ht="25.5">
      <c r="A544" s="658"/>
      <c r="B544" s="453" t="s">
        <v>2316</v>
      </c>
      <c r="C544" s="386">
        <v>1.2407407407407409E-2</v>
      </c>
      <c r="D544" s="386">
        <v>0.11788194444444444</v>
      </c>
      <c r="E544" s="458">
        <v>456</v>
      </c>
      <c r="F544" s="386">
        <v>4.5324074074074072E-2</v>
      </c>
      <c r="G544" s="386">
        <v>0.34831018518518514</v>
      </c>
    </row>
    <row r="545" spans="1:7">
      <c r="A545" s="658">
        <v>178</v>
      </c>
      <c r="B545" s="453" t="s">
        <v>2917</v>
      </c>
      <c r="C545" s="385" t="s">
        <v>2444</v>
      </c>
      <c r="D545" s="659" t="s">
        <v>4097</v>
      </c>
      <c r="E545" s="659"/>
      <c r="F545" s="659"/>
      <c r="G545" s="659"/>
    </row>
    <row r="546" spans="1:7" ht="25.5">
      <c r="A546" s="658"/>
      <c r="B546" s="453" t="s">
        <v>2315</v>
      </c>
      <c r="C546" s="386">
        <v>6.5277777777777782E-3</v>
      </c>
      <c r="D546" s="386">
        <v>5.6909722222222216E-2</v>
      </c>
      <c r="E546" s="458">
        <v>76</v>
      </c>
      <c r="F546" s="386">
        <v>3.6469907407407402E-2</v>
      </c>
      <c r="G546" s="386">
        <v>0.17956018518518521</v>
      </c>
    </row>
    <row r="547" spans="1:7" ht="25.5">
      <c r="A547" s="658"/>
      <c r="B547" s="453" t="s">
        <v>2316</v>
      </c>
      <c r="C547" s="386">
        <v>1.4560185185185183E-2</v>
      </c>
      <c r="D547" s="386">
        <v>0.12980324074074073</v>
      </c>
      <c r="E547" s="458">
        <v>995</v>
      </c>
      <c r="F547" s="386">
        <v>5.002314814814815E-2</v>
      </c>
      <c r="G547" s="386">
        <v>0.26094907407407408</v>
      </c>
    </row>
    <row r="548" spans="1:7">
      <c r="A548" s="658">
        <v>179</v>
      </c>
      <c r="B548" s="453" t="s">
        <v>2917</v>
      </c>
      <c r="C548" s="385" t="s">
        <v>2445</v>
      </c>
      <c r="D548" s="659" t="s">
        <v>4098</v>
      </c>
      <c r="E548" s="659"/>
      <c r="F548" s="659"/>
      <c r="G548" s="659"/>
    </row>
    <row r="549" spans="1:7" ht="25.5">
      <c r="A549" s="658"/>
      <c r="B549" s="453" t="s">
        <v>2315</v>
      </c>
      <c r="C549" s="386">
        <v>1.3680555555555555E-2</v>
      </c>
      <c r="D549" s="386">
        <v>7.7314814814814822E-2</v>
      </c>
      <c r="E549" s="458">
        <v>42</v>
      </c>
      <c r="F549" s="386">
        <v>7.6296296296296293E-2</v>
      </c>
      <c r="G549" s="386">
        <v>0.43537037037037035</v>
      </c>
    </row>
    <row r="550" spans="1:7" ht="25.5">
      <c r="A550" s="658"/>
      <c r="B550" s="453" t="s">
        <v>2316</v>
      </c>
      <c r="C550" s="386">
        <v>1.2442129629629629E-2</v>
      </c>
      <c r="D550" s="386">
        <v>0.1076388888888889</v>
      </c>
      <c r="E550" s="458">
        <v>746</v>
      </c>
      <c r="F550" s="386">
        <v>5.2951388888888888E-2</v>
      </c>
      <c r="G550" s="386">
        <v>0.28857638888888887</v>
      </c>
    </row>
    <row r="551" spans="1:7">
      <c r="A551" s="658">
        <v>180</v>
      </c>
      <c r="B551" s="453" t="s">
        <v>2917</v>
      </c>
      <c r="C551" s="385" t="s">
        <v>2622</v>
      </c>
      <c r="D551" s="659" t="s">
        <v>4099</v>
      </c>
      <c r="E551" s="659"/>
      <c r="F551" s="659"/>
      <c r="G551" s="659"/>
    </row>
    <row r="552" spans="1:7" ht="25.5">
      <c r="A552" s="658"/>
      <c r="B552" s="453" t="s">
        <v>2315</v>
      </c>
      <c r="C552" s="386">
        <v>1.3472222222222221E-2</v>
      </c>
      <c r="D552" s="386">
        <v>3.096064814814815E-2</v>
      </c>
      <c r="E552" s="458">
        <v>44</v>
      </c>
      <c r="F552" s="386">
        <v>6.0914351851851851E-2</v>
      </c>
      <c r="G552" s="386">
        <v>0.29347222222222219</v>
      </c>
    </row>
    <row r="553" spans="1:7" ht="25.5">
      <c r="A553" s="658"/>
      <c r="B553" s="453" t="s">
        <v>2316</v>
      </c>
      <c r="C553" s="386">
        <v>1.5428240740740741E-2</v>
      </c>
      <c r="D553" s="386">
        <v>0.15231481481481482</v>
      </c>
      <c r="E553" s="458">
        <v>480</v>
      </c>
      <c r="F553" s="386">
        <v>6.6655092592592599E-2</v>
      </c>
      <c r="G553" s="386">
        <v>0.39476851851851852</v>
      </c>
    </row>
    <row r="554" spans="1:7">
      <c r="A554" s="658">
        <v>181</v>
      </c>
      <c r="B554" s="453" t="s">
        <v>2917</v>
      </c>
      <c r="C554" s="385" t="s">
        <v>2446</v>
      </c>
      <c r="D554" s="659" t="s">
        <v>4100</v>
      </c>
      <c r="E554" s="659"/>
      <c r="F554" s="659"/>
      <c r="G554" s="659"/>
    </row>
    <row r="555" spans="1:7" ht="25.5">
      <c r="A555" s="658"/>
      <c r="B555" s="453" t="s">
        <v>2315</v>
      </c>
      <c r="C555" s="386">
        <v>6.4004629629629628E-3</v>
      </c>
      <c r="D555" s="386">
        <v>8.9664351851851856E-2</v>
      </c>
      <c r="E555" s="458">
        <v>160</v>
      </c>
      <c r="F555" s="386">
        <v>3.7268518518518513E-2</v>
      </c>
      <c r="G555" s="386">
        <v>0.21474537037037036</v>
      </c>
    </row>
    <row r="556" spans="1:7" ht="25.5">
      <c r="A556" s="658"/>
      <c r="B556" s="453" t="s">
        <v>2316</v>
      </c>
      <c r="C556" s="386">
        <v>1.2847222222222223E-2</v>
      </c>
      <c r="D556" s="386">
        <v>7.03125E-2</v>
      </c>
      <c r="E556" s="458">
        <v>426</v>
      </c>
      <c r="F556" s="386">
        <v>4.9236111111111112E-2</v>
      </c>
      <c r="G556" s="386">
        <v>0.2303125</v>
      </c>
    </row>
    <row r="557" spans="1:7">
      <c r="A557" s="658">
        <v>182</v>
      </c>
      <c r="B557" s="453" t="s">
        <v>2917</v>
      </c>
      <c r="C557" s="385" t="s">
        <v>2447</v>
      </c>
      <c r="D557" s="659" t="s">
        <v>4100</v>
      </c>
      <c r="E557" s="659"/>
      <c r="F557" s="659"/>
      <c r="G557" s="659"/>
    </row>
    <row r="558" spans="1:7" ht="25.5">
      <c r="A558" s="658"/>
      <c r="B558" s="453" t="s">
        <v>2315</v>
      </c>
      <c r="C558" s="386">
        <v>7.5462962962962966E-3</v>
      </c>
      <c r="D558" s="386">
        <v>7.4108796296296298E-2</v>
      </c>
      <c r="E558" s="458">
        <v>342</v>
      </c>
      <c r="F558" s="386">
        <v>3.5833333333333335E-2</v>
      </c>
      <c r="G558" s="386">
        <v>0.2912615740740741</v>
      </c>
    </row>
    <row r="559" spans="1:7" ht="25.5">
      <c r="A559" s="658"/>
      <c r="B559" s="453" t="s">
        <v>2316</v>
      </c>
      <c r="C559" s="386">
        <v>1.4374999999999999E-2</v>
      </c>
      <c r="D559" s="386">
        <v>0.13144675925925928</v>
      </c>
      <c r="E559" s="458">
        <v>814</v>
      </c>
      <c r="F559" s="386">
        <v>4.83912037037037E-2</v>
      </c>
      <c r="G559" s="386">
        <v>0.30033564814814812</v>
      </c>
    </row>
    <row r="560" spans="1:7">
      <c r="A560" s="658">
        <v>183</v>
      </c>
      <c r="B560" s="453" t="s">
        <v>2917</v>
      </c>
      <c r="C560" s="385" t="s">
        <v>2448</v>
      </c>
      <c r="D560" s="659" t="s">
        <v>4101</v>
      </c>
      <c r="E560" s="659"/>
      <c r="F560" s="659"/>
      <c r="G560" s="659"/>
    </row>
    <row r="561" spans="1:7" ht="25.5">
      <c r="A561" s="658"/>
      <c r="B561" s="453" t="s">
        <v>2315</v>
      </c>
      <c r="C561" s="386">
        <v>1.3796296296296298E-2</v>
      </c>
      <c r="D561" s="386">
        <v>9.1261574074074078E-2</v>
      </c>
      <c r="E561" s="458">
        <v>187</v>
      </c>
      <c r="F561" s="386">
        <v>5.0601851851851849E-2</v>
      </c>
      <c r="G561" s="386">
        <v>0.22785879629629632</v>
      </c>
    </row>
    <row r="562" spans="1:7" ht="25.5">
      <c r="A562" s="658"/>
      <c r="B562" s="453" t="s">
        <v>2316</v>
      </c>
      <c r="C562" s="386">
        <v>1.252314814814815E-2</v>
      </c>
      <c r="D562" s="386">
        <v>0.14473379629629629</v>
      </c>
      <c r="E562" s="458">
        <v>658</v>
      </c>
      <c r="F562" s="386">
        <v>5.2835648148148145E-2</v>
      </c>
      <c r="G562" s="386">
        <v>0.26592592592592595</v>
      </c>
    </row>
    <row r="563" spans="1:7">
      <c r="A563" s="658">
        <v>184</v>
      </c>
      <c r="B563" s="453" t="s">
        <v>2917</v>
      </c>
      <c r="C563" s="385" t="s">
        <v>2449</v>
      </c>
      <c r="D563" s="659" t="s">
        <v>4102</v>
      </c>
      <c r="E563" s="659"/>
      <c r="F563" s="659"/>
      <c r="G563" s="659"/>
    </row>
    <row r="564" spans="1:7" ht="25.5">
      <c r="A564" s="658"/>
      <c r="B564" s="453" t="s">
        <v>2315</v>
      </c>
      <c r="C564" s="386">
        <v>1.8217592592592594E-2</v>
      </c>
      <c r="D564" s="386">
        <v>6.3518518518518516E-2</v>
      </c>
      <c r="E564" s="458">
        <v>120</v>
      </c>
      <c r="F564" s="386">
        <v>5.1354166666666666E-2</v>
      </c>
      <c r="G564" s="386">
        <v>0.18567129629629631</v>
      </c>
    </row>
    <row r="565" spans="1:7" ht="25.5">
      <c r="A565" s="658"/>
      <c r="B565" s="453" t="s">
        <v>2316</v>
      </c>
      <c r="C565" s="386">
        <v>1.3414351851851851E-2</v>
      </c>
      <c r="D565" s="386">
        <v>9.375E-2</v>
      </c>
      <c r="E565" s="458">
        <v>659</v>
      </c>
      <c r="F565" s="386">
        <v>5.1400462962962967E-2</v>
      </c>
      <c r="G565" s="386">
        <v>0.29755787037037035</v>
      </c>
    </row>
    <row r="566" spans="1:7">
      <c r="A566" s="658"/>
      <c r="B566" s="453" t="s">
        <v>2917</v>
      </c>
      <c r="C566" s="385" t="s">
        <v>3099</v>
      </c>
      <c r="D566" s="659"/>
      <c r="E566" s="659"/>
      <c r="F566" s="659"/>
      <c r="G566" s="659"/>
    </row>
    <row r="567" spans="1:7" ht="25.5">
      <c r="A567" s="658"/>
      <c r="B567" s="453" t="s">
        <v>4129</v>
      </c>
      <c r="C567" s="386">
        <v>6.4004629629629628E-3</v>
      </c>
      <c r="D567" s="386">
        <v>9.1261574074074078E-2</v>
      </c>
      <c r="E567" s="458">
        <v>2122</v>
      </c>
      <c r="F567" s="386">
        <v>3.6550925925925924E-2</v>
      </c>
      <c r="G567" s="386">
        <v>4.0499884259259256</v>
      </c>
    </row>
    <row r="568" spans="1:7" ht="25.5">
      <c r="A568" s="658"/>
      <c r="B568" s="453" t="s">
        <v>4130</v>
      </c>
      <c r="C568" s="386">
        <v>1.2662037037037039E-2</v>
      </c>
      <c r="D568" s="386">
        <v>0.15231481481481482</v>
      </c>
      <c r="E568" s="458">
        <v>10923</v>
      </c>
      <c r="F568" s="386">
        <v>5.1666666666666666E-2</v>
      </c>
      <c r="G568" s="386">
        <v>2.0393287037037036</v>
      </c>
    </row>
    <row r="569" spans="1:7">
      <c r="A569" s="658">
        <v>185</v>
      </c>
      <c r="B569" s="453" t="s">
        <v>2917</v>
      </c>
      <c r="C569" s="385" t="s">
        <v>2450</v>
      </c>
      <c r="D569" s="659" t="s">
        <v>4103</v>
      </c>
      <c r="E569" s="659"/>
      <c r="F569" s="659"/>
      <c r="G569" s="659"/>
    </row>
    <row r="570" spans="1:7" ht="25.5">
      <c r="A570" s="658"/>
      <c r="B570" s="453" t="s">
        <v>2315</v>
      </c>
      <c r="C570" s="386">
        <v>5.9490740740740745E-3</v>
      </c>
      <c r="D570" s="386">
        <v>2.9201388888888888E-2</v>
      </c>
      <c r="E570" s="458">
        <v>134</v>
      </c>
      <c r="F570" s="386">
        <v>2.8946759259259255E-2</v>
      </c>
      <c r="G570" s="386">
        <v>0.13918981481481482</v>
      </c>
    </row>
    <row r="571" spans="1:7" ht="25.5">
      <c r="A571" s="658"/>
      <c r="B571" s="453" t="s">
        <v>2316</v>
      </c>
      <c r="C571" s="386">
        <v>1.1238425925925928E-2</v>
      </c>
      <c r="D571" s="386">
        <v>3.5833333333333335E-2</v>
      </c>
      <c r="E571" s="458">
        <v>174</v>
      </c>
      <c r="F571" s="386">
        <v>3.9814814814814817E-2</v>
      </c>
      <c r="G571" s="386">
        <v>0.12498842592592592</v>
      </c>
    </row>
    <row r="572" spans="1:7">
      <c r="A572" s="658">
        <v>186</v>
      </c>
      <c r="B572" s="453" t="s">
        <v>2917</v>
      </c>
      <c r="C572" s="385" t="s">
        <v>2451</v>
      </c>
      <c r="D572" s="659" t="s">
        <v>4103</v>
      </c>
      <c r="E572" s="659"/>
      <c r="F572" s="659"/>
      <c r="G572" s="659"/>
    </row>
    <row r="573" spans="1:7" ht="25.5">
      <c r="A573" s="658"/>
      <c r="B573" s="453" t="s">
        <v>2315</v>
      </c>
      <c r="C573" s="386">
        <v>7.0254629629629634E-3</v>
      </c>
      <c r="D573" s="386">
        <v>4.898148148148148E-2</v>
      </c>
      <c r="E573" s="458">
        <v>303</v>
      </c>
      <c r="F573" s="386">
        <v>3.4907407407407408E-2</v>
      </c>
      <c r="G573" s="386">
        <v>0.20699074074074075</v>
      </c>
    </row>
    <row r="574" spans="1:7" ht="25.5">
      <c r="A574" s="658"/>
      <c r="B574" s="453" t="s">
        <v>2316</v>
      </c>
      <c r="C574" s="386">
        <v>1.3460648148148147E-2</v>
      </c>
      <c r="D574" s="386">
        <v>4.3599537037037034E-2</v>
      </c>
      <c r="E574" s="458">
        <v>422</v>
      </c>
      <c r="F574" s="386">
        <v>4.5879629629629631E-2</v>
      </c>
      <c r="G574" s="386">
        <v>0.14726851851851852</v>
      </c>
    </row>
    <row r="575" spans="1:7">
      <c r="A575" s="658">
        <v>187</v>
      </c>
      <c r="B575" s="453" t="s">
        <v>2917</v>
      </c>
      <c r="C575" s="385" t="s">
        <v>2805</v>
      </c>
      <c r="D575" s="659" t="s">
        <v>4104</v>
      </c>
      <c r="E575" s="659"/>
      <c r="F575" s="659"/>
      <c r="G575" s="659"/>
    </row>
    <row r="576" spans="1:7" ht="25.5">
      <c r="A576" s="658"/>
      <c r="B576" s="453" t="s">
        <v>2315</v>
      </c>
      <c r="C576" s="386">
        <v>4.7453703703703703E-3</v>
      </c>
      <c r="D576" s="386">
        <v>9.0740740740740729E-3</v>
      </c>
      <c r="E576" s="458">
        <v>0</v>
      </c>
      <c r="F576" s="386">
        <v>3.5613425925925923E-2</v>
      </c>
      <c r="G576" s="386">
        <v>6.9895833333333338E-2</v>
      </c>
    </row>
    <row r="577" spans="1:7" ht="25.5">
      <c r="A577" s="658"/>
      <c r="B577" s="453" t="s">
        <v>2316</v>
      </c>
      <c r="C577" s="386">
        <v>1.2141203703703704E-2</v>
      </c>
      <c r="D577" s="386">
        <v>5.2939814814814821E-2</v>
      </c>
      <c r="E577" s="458">
        <v>468</v>
      </c>
      <c r="F577" s="386">
        <v>5.5092592592592589E-2</v>
      </c>
      <c r="G577" s="386">
        <v>0.15740740740740741</v>
      </c>
    </row>
    <row r="578" spans="1:7">
      <c r="A578" s="658">
        <v>188</v>
      </c>
      <c r="B578" s="453" t="s">
        <v>2917</v>
      </c>
      <c r="C578" s="385" t="s">
        <v>2452</v>
      </c>
      <c r="D578" s="659" t="s">
        <v>4105</v>
      </c>
      <c r="E578" s="659"/>
      <c r="F578" s="659"/>
      <c r="G578" s="659"/>
    </row>
    <row r="579" spans="1:7" ht="25.5">
      <c r="A579" s="658"/>
      <c r="B579" s="453" t="s">
        <v>2315</v>
      </c>
      <c r="C579" s="386">
        <v>1.7638888888888888E-2</v>
      </c>
      <c r="D579" s="386">
        <v>5.2592592592592587E-2</v>
      </c>
      <c r="E579" s="458">
        <v>302</v>
      </c>
      <c r="F579" s="386">
        <v>4.476851851851852E-2</v>
      </c>
      <c r="G579" s="386">
        <v>0.13136574074074073</v>
      </c>
    </row>
    <row r="580" spans="1:7" ht="25.5">
      <c r="A580" s="658"/>
      <c r="B580" s="453" t="s">
        <v>2316</v>
      </c>
      <c r="C580" s="386">
        <v>1.2314814814814815E-2</v>
      </c>
      <c r="D580" s="386">
        <v>4.4930555555555557E-2</v>
      </c>
      <c r="E580" s="458">
        <v>387</v>
      </c>
      <c r="F580" s="386">
        <v>4.3622685185185188E-2</v>
      </c>
      <c r="G580" s="386">
        <v>0.1375925925925926</v>
      </c>
    </row>
    <row r="581" spans="1:7">
      <c r="A581" s="658">
        <v>189</v>
      </c>
      <c r="B581" s="453" t="s">
        <v>2917</v>
      </c>
      <c r="C581" s="385" t="s">
        <v>2453</v>
      </c>
      <c r="D581" s="659" t="s">
        <v>4106</v>
      </c>
      <c r="E581" s="659"/>
      <c r="F581" s="659"/>
      <c r="G581" s="659"/>
    </row>
    <row r="582" spans="1:7" ht="25.5">
      <c r="A582" s="658"/>
      <c r="B582" s="453" t="s">
        <v>2315</v>
      </c>
      <c r="C582" s="386">
        <v>1.7453703703703704E-2</v>
      </c>
      <c r="D582" s="386">
        <v>4.7650462962962964E-2</v>
      </c>
      <c r="E582" s="458">
        <v>99</v>
      </c>
      <c r="F582" s="386">
        <v>3.8993055555555552E-2</v>
      </c>
      <c r="G582" s="386">
        <v>9.0324074074074071E-2</v>
      </c>
    </row>
    <row r="583" spans="1:7" ht="25.5">
      <c r="A583" s="658"/>
      <c r="B583" s="453" t="s">
        <v>2316</v>
      </c>
      <c r="C583" s="386">
        <v>1.2430555555555554E-2</v>
      </c>
      <c r="D583" s="386">
        <v>6.2395833333333338E-2</v>
      </c>
      <c r="E583" s="458">
        <v>558</v>
      </c>
      <c r="F583" s="386">
        <v>4.1377314814814818E-2</v>
      </c>
      <c r="G583" s="386">
        <v>0.12226851851851851</v>
      </c>
    </row>
    <row r="584" spans="1:7">
      <c r="A584" s="658">
        <v>190</v>
      </c>
      <c r="B584" s="453" t="s">
        <v>2917</v>
      </c>
      <c r="C584" s="385" t="s">
        <v>2454</v>
      </c>
      <c r="D584" s="659" t="s">
        <v>4107</v>
      </c>
      <c r="E584" s="659"/>
      <c r="F584" s="659"/>
      <c r="G584" s="659"/>
    </row>
    <row r="585" spans="1:7" ht="25.5">
      <c r="A585" s="658"/>
      <c r="B585" s="453" t="s">
        <v>2315</v>
      </c>
      <c r="C585" s="386">
        <v>1.5717592592592592E-2</v>
      </c>
      <c r="D585" s="386">
        <v>2.8495370370370369E-2</v>
      </c>
      <c r="E585" s="458">
        <v>108</v>
      </c>
      <c r="F585" s="386">
        <v>4.5000000000000005E-2</v>
      </c>
      <c r="G585" s="386">
        <v>0.18576388888888887</v>
      </c>
    </row>
    <row r="586" spans="1:7" ht="25.5">
      <c r="A586" s="658"/>
      <c r="B586" s="453" t="s">
        <v>2316</v>
      </c>
      <c r="C586" s="386">
        <v>1.119212962962963E-2</v>
      </c>
      <c r="D586" s="386">
        <v>3.3564814814814818E-2</v>
      </c>
      <c r="E586" s="458">
        <v>268</v>
      </c>
      <c r="F586" s="386">
        <v>4.6516203703703705E-2</v>
      </c>
      <c r="G586" s="386">
        <v>0.17795138888888887</v>
      </c>
    </row>
    <row r="587" spans="1:7">
      <c r="A587" s="658">
        <v>191</v>
      </c>
      <c r="B587" s="453" t="s">
        <v>2917</v>
      </c>
      <c r="C587" s="385" t="s">
        <v>2455</v>
      </c>
      <c r="D587" s="659" t="s">
        <v>4108</v>
      </c>
      <c r="E587" s="659"/>
      <c r="F587" s="659"/>
      <c r="G587" s="659"/>
    </row>
    <row r="588" spans="1:7" ht="25.5">
      <c r="A588" s="658"/>
      <c r="B588" s="453" t="s">
        <v>2315</v>
      </c>
      <c r="C588" s="386">
        <v>2.0185185185185184E-2</v>
      </c>
      <c r="D588" s="386">
        <v>2.78125E-2</v>
      </c>
      <c r="E588" s="458">
        <v>21</v>
      </c>
      <c r="F588" s="386">
        <v>4.3738425925925924E-2</v>
      </c>
      <c r="G588" s="386">
        <v>8.3819444444444446E-2</v>
      </c>
    </row>
    <row r="589" spans="1:7" ht="25.5">
      <c r="A589" s="658"/>
      <c r="B589" s="453" t="s">
        <v>2316</v>
      </c>
      <c r="C589" s="386">
        <v>1.1145833333333334E-2</v>
      </c>
      <c r="D589" s="386">
        <v>4.4328703703703703E-2</v>
      </c>
      <c r="E589" s="458">
        <v>334</v>
      </c>
      <c r="F589" s="386">
        <v>4.6782407407407411E-2</v>
      </c>
      <c r="G589" s="386">
        <v>0.19680555555555557</v>
      </c>
    </row>
    <row r="590" spans="1:7">
      <c r="A590" s="658">
        <v>192</v>
      </c>
      <c r="B590" s="453" t="s">
        <v>2917</v>
      </c>
      <c r="C590" s="385" t="s">
        <v>2851</v>
      </c>
      <c r="D590" s="659" t="s">
        <v>4109</v>
      </c>
      <c r="E590" s="659"/>
      <c r="F590" s="659"/>
      <c r="G590" s="659"/>
    </row>
    <row r="591" spans="1:7" ht="25.5">
      <c r="A591" s="658"/>
      <c r="B591" s="453" t="s">
        <v>2315</v>
      </c>
      <c r="C591" s="386">
        <v>1.9074074074074073E-2</v>
      </c>
      <c r="D591" s="386">
        <v>4.2013888888888885E-2</v>
      </c>
      <c r="E591" s="458">
        <v>71</v>
      </c>
      <c r="F591" s="386">
        <v>6.174768518518519E-2</v>
      </c>
      <c r="G591" s="386">
        <v>0.17179398148148148</v>
      </c>
    </row>
    <row r="592" spans="1:7" ht="25.5">
      <c r="A592" s="658"/>
      <c r="B592" s="453" t="s">
        <v>2316</v>
      </c>
      <c r="C592" s="386">
        <v>8.5069444444444437E-3</v>
      </c>
      <c r="D592" s="386">
        <v>3.3888888888888885E-2</v>
      </c>
      <c r="E592" s="458">
        <v>249</v>
      </c>
      <c r="F592" s="386">
        <v>4.2361111111111106E-2</v>
      </c>
      <c r="G592" s="386">
        <v>0.16673611111111111</v>
      </c>
    </row>
    <row r="593" spans="1:7">
      <c r="A593" s="658">
        <v>193</v>
      </c>
      <c r="B593" s="453" t="s">
        <v>2917</v>
      </c>
      <c r="C593" s="385" t="s">
        <v>2456</v>
      </c>
      <c r="D593" s="659" t="s">
        <v>4110</v>
      </c>
      <c r="E593" s="659"/>
      <c r="F593" s="659"/>
      <c r="G593" s="659"/>
    </row>
    <row r="594" spans="1:7" ht="25.5">
      <c r="A594" s="658"/>
      <c r="B594" s="453" t="s">
        <v>2315</v>
      </c>
      <c r="C594" s="386">
        <v>5.8912037037037032E-3</v>
      </c>
      <c r="D594" s="386">
        <v>1.7210648148148149E-2</v>
      </c>
      <c r="E594" s="458">
        <v>11</v>
      </c>
      <c r="F594" s="386">
        <v>2.521990740740741E-2</v>
      </c>
      <c r="G594" s="386">
        <v>6.8113425925925938E-2</v>
      </c>
    </row>
    <row r="595" spans="1:7" ht="25.5">
      <c r="A595" s="658"/>
      <c r="B595" s="453" t="s">
        <v>2316</v>
      </c>
      <c r="C595" s="386">
        <v>1.224537037037037E-2</v>
      </c>
      <c r="D595" s="386">
        <v>3.5034722222222224E-2</v>
      </c>
      <c r="E595" s="458">
        <v>59</v>
      </c>
      <c r="F595" s="386">
        <v>3.8043981481481477E-2</v>
      </c>
      <c r="G595" s="386">
        <v>7.210648148148148E-2</v>
      </c>
    </row>
    <row r="596" spans="1:7">
      <c r="A596" s="658">
        <v>194</v>
      </c>
      <c r="B596" s="453" t="s">
        <v>2917</v>
      </c>
      <c r="C596" s="385" t="s">
        <v>2457</v>
      </c>
      <c r="D596" s="659" t="s">
        <v>4111</v>
      </c>
      <c r="E596" s="659"/>
      <c r="F596" s="659"/>
      <c r="G596" s="659"/>
    </row>
    <row r="597" spans="1:7" ht="25.5">
      <c r="A597" s="658"/>
      <c r="B597" s="453" t="s">
        <v>2315</v>
      </c>
      <c r="C597" s="386">
        <v>1.7164351851851851E-2</v>
      </c>
      <c r="D597" s="386">
        <v>2.0937499999999998E-2</v>
      </c>
      <c r="E597" s="458">
        <v>13</v>
      </c>
      <c r="F597" s="386">
        <v>4.0486111111111105E-2</v>
      </c>
      <c r="G597" s="386">
        <v>6.4050925925925928E-2</v>
      </c>
    </row>
    <row r="598" spans="1:7" ht="25.5">
      <c r="A598" s="658"/>
      <c r="B598" s="453" t="s">
        <v>2316</v>
      </c>
      <c r="C598" s="386">
        <v>1.1701388888888891E-2</v>
      </c>
      <c r="D598" s="386">
        <v>3.965277777777778E-2</v>
      </c>
      <c r="E598" s="458">
        <v>304</v>
      </c>
      <c r="F598" s="386">
        <v>5.2546296296296292E-2</v>
      </c>
      <c r="G598" s="386">
        <v>0.3367708333333333</v>
      </c>
    </row>
    <row r="599" spans="1:7">
      <c r="A599" s="658">
        <v>195</v>
      </c>
      <c r="B599" s="453" t="s">
        <v>2917</v>
      </c>
      <c r="C599" s="385" t="s">
        <v>2458</v>
      </c>
      <c r="D599" s="659" t="s">
        <v>4112</v>
      </c>
      <c r="E599" s="659"/>
      <c r="F599" s="659"/>
      <c r="G599" s="659"/>
    </row>
    <row r="600" spans="1:7" ht="25.5">
      <c r="A600" s="658"/>
      <c r="B600" s="453" t="s">
        <v>2315</v>
      </c>
      <c r="C600" s="386">
        <v>1.3449074074074073E-2</v>
      </c>
      <c r="D600" s="386">
        <v>2.1990740740740741E-2</v>
      </c>
      <c r="E600" s="458">
        <v>117</v>
      </c>
      <c r="F600" s="386">
        <v>4.2245370370370371E-2</v>
      </c>
      <c r="G600" s="386">
        <v>0.14071759259259259</v>
      </c>
    </row>
    <row r="601" spans="1:7" ht="25.5">
      <c r="A601" s="658"/>
      <c r="B601" s="453" t="s">
        <v>2316</v>
      </c>
      <c r="C601" s="386">
        <v>1.0995370370370371E-2</v>
      </c>
      <c r="D601" s="386">
        <v>3.4548611111111113E-2</v>
      </c>
      <c r="E601" s="458">
        <v>221</v>
      </c>
      <c r="F601" s="386">
        <v>4.6840277777777779E-2</v>
      </c>
      <c r="G601" s="386">
        <v>0.20103009259259261</v>
      </c>
    </row>
    <row r="602" spans="1:7">
      <c r="A602" s="658">
        <v>196</v>
      </c>
      <c r="B602" s="453" t="s">
        <v>2917</v>
      </c>
      <c r="C602" s="385" t="s">
        <v>3123</v>
      </c>
      <c r="D602" s="659" t="s">
        <v>4110</v>
      </c>
      <c r="E602" s="659"/>
      <c r="F602" s="659"/>
      <c r="G602" s="659"/>
    </row>
    <row r="603" spans="1:7" ht="25.5">
      <c r="A603" s="658"/>
      <c r="B603" s="453" t="s">
        <v>2315</v>
      </c>
      <c r="C603" s="386">
        <v>6.145833333333333E-3</v>
      </c>
      <c r="D603" s="386">
        <v>3.4907407407407408E-2</v>
      </c>
      <c r="E603" s="458">
        <v>53</v>
      </c>
      <c r="F603" s="386">
        <v>3.4768518518518525E-2</v>
      </c>
      <c r="G603" s="386">
        <v>0.14127314814814815</v>
      </c>
    </row>
    <row r="604" spans="1:7" ht="25.5">
      <c r="A604" s="658"/>
      <c r="B604" s="453" t="s">
        <v>2316</v>
      </c>
      <c r="C604" s="386">
        <v>1.1990740740740739E-2</v>
      </c>
      <c r="D604" s="386">
        <v>3.4583333333333334E-2</v>
      </c>
      <c r="E604" s="458">
        <v>179</v>
      </c>
      <c r="F604" s="386">
        <v>4.6354166666666669E-2</v>
      </c>
      <c r="G604" s="386">
        <v>0.14829861111111112</v>
      </c>
    </row>
    <row r="605" spans="1:7">
      <c r="A605" s="658">
        <v>197</v>
      </c>
      <c r="B605" s="453" t="s">
        <v>2917</v>
      </c>
      <c r="C605" s="385" t="s">
        <v>2459</v>
      </c>
      <c r="D605" s="659" t="s">
        <v>4113</v>
      </c>
      <c r="E605" s="659"/>
      <c r="F605" s="659"/>
      <c r="G605" s="659"/>
    </row>
    <row r="606" spans="1:7" ht="25.5">
      <c r="A606" s="658"/>
      <c r="B606" s="453" t="s">
        <v>2315</v>
      </c>
      <c r="C606" s="386">
        <v>5.2430555555555555E-3</v>
      </c>
      <c r="D606" s="386">
        <v>2.5833333333333333E-2</v>
      </c>
      <c r="E606" s="458">
        <v>81</v>
      </c>
      <c r="F606" s="386">
        <v>3.3981481481481481E-2</v>
      </c>
      <c r="G606" s="386">
        <v>0.20484953703703704</v>
      </c>
    </row>
    <row r="607" spans="1:7" ht="25.5">
      <c r="A607" s="658"/>
      <c r="B607" s="453" t="s">
        <v>2316</v>
      </c>
      <c r="C607" s="386">
        <v>1.1261574074074071E-2</v>
      </c>
      <c r="D607" s="386">
        <v>3.8460648148148147E-2</v>
      </c>
      <c r="E607" s="458">
        <v>296</v>
      </c>
      <c r="F607" s="386">
        <v>4.4421296296296292E-2</v>
      </c>
      <c r="G607" s="386">
        <v>0.17660879629629631</v>
      </c>
    </row>
    <row r="608" spans="1:7">
      <c r="A608" s="658">
        <v>198</v>
      </c>
      <c r="B608" s="453" t="s">
        <v>2917</v>
      </c>
      <c r="C608" s="385" t="s">
        <v>2460</v>
      </c>
      <c r="D608" s="659" t="s">
        <v>4113</v>
      </c>
      <c r="E608" s="659"/>
      <c r="F608" s="659"/>
      <c r="G608" s="659"/>
    </row>
    <row r="609" spans="1:7" ht="25.5">
      <c r="A609" s="658"/>
      <c r="B609" s="453" t="s">
        <v>2315</v>
      </c>
      <c r="C609" s="386">
        <v>6.7476851851851856E-3</v>
      </c>
      <c r="D609" s="386">
        <v>3.3148148148148149E-2</v>
      </c>
      <c r="E609" s="458">
        <v>133</v>
      </c>
      <c r="F609" s="386">
        <v>3.664351851851852E-2</v>
      </c>
      <c r="G609" s="386">
        <v>0.94068287037037035</v>
      </c>
    </row>
    <row r="610" spans="1:7" ht="25.5">
      <c r="A610" s="658"/>
      <c r="B610" s="453" t="s">
        <v>2316</v>
      </c>
      <c r="C610" s="386">
        <v>1.3773148148148147E-2</v>
      </c>
      <c r="D610" s="386">
        <v>5.2951388888888888E-2</v>
      </c>
      <c r="E610" s="458">
        <v>620</v>
      </c>
      <c r="F610" s="386">
        <v>4.8518518518518516E-2</v>
      </c>
      <c r="G610" s="386">
        <v>0.29594907407407406</v>
      </c>
    </row>
    <row r="611" spans="1:7">
      <c r="A611" s="658">
        <v>199</v>
      </c>
      <c r="B611" s="453" t="s">
        <v>2917</v>
      </c>
      <c r="C611" s="385" t="s">
        <v>2461</v>
      </c>
      <c r="D611" s="659" t="s">
        <v>4114</v>
      </c>
      <c r="E611" s="659"/>
      <c r="F611" s="659"/>
      <c r="G611" s="659"/>
    </row>
    <row r="612" spans="1:7" ht="25.5">
      <c r="A612" s="658"/>
      <c r="B612" s="453" t="s">
        <v>2315</v>
      </c>
      <c r="C612" s="386">
        <v>1.9074074074074073E-2</v>
      </c>
      <c r="D612" s="386">
        <v>3.5578703703703703E-2</v>
      </c>
      <c r="E612" s="458">
        <v>132</v>
      </c>
      <c r="F612" s="386">
        <v>5.3773148148148153E-2</v>
      </c>
      <c r="G612" s="386">
        <v>0.17849537037037036</v>
      </c>
    </row>
    <row r="613" spans="1:7" ht="25.5">
      <c r="A613" s="658"/>
      <c r="B613" s="453" t="s">
        <v>2316</v>
      </c>
      <c r="C613" s="386">
        <v>1.087962962962963E-2</v>
      </c>
      <c r="D613" s="386">
        <v>5.7256944444444437E-2</v>
      </c>
      <c r="E613" s="458">
        <v>312</v>
      </c>
      <c r="F613" s="386">
        <v>4.6840277777777779E-2</v>
      </c>
      <c r="G613" s="386">
        <v>0.278287037037037</v>
      </c>
    </row>
    <row r="614" spans="1:7">
      <c r="A614" s="658">
        <v>200</v>
      </c>
      <c r="B614" s="453" t="s">
        <v>2917</v>
      </c>
      <c r="C614" s="385" t="s">
        <v>2462</v>
      </c>
      <c r="D614" s="659" t="s">
        <v>4115</v>
      </c>
      <c r="E614" s="659"/>
      <c r="F614" s="659"/>
      <c r="G614" s="659"/>
    </row>
    <row r="615" spans="1:7" ht="25.5">
      <c r="A615" s="658"/>
      <c r="B615" s="453" t="s">
        <v>2315</v>
      </c>
      <c r="C615" s="386">
        <v>5.0115740740740737E-3</v>
      </c>
      <c r="D615" s="386">
        <v>2.1712962962962962E-2</v>
      </c>
      <c r="E615" s="458">
        <v>26</v>
      </c>
      <c r="F615" s="386">
        <v>2.6956018518518522E-2</v>
      </c>
      <c r="G615" s="386">
        <v>0.15425925925925926</v>
      </c>
    </row>
    <row r="616" spans="1:7" ht="25.5">
      <c r="A616" s="658"/>
      <c r="B616" s="453" t="s">
        <v>2316</v>
      </c>
      <c r="C616" s="386">
        <v>1.1400462962962965E-2</v>
      </c>
      <c r="D616" s="386">
        <v>3.1412037037037037E-2</v>
      </c>
      <c r="E616" s="458">
        <v>199</v>
      </c>
      <c r="F616" s="386">
        <v>3.8518518518518521E-2</v>
      </c>
      <c r="G616" s="386">
        <v>0.17791666666666664</v>
      </c>
    </row>
    <row r="617" spans="1:7">
      <c r="A617" s="658">
        <v>201</v>
      </c>
      <c r="B617" s="453" t="s">
        <v>2917</v>
      </c>
      <c r="C617" s="385" t="s">
        <v>2463</v>
      </c>
      <c r="D617" s="659" t="s">
        <v>4115</v>
      </c>
      <c r="E617" s="659"/>
      <c r="F617" s="659"/>
      <c r="G617" s="659"/>
    </row>
    <row r="618" spans="1:7" ht="25.5">
      <c r="A618" s="658"/>
      <c r="B618" s="453" t="s">
        <v>2315</v>
      </c>
      <c r="C618" s="386">
        <v>5.2546296296296299E-3</v>
      </c>
      <c r="D618" s="386">
        <v>2.0370370370370369E-2</v>
      </c>
      <c r="E618" s="458">
        <v>40</v>
      </c>
      <c r="F618" s="386">
        <v>2.9722222222222219E-2</v>
      </c>
      <c r="G618" s="386">
        <v>0.20878472222222222</v>
      </c>
    </row>
    <row r="619" spans="1:7" ht="25.5">
      <c r="A619" s="658"/>
      <c r="B619" s="453" t="s">
        <v>2316</v>
      </c>
      <c r="C619" s="386">
        <v>1.2604166666666666E-2</v>
      </c>
      <c r="D619" s="386">
        <v>5.0763888888888886E-2</v>
      </c>
      <c r="E619" s="458">
        <v>456</v>
      </c>
      <c r="F619" s="386">
        <v>4.2719907407407408E-2</v>
      </c>
      <c r="G619" s="386">
        <v>0.2857986111111111</v>
      </c>
    </row>
    <row r="620" spans="1:7">
      <c r="A620" s="658">
        <v>202</v>
      </c>
      <c r="B620" s="453" t="s">
        <v>2917</v>
      </c>
      <c r="C620" s="385" t="s">
        <v>2464</v>
      </c>
      <c r="D620" s="659" t="s">
        <v>4116</v>
      </c>
      <c r="E620" s="659"/>
      <c r="F620" s="659"/>
      <c r="G620" s="659"/>
    </row>
    <row r="621" spans="1:7" ht="25.5">
      <c r="A621" s="658"/>
      <c r="B621" s="453" t="s">
        <v>2315</v>
      </c>
      <c r="C621" s="386">
        <v>1.3090277777777779E-2</v>
      </c>
      <c r="D621" s="386">
        <v>2.2951388888888886E-2</v>
      </c>
      <c r="E621" s="458">
        <v>38</v>
      </c>
      <c r="F621" s="386">
        <v>4.1145833333333333E-2</v>
      </c>
      <c r="G621" s="386">
        <v>0.14045138888888889</v>
      </c>
    </row>
    <row r="622" spans="1:7" ht="25.5">
      <c r="A622" s="658"/>
      <c r="B622" s="453" t="s">
        <v>2316</v>
      </c>
      <c r="C622" s="386">
        <v>9.0509259259259258E-3</v>
      </c>
      <c r="D622" s="386">
        <v>3.1516203703703706E-2</v>
      </c>
      <c r="E622" s="458">
        <v>136</v>
      </c>
      <c r="F622" s="386">
        <v>4.4918981481481483E-2</v>
      </c>
      <c r="G622" s="386">
        <v>0.51165509259259256</v>
      </c>
    </row>
    <row r="623" spans="1:7">
      <c r="A623" s="658">
        <v>203</v>
      </c>
      <c r="B623" s="453" t="s">
        <v>2917</v>
      </c>
      <c r="C623" s="385" t="s">
        <v>2465</v>
      </c>
      <c r="D623" s="659" t="s">
        <v>4117</v>
      </c>
      <c r="E623" s="659"/>
      <c r="F623" s="659"/>
      <c r="G623" s="659"/>
    </row>
    <row r="624" spans="1:7" ht="25.5">
      <c r="A624" s="658"/>
      <c r="B624" s="453" t="s">
        <v>2315</v>
      </c>
      <c r="C624" s="386">
        <v>1.8969907407407408E-2</v>
      </c>
      <c r="D624" s="386">
        <v>2.5335648148148149E-2</v>
      </c>
      <c r="E624" s="458">
        <v>5</v>
      </c>
      <c r="F624" s="386">
        <v>4.836805555555556E-2</v>
      </c>
      <c r="G624" s="386">
        <v>7.542824074074074E-2</v>
      </c>
    </row>
    <row r="625" spans="1:7" ht="25.5">
      <c r="A625" s="658"/>
      <c r="B625" s="453" t="s">
        <v>2316</v>
      </c>
      <c r="C625" s="386">
        <v>1.1412037037037038E-2</v>
      </c>
      <c r="D625" s="386">
        <v>4.7372685185185191E-2</v>
      </c>
      <c r="E625" s="458">
        <v>274</v>
      </c>
      <c r="F625" s="386">
        <v>4.2511574074074077E-2</v>
      </c>
      <c r="G625" s="386">
        <v>0.19488425925925926</v>
      </c>
    </row>
    <row r="626" spans="1:7">
      <c r="A626" s="658">
        <v>204</v>
      </c>
      <c r="B626" s="453" t="s">
        <v>2917</v>
      </c>
      <c r="C626" s="385" t="s">
        <v>2466</v>
      </c>
      <c r="D626" s="659" t="s">
        <v>4118</v>
      </c>
      <c r="E626" s="659"/>
      <c r="F626" s="659"/>
      <c r="G626" s="659"/>
    </row>
    <row r="627" spans="1:7" ht="25.5">
      <c r="A627" s="658"/>
      <c r="B627" s="453" t="s">
        <v>2315</v>
      </c>
      <c r="C627" s="386">
        <v>5.7986111111111112E-3</v>
      </c>
      <c r="D627" s="386">
        <v>2.9317129629629634E-2</v>
      </c>
      <c r="E627" s="458">
        <v>3</v>
      </c>
      <c r="F627" s="386">
        <v>3.2071759259259258E-2</v>
      </c>
      <c r="G627" s="386">
        <v>7.3333333333333334E-2</v>
      </c>
    </row>
    <row r="628" spans="1:7" ht="25.5">
      <c r="A628" s="658"/>
      <c r="B628" s="453" t="s">
        <v>2316</v>
      </c>
      <c r="C628" s="386">
        <v>1.4236111111111111E-2</v>
      </c>
      <c r="D628" s="386">
        <v>3.0393518518518518E-2</v>
      </c>
      <c r="E628" s="458">
        <v>94</v>
      </c>
      <c r="F628" s="386">
        <v>5.9050925925925923E-2</v>
      </c>
      <c r="G628" s="386">
        <v>2.2842708333333333</v>
      </c>
    </row>
    <row r="629" spans="1:7">
      <c r="A629" s="658">
        <v>205</v>
      </c>
      <c r="B629" s="453" t="s">
        <v>2917</v>
      </c>
      <c r="C629" s="385" t="s">
        <v>2467</v>
      </c>
      <c r="D629" s="659" t="s">
        <v>4118</v>
      </c>
      <c r="E629" s="659"/>
      <c r="F629" s="659"/>
      <c r="G629" s="659"/>
    </row>
    <row r="630" spans="1:7" ht="25.5">
      <c r="A630" s="658"/>
      <c r="B630" s="453" t="s">
        <v>2315</v>
      </c>
      <c r="C630" s="386">
        <v>6.168981481481481E-3</v>
      </c>
      <c r="D630" s="386">
        <v>2.988425925925926E-2</v>
      </c>
      <c r="E630" s="458">
        <v>68</v>
      </c>
      <c r="F630" s="386">
        <v>3.7696759259259256E-2</v>
      </c>
      <c r="G630" s="386">
        <v>0.1741435185185185</v>
      </c>
    </row>
    <row r="631" spans="1:7" ht="25.5">
      <c r="A631" s="658"/>
      <c r="B631" s="453" t="s">
        <v>2316</v>
      </c>
      <c r="C631" s="386">
        <v>1.4143518518518519E-2</v>
      </c>
      <c r="D631" s="386">
        <v>5.2743055555555557E-2</v>
      </c>
      <c r="E631" s="458">
        <v>435</v>
      </c>
      <c r="F631" s="386">
        <v>5.1018518518518519E-2</v>
      </c>
      <c r="G631" s="386">
        <v>0.23649305555555555</v>
      </c>
    </row>
    <row r="632" spans="1:7">
      <c r="A632" s="658">
        <v>206</v>
      </c>
      <c r="B632" s="453" t="s">
        <v>2917</v>
      </c>
      <c r="C632" s="385" t="s">
        <v>3125</v>
      </c>
      <c r="D632" s="659" t="s">
        <v>4118</v>
      </c>
      <c r="E632" s="659"/>
      <c r="F632" s="659"/>
      <c r="G632" s="659"/>
    </row>
    <row r="633" spans="1:7" ht="25.5">
      <c r="A633" s="658"/>
      <c r="B633" s="453" t="s">
        <v>2315</v>
      </c>
      <c r="C633" s="386">
        <v>7.037037037037037E-3</v>
      </c>
      <c r="D633" s="386">
        <v>4.0682870370370376E-2</v>
      </c>
      <c r="E633" s="458">
        <v>86</v>
      </c>
      <c r="F633" s="386">
        <v>4.3310185185185181E-2</v>
      </c>
      <c r="G633" s="386">
        <v>0.31603009259259257</v>
      </c>
    </row>
    <row r="634" spans="1:7" ht="25.5">
      <c r="A634" s="658"/>
      <c r="B634" s="453" t="s">
        <v>2316</v>
      </c>
      <c r="C634" s="386">
        <v>1.6076388888888887E-2</v>
      </c>
      <c r="D634" s="386">
        <v>7.9050925925925927E-2</v>
      </c>
      <c r="E634" s="458">
        <v>377</v>
      </c>
      <c r="F634" s="386">
        <v>5.7488425925925929E-2</v>
      </c>
      <c r="G634" s="386">
        <v>0.1688425925925926</v>
      </c>
    </row>
    <row r="635" spans="1:7">
      <c r="A635" s="658"/>
      <c r="B635" s="453" t="s">
        <v>2917</v>
      </c>
      <c r="C635" s="385" t="s">
        <v>3101</v>
      </c>
      <c r="D635" s="659"/>
      <c r="E635" s="659"/>
      <c r="F635" s="659"/>
      <c r="G635" s="659"/>
    </row>
    <row r="636" spans="1:7" ht="25.5">
      <c r="A636" s="658"/>
      <c r="B636" s="453" t="s">
        <v>4129</v>
      </c>
      <c r="C636" s="386">
        <v>6.4004629629629628E-3</v>
      </c>
      <c r="D636" s="386">
        <v>5.2592592592592587E-2</v>
      </c>
      <c r="E636" s="458">
        <v>1844</v>
      </c>
      <c r="F636" s="386">
        <v>3.4664351851851849E-2</v>
      </c>
      <c r="G636" s="386">
        <v>0.94068287037037035</v>
      </c>
    </row>
    <row r="637" spans="1:7" ht="25.5">
      <c r="A637" s="658"/>
      <c r="B637" s="453" t="s">
        <v>4130</v>
      </c>
      <c r="C637" s="386">
        <v>1.1851851851851851E-2</v>
      </c>
      <c r="D637" s="386">
        <v>7.9050925925925927E-2</v>
      </c>
      <c r="E637" s="458">
        <v>6822</v>
      </c>
      <c r="F637" s="386">
        <v>4.611111111111111E-2</v>
      </c>
      <c r="G637" s="386">
        <v>2.2842708333333333</v>
      </c>
    </row>
    <row r="638" spans="1:7" ht="36" customHeight="1">
      <c r="A638" s="658"/>
      <c r="B638" s="453" t="s">
        <v>2917</v>
      </c>
      <c r="C638" s="660" t="s">
        <v>4131</v>
      </c>
      <c r="D638" s="660"/>
      <c r="E638" s="660"/>
      <c r="F638" s="660"/>
      <c r="G638" s="660"/>
    </row>
    <row r="639" spans="1:7" ht="33.75" customHeight="1">
      <c r="A639" s="658"/>
      <c r="B639" s="454" t="s">
        <v>4129</v>
      </c>
      <c r="C639" s="456">
        <v>8.2870370370370372E-3</v>
      </c>
      <c r="D639" s="456">
        <v>0.18685185185185185</v>
      </c>
      <c r="E639" s="447">
        <v>83146</v>
      </c>
      <c r="F639" s="456">
        <v>4.2326388888888893E-2</v>
      </c>
      <c r="G639" s="468">
        <v>68.035706018518525</v>
      </c>
    </row>
    <row r="640" spans="1:7" ht="39" customHeight="1">
      <c r="A640" s="658"/>
      <c r="B640" s="454" t="s">
        <v>4130</v>
      </c>
      <c r="C640" s="456">
        <v>1.2175925925925929E-2</v>
      </c>
      <c r="D640" s="456">
        <v>0.17856481481481482</v>
      </c>
      <c r="E640" s="447">
        <v>54939</v>
      </c>
      <c r="F640" s="456">
        <v>5.0532407407407408E-2</v>
      </c>
      <c r="G640" s="468">
        <v>31.898287037037036</v>
      </c>
    </row>
    <row r="641" spans="1:7">
      <c r="A641" s="452"/>
      <c r="B641" s="455"/>
      <c r="C641" s="457"/>
      <c r="D641" s="457"/>
      <c r="E641" s="459"/>
      <c r="F641" s="457"/>
      <c r="G641" s="457"/>
    </row>
    <row r="642" spans="1:7">
      <c r="A642" s="452"/>
      <c r="B642" s="455"/>
      <c r="C642" s="457"/>
      <c r="D642" s="457"/>
      <c r="E642" s="459"/>
      <c r="F642" s="457"/>
      <c r="G642" s="457"/>
    </row>
    <row r="643" spans="1:7">
      <c r="A643" s="452"/>
      <c r="B643" s="455"/>
      <c r="C643" s="457"/>
      <c r="D643" s="457"/>
      <c r="E643" s="459"/>
      <c r="F643" s="457"/>
      <c r="G643" s="457"/>
    </row>
    <row r="644" spans="1:7">
      <c r="A644" s="661" t="s">
        <v>4132</v>
      </c>
      <c r="B644" s="661"/>
      <c r="C644" s="661"/>
      <c r="D644" s="661"/>
      <c r="E644" s="661"/>
      <c r="F644" s="661"/>
      <c r="G644" s="661"/>
    </row>
    <row r="645" spans="1:7">
      <c r="A645" s="387"/>
      <c r="B645" s="79"/>
      <c r="C645" s="387"/>
      <c r="D645" s="135"/>
      <c r="E645" s="135"/>
      <c r="F645" s="135"/>
      <c r="G645" s="135"/>
    </row>
  </sheetData>
  <mergeCells count="427">
    <mergeCell ref="A605:A607"/>
    <mergeCell ref="A608:A610"/>
    <mergeCell ref="A611:A613"/>
    <mergeCell ref="A614:A616"/>
    <mergeCell ref="A578:A580"/>
    <mergeCell ref="A581:A583"/>
    <mergeCell ref="A584:A586"/>
    <mergeCell ref="A587:A589"/>
    <mergeCell ref="A590:A592"/>
    <mergeCell ref="A593:A595"/>
    <mergeCell ref="A554:A556"/>
    <mergeCell ref="A557:A559"/>
    <mergeCell ref="A596:A598"/>
    <mergeCell ref="A599:A601"/>
    <mergeCell ref="A602:A604"/>
    <mergeCell ref="A560:A562"/>
    <mergeCell ref="A563:A565"/>
    <mergeCell ref="A566:A568"/>
    <mergeCell ref="A569:A571"/>
    <mergeCell ref="A572:A574"/>
    <mergeCell ref="A575:A577"/>
    <mergeCell ref="A527:A529"/>
    <mergeCell ref="A530:A532"/>
    <mergeCell ref="A533:A535"/>
    <mergeCell ref="A536:A538"/>
    <mergeCell ref="A539:A541"/>
    <mergeCell ref="A542:A544"/>
    <mergeCell ref="A545:A547"/>
    <mergeCell ref="A548:A550"/>
    <mergeCell ref="A551:A553"/>
    <mergeCell ref="A500:A502"/>
    <mergeCell ref="A503:A505"/>
    <mergeCell ref="A506:A508"/>
    <mergeCell ref="A509:A511"/>
    <mergeCell ref="A512:A514"/>
    <mergeCell ref="A515:A517"/>
    <mergeCell ref="A518:A520"/>
    <mergeCell ref="A521:A523"/>
    <mergeCell ref="A524:A526"/>
    <mergeCell ref="A473:A475"/>
    <mergeCell ref="A476:A478"/>
    <mergeCell ref="A479:A481"/>
    <mergeCell ref="A482:A484"/>
    <mergeCell ref="A485:A487"/>
    <mergeCell ref="A488:A490"/>
    <mergeCell ref="A491:A493"/>
    <mergeCell ref="A494:A496"/>
    <mergeCell ref="A497:A499"/>
    <mergeCell ref="A446:A448"/>
    <mergeCell ref="A449:A451"/>
    <mergeCell ref="A452:A454"/>
    <mergeCell ref="A455:A457"/>
    <mergeCell ref="A458:A460"/>
    <mergeCell ref="A461:A463"/>
    <mergeCell ref="A464:A466"/>
    <mergeCell ref="A467:A469"/>
    <mergeCell ref="A470:A472"/>
    <mergeCell ref="A419:A421"/>
    <mergeCell ref="A422:A424"/>
    <mergeCell ref="A425:A427"/>
    <mergeCell ref="A428:A430"/>
    <mergeCell ref="A431:A433"/>
    <mergeCell ref="A434:A436"/>
    <mergeCell ref="A437:A439"/>
    <mergeCell ref="A440:A442"/>
    <mergeCell ref="A443:A445"/>
    <mergeCell ref="A617:A619"/>
    <mergeCell ref="A620:A622"/>
    <mergeCell ref="A362:A364"/>
    <mergeCell ref="A365:A367"/>
    <mergeCell ref="A368:A370"/>
    <mergeCell ref="A371:A373"/>
    <mergeCell ref="A374:A376"/>
    <mergeCell ref="D614:G614"/>
    <mergeCell ref="D617:G617"/>
    <mergeCell ref="D620:G620"/>
    <mergeCell ref="A377:A379"/>
    <mergeCell ref="A380:A382"/>
    <mergeCell ref="A383:A385"/>
    <mergeCell ref="A386:A388"/>
    <mergeCell ref="A389:A391"/>
    <mergeCell ref="A392:A394"/>
    <mergeCell ref="A395:A397"/>
    <mergeCell ref="A398:A400"/>
    <mergeCell ref="A401:A403"/>
    <mergeCell ref="A404:A406"/>
    <mergeCell ref="A407:A409"/>
    <mergeCell ref="A410:A412"/>
    <mergeCell ref="A413:A415"/>
    <mergeCell ref="A416:A418"/>
    <mergeCell ref="D608:G608"/>
    <mergeCell ref="D566:G566"/>
    <mergeCell ref="D569:G569"/>
    <mergeCell ref="D572:G572"/>
    <mergeCell ref="D575:G575"/>
    <mergeCell ref="D611:G611"/>
    <mergeCell ref="D527:G527"/>
    <mergeCell ref="D530:G530"/>
    <mergeCell ref="D533:G533"/>
    <mergeCell ref="D536:G536"/>
    <mergeCell ref="D539:G539"/>
    <mergeCell ref="D542:G542"/>
    <mergeCell ref="D557:G557"/>
    <mergeCell ref="D560:G560"/>
    <mergeCell ref="D563:G563"/>
    <mergeCell ref="D605:G605"/>
    <mergeCell ref="D578:G578"/>
    <mergeCell ref="D581:G581"/>
    <mergeCell ref="D584:G584"/>
    <mergeCell ref="D587:G587"/>
    <mergeCell ref="D602:G602"/>
    <mergeCell ref="D596:G596"/>
    <mergeCell ref="D593:G593"/>
    <mergeCell ref="D599:G599"/>
    <mergeCell ref="D524:G524"/>
    <mergeCell ref="D506:G506"/>
    <mergeCell ref="D515:G515"/>
    <mergeCell ref="D521:G521"/>
    <mergeCell ref="D590:G590"/>
    <mergeCell ref="D545:G545"/>
    <mergeCell ref="D548:G548"/>
    <mergeCell ref="D551:G551"/>
    <mergeCell ref="D554:G554"/>
    <mergeCell ref="D518:G518"/>
    <mergeCell ref="D509:G509"/>
    <mergeCell ref="D503:G503"/>
    <mergeCell ref="D485:G485"/>
    <mergeCell ref="D488:G488"/>
    <mergeCell ref="D431:G431"/>
    <mergeCell ref="D512:G512"/>
    <mergeCell ref="D458:G458"/>
    <mergeCell ref="D461:G461"/>
    <mergeCell ref="D464:G464"/>
    <mergeCell ref="D467:G467"/>
    <mergeCell ref="D470:G470"/>
    <mergeCell ref="D443:G443"/>
    <mergeCell ref="D446:G446"/>
    <mergeCell ref="D449:G449"/>
    <mergeCell ref="D452:G452"/>
    <mergeCell ref="D455:G455"/>
    <mergeCell ref="D482:G482"/>
    <mergeCell ref="D473:G473"/>
    <mergeCell ref="D476:G476"/>
    <mergeCell ref="D479:G479"/>
    <mergeCell ref="D491:G491"/>
    <mergeCell ref="D494:G494"/>
    <mergeCell ref="D497:G497"/>
    <mergeCell ref="D500:G500"/>
    <mergeCell ref="D371:G371"/>
    <mergeCell ref="D434:G434"/>
    <mergeCell ref="D437:G437"/>
    <mergeCell ref="D440:G440"/>
    <mergeCell ref="D416:G416"/>
    <mergeCell ref="D419:G419"/>
    <mergeCell ref="D422:G422"/>
    <mergeCell ref="D425:G425"/>
    <mergeCell ref="D428:G428"/>
    <mergeCell ref="D404:G404"/>
    <mergeCell ref="D407:G407"/>
    <mergeCell ref="D410:G410"/>
    <mergeCell ref="D413:G413"/>
    <mergeCell ref="D389:G389"/>
    <mergeCell ref="D392:G392"/>
    <mergeCell ref="D395:G395"/>
    <mergeCell ref="D398:G398"/>
    <mergeCell ref="D401:G401"/>
    <mergeCell ref="D374:G374"/>
    <mergeCell ref="D377:G377"/>
    <mergeCell ref="D380:G380"/>
    <mergeCell ref="D383:G383"/>
    <mergeCell ref="D386:G386"/>
    <mergeCell ref="D362:G362"/>
    <mergeCell ref="D353:G353"/>
    <mergeCell ref="D356:G356"/>
    <mergeCell ref="D317:G317"/>
    <mergeCell ref="D320:G320"/>
    <mergeCell ref="D365:G365"/>
    <mergeCell ref="D368:G368"/>
    <mergeCell ref="D359:G359"/>
    <mergeCell ref="D332:G332"/>
    <mergeCell ref="D335:G335"/>
    <mergeCell ref="D338:G338"/>
    <mergeCell ref="D341:G341"/>
    <mergeCell ref="D344:G344"/>
    <mergeCell ref="D347:G347"/>
    <mergeCell ref="D350:G350"/>
    <mergeCell ref="D323:G323"/>
    <mergeCell ref="D326:G326"/>
    <mergeCell ref="D329:G329"/>
    <mergeCell ref="D308:G308"/>
    <mergeCell ref="D311:G311"/>
    <mergeCell ref="D314:G314"/>
    <mergeCell ref="D293:G293"/>
    <mergeCell ref="D296:G296"/>
    <mergeCell ref="D299:G299"/>
    <mergeCell ref="D302:G302"/>
    <mergeCell ref="D305:G305"/>
    <mergeCell ref="D284:G284"/>
    <mergeCell ref="D287:G287"/>
    <mergeCell ref="D290:G290"/>
    <mergeCell ref="D269:G269"/>
    <mergeCell ref="D275:G275"/>
    <mergeCell ref="D278:G278"/>
    <mergeCell ref="D281:G281"/>
    <mergeCell ref="D248:G248"/>
    <mergeCell ref="D251:G251"/>
    <mergeCell ref="D254:G254"/>
    <mergeCell ref="D257:G257"/>
    <mergeCell ref="D260:G260"/>
    <mergeCell ref="D263:G263"/>
    <mergeCell ref="D266:G266"/>
    <mergeCell ref="D272:G272"/>
    <mergeCell ref="D245:G245"/>
    <mergeCell ref="D215:G215"/>
    <mergeCell ref="D218:G218"/>
    <mergeCell ref="D221:G221"/>
    <mergeCell ref="D224:G224"/>
    <mergeCell ref="D227:G227"/>
    <mergeCell ref="D230:G230"/>
    <mergeCell ref="D233:G233"/>
    <mergeCell ref="D236:G236"/>
    <mergeCell ref="D239:G239"/>
    <mergeCell ref="D242:G242"/>
    <mergeCell ref="D203:G203"/>
    <mergeCell ref="D206:G206"/>
    <mergeCell ref="D209:G209"/>
    <mergeCell ref="D212:G212"/>
    <mergeCell ref="D188:G188"/>
    <mergeCell ref="D191:G191"/>
    <mergeCell ref="D194:G194"/>
    <mergeCell ref="D197:G197"/>
    <mergeCell ref="D200:G200"/>
    <mergeCell ref="D173:G173"/>
    <mergeCell ref="D176:G176"/>
    <mergeCell ref="D179:G179"/>
    <mergeCell ref="D182:G182"/>
    <mergeCell ref="D185:G185"/>
    <mergeCell ref="D161:G161"/>
    <mergeCell ref="D164:G164"/>
    <mergeCell ref="D167:G167"/>
    <mergeCell ref="D170:G170"/>
    <mergeCell ref="D146:G146"/>
    <mergeCell ref="D149:G149"/>
    <mergeCell ref="D152:G152"/>
    <mergeCell ref="D155:G155"/>
    <mergeCell ref="D158:G158"/>
    <mergeCell ref="D134:G134"/>
    <mergeCell ref="D137:G137"/>
    <mergeCell ref="D140:G140"/>
    <mergeCell ref="D143:G143"/>
    <mergeCell ref="A1:G1"/>
    <mergeCell ref="D92:G92"/>
    <mergeCell ref="D95:G95"/>
    <mergeCell ref="D119:G119"/>
    <mergeCell ref="D122:G122"/>
    <mergeCell ref="D125:G125"/>
    <mergeCell ref="D104:G104"/>
    <mergeCell ref="D128:G128"/>
    <mergeCell ref="D131:G131"/>
    <mergeCell ref="D107:G107"/>
    <mergeCell ref="D110:G110"/>
    <mergeCell ref="D113:G113"/>
    <mergeCell ref="D116:G116"/>
    <mergeCell ref="D101:G101"/>
    <mergeCell ref="D41:G41"/>
    <mergeCell ref="D44:G44"/>
    <mergeCell ref="D47:G47"/>
    <mergeCell ref="D50:G50"/>
    <mergeCell ref="D53:G53"/>
    <mergeCell ref="D68:G68"/>
    <mergeCell ref="D71:G71"/>
    <mergeCell ref="B2:G2"/>
    <mergeCell ref="A35:A37"/>
    <mergeCell ref="A32:A34"/>
    <mergeCell ref="A38:A40"/>
    <mergeCell ref="A23:A25"/>
    <mergeCell ref="D56:G56"/>
    <mergeCell ref="D59:G59"/>
    <mergeCell ref="A74:A76"/>
    <mergeCell ref="A71:A73"/>
    <mergeCell ref="A68:A70"/>
    <mergeCell ref="A47:A49"/>
    <mergeCell ref="A44:A46"/>
    <mergeCell ref="A41:A43"/>
    <mergeCell ref="D29:G29"/>
    <mergeCell ref="D32:G32"/>
    <mergeCell ref="D35:G35"/>
    <mergeCell ref="D38:G38"/>
    <mergeCell ref="A152:A154"/>
    <mergeCell ref="A149:A151"/>
    <mergeCell ref="A146:A148"/>
    <mergeCell ref="D17:G17"/>
    <mergeCell ref="D20:G20"/>
    <mergeCell ref="A65:A67"/>
    <mergeCell ref="A62:A64"/>
    <mergeCell ref="A95:A97"/>
    <mergeCell ref="D89:G89"/>
    <mergeCell ref="D98:G98"/>
    <mergeCell ref="D26:G26"/>
    <mergeCell ref="D62:G62"/>
    <mergeCell ref="D65:G65"/>
    <mergeCell ref="D83:G83"/>
    <mergeCell ref="D86:G86"/>
    <mergeCell ref="D74:G74"/>
    <mergeCell ref="D77:G77"/>
    <mergeCell ref="D80:G80"/>
    <mergeCell ref="A26:A28"/>
    <mergeCell ref="A29:A31"/>
    <mergeCell ref="A59:A61"/>
    <mergeCell ref="A56:A58"/>
    <mergeCell ref="A53:A55"/>
    <mergeCell ref="A50:A52"/>
    <mergeCell ref="A143:A145"/>
    <mergeCell ref="A137:A139"/>
    <mergeCell ref="A83:A85"/>
    <mergeCell ref="A80:A82"/>
    <mergeCell ref="A77:A79"/>
    <mergeCell ref="A86:A88"/>
    <mergeCell ref="A119:A121"/>
    <mergeCell ref="A116:A118"/>
    <mergeCell ref="A113:A115"/>
    <mergeCell ref="A110:A112"/>
    <mergeCell ref="A107:A109"/>
    <mergeCell ref="A104:A106"/>
    <mergeCell ref="A92:A94"/>
    <mergeCell ref="A89:A91"/>
    <mergeCell ref="A134:A136"/>
    <mergeCell ref="A131:A133"/>
    <mergeCell ref="A128:A130"/>
    <mergeCell ref="A125:A127"/>
    <mergeCell ref="A122:A124"/>
    <mergeCell ref="A140:A142"/>
    <mergeCell ref="A101:A103"/>
    <mergeCell ref="A98:A100"/>
    <mergeCell ref="A200:A202"/>
    <mergeCell ref="A215:A217"/>
    <mergeCell ref="A212:A214"/>
    <mergeCell ref="A209:A211"/>
    <mergeCell ref="A206:A208"/>
    <mergeCell ref="A203:A205"/>
    <mergeCell ref="A197:A199"/>
    <mergeCell ref="A194:A196"/>
    <mergeCell ref="A191:A193"/>
    <mergeCell ref="A188:A190"/>
    <mergeCell ref="A185:A187"/>
    <mergeCell ref="A182:A184"/>
    <mergeCell ref="A179:A181"/>
    <mergeCell ref="A176:A178"/>
    <mergeCell ref="A173:A175"/>
    <mergeCell ref="A170:A172"/>
    <mergeCell ref="A167:A169"/>
    <mergeCell ref="A155:A157"/>
    <mergeCell ref="A164:A166"/>
    <mergeCell ref="A161:A163"/>
    <mergeCell ref="A158:A160"/>
    <mergeCell ref="A245:A247"/>
    <mergeCell ref="A242:A244"/>
    <mergeCell ref="A239:A241"/>
    <mergeCell ref="A218:A220"/>
    <mergeCell ref="A236:A238"/>
    <mergeCell ref="A233:A235"/>
    <mergeCell ref="A230:A232"/>
    <mergeCell ref="A227:A229"/>
    <mergeCell ref="A224:A226"/>
    <mergeCell ref="A221:A223"/>
    <mergeCell ref="A260:A262"/>
    <mergeCell ref="A257:A259"/>
    <mergeCell ref="A302:A304"/>
    <mergeCell ref="A305:A307"/>
    <mergeCell ref="A308:A310"/>
    <mergeCell ref="A281:A283"/>
    <mergeCell ref="A254:A256"/>
    <mergeCell ref="A251:A253"/>
    <mergeCell ref="A248:A250"/>
    <mergeCell ref="A284:A286"/>
    <mergeCell ref="A287:A289"/>
    <mergeCell ref="A290:A292"/>
    <mergeCell ref="A293:A295"/>
    <mergeCell ref="A296:A298"/>
    <mergeCell ref="A299:A301"/>
    <mergeCell ref="A347:A349"/>
    <mergeCell ref="A350:A352"/>
    <mergeCell ref="A353:A355"/>
    <mergeCell ref="A356:A358"/>
    <mergeCell ref="A359:A361"/>
    <mergeCell ref="A263:A265"/>
    <mergeCell ref="A266:A268"/>
    <mergeCell ref="A269:A271"/>
    <mergeCell ref="A275:A277"/>
    <mergeCell ref="A278:A280"/>
    <mergeCell ref="A338:A340"/>
    <mergeCell ref="A341:A343"/>
    <mergeCell ref="A344:A346"/>
    <mergeCell ref="A272:A274"/>
    <mergeCell ref="A311:A313"/>
    <mergeCell ref="A314:A316"/>
    <mergeCell ref="A317:A319"/>
    <mergeCell ref="A320:A322"/>
    <mergeCell ref="A323:A325"/>
    <mergeCell ref="A326:A328"/>
    <mergeCell ref="A329:A331"/>
    <mergeCell ref="A332:A334"/>
    <mergeCell ref="A335:A337"/>
    <mergeCell ref="A635:A637"/>
    <mergeCell ref="D635:G635"/>
    <mergeCell ref="A638:A640"/>
    <mergeCell ref="C638:G638"/>
    <mergeCell ref="A644:G644"/>
    <mergeCell ref="A5:A7"/>
    <mergeCell ref="A8:A10"/>
    <mergeCell ref="A11:A13"/>
    <mergeCell ref="A14:A16"/>
    <mergeCell ref="A17:A19"/>
    <mergeCell ref="A20:A22"/>
    <mergeCell ref="A623:A625"/>
    <mergeCell ref="D623:G623"/>
    <mergeCell ref="A626:A628"/>
    <mergeCell ref="D626:G626"/>
    <mergeCell ref="A629:A631"/>
    <mergeCell ref="D629:G629"/>
    <mergeCell ref="A632:A634"/>
    <mergeCell ref="D632:G632"/>
    <mergeCell ref="D5:G5"/>
    <mergeCell ref="D8:G8"/>
    <mergeCell ref="D11:G11"/>
    <mergeCell ref="D14:G14"/>
    <mergeCell ref="D23:G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6"/>
  <sheetViews>
    <sheetView workbookViewId="0">
      <selection activeCell="G15" sqref="G15"/>
    </sheetView>
  </sheetViews>
  <sheetFormatPr defaultRowHeight="12.75"/>
  <cols>
    <col min="1" max="1" width="4.42578125" style="27" customWidth="1"/>
    <col min="2" max="2" width="16.7109375" style="48" customWidth="1"/>
    <col min="3" max="3" width="35.42578125" style="48" customWidth="1"/>
    <col min="4" max="4" width="45.140625" style="48" customWidth="1"/>
    <col min="5" max="16384" width="9.140625" style="48"/>
  </cols>
  <sheetData>
    <row r="1" spans="1:4" ht="32.25" customHeight="1">
      <c r="A1" s="664" t="s">
        <v>2260</v>
      </c>
      <c r="B1" s="664"/>
      <c r="C1" s="664"/>
      <c r="D1" s="664"/>
    </row>
    <row r="2" spans="1:4" s="31" customFormat="1" ht="15" customHeight="1">
      <c r="A2" s="25">
        <v>1</v>
      </c>
      <c r="B2" s="28">
        <v>2</v>
      </c>
      <c r="C2" s="28">
        <v>3</v>
      </c>
      <c r="D2" s="28">
        <v>4</v>
      </c>
    </row>
    <row r="3" spans="1:4" ht="53.25" customHeight="1">
      <c r="A3" s="44" t="s">
        <v>256</v>
      </c>
      <c r="B3" s="49" t="s">
        <v>1342</v>
      </c>
      <c r="C3" s="45" t="s">
        <v>2785</v>
      </c>
      <c r="D3" s="46" t="s">
        <v>2261</v>
      </c>
    </row>
    <row r="4" spans="1:4" ht="56.25" customHeight="1">
      <c r="A4" s="26">
        <v>1</v>
      </c>
      <c r="B4" s="665" t="s">
        <v>2812</v>
      </c>
      <c r="C4" s="50" t="s">
        <v>2882</v>
      </c>
      <c r="D4" s="50" t="s">
        <v>2883</v>
      </c>
    </row>
    <row r="5" spans="1:4" ht="56.25" customHeight="1">
      <c r="A5" s="26" t="s">
        <v>678</v>
      </c>
      <c r="B5" s="666"/>
      <c r="C5" s="50" t="s">
        <v>2884</v>
      </c>
      <c r="D5" s="50" t="s">
        <v>2883</v>
      </c>
    </row>
    <row r="6" spans="1:4" ht="67.5" customHeight="1">
      <c r="A6" s="26" t="s">
        <v>679</v>
      </c>
      <c r="B6" s="667"/>
      <c r="C6" s="50" t="s">
        <v>2885</v>
      </c>
      <c r="D6" s="50" t="s">
        <v>2886</v>
      </c>
    </row>
  </sheetData>
  <mergeCells count="2">
    <mergeCell ref="A1:D1"/>
    <mergeCell ref="B4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Załącznik 1</vt:lpstr>
      <vt:lpstr>Załącznik 1a</vt:lpstr>
      <vt:lpstr>Załącznik 2</vt:lpstr>
      <vt:lpstr>Załącznik 2a</vt:lpstr>
      <vt:lpstr>Załacznik 3</vt:lpstr>
      <vt:lpstr>Załacznik 3a</vt:lpstr>
      <vt:lpstr>Załącznik 4</vt:lpstr>
      <vt:lpstr>Załącznki 5</vt:lpstr>
      <vt:lpstr>Załącznik 6</vt:lpstr>
      <vt:lpstr>Załącznik 7</vt:lpstr>
      <vt:lpstr>Załącznik 8</vt:lpstr>
      <vt:lpstr>Załącznik 9</vt:lpstr>
      <vt:lpstr>Załącznik 10</vt:lpstr>
      <vt:lpstr>Załącznik 11</vt:lpstr>
      <vt:lpstr>Załącznik 12</vt:lpstr>
      <vt:lpstr>Załącznik 13</vt:lpstr>
      <vt:lpstr>Załącznik 14</vt:lpstr>
      <vt:lpstr>Załącznik 15</vt:lpstr>
      <vt:lpstr>Załącznik 16</vt:lpstr>
      <vt:lpstr>Załącznik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Żbik-Pawłowska</dc:creator>
  <cp:lastModifiedBy>Danuta Morawska</cp:lastModifiedBy>
  <cp:lastPrinted>2019-12-04T11:21:13Z</cp:lastPrinted>
  <dcterms:created xsi:type="dcterms:W3CDTF">2010-12-29T08:49:47Z</dcterms:created>
  <dcterms:modified xsi:type="dcterms:W3CDTF">2021-04-08T13:14:04Z</dcterms:modified>
</cp:coreProperties>
</file>