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ksandra.kulis\Desktop\FORMULARZE\"/>
    </mc:Choice>
  </mc:AlternateContent>
  <xr:revisionPtr revIDLastSave="0" documentId="13_ncr:1_{A089ED61-B783-400D-BA20-47678A0D7F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definedNames>
    <definedName name="_xlnm.Print_Area" localSheetId="0">'Formularz ofertowy'!$B$1:$O$131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1" i="1" l="1"/>
  <c r="I90" i="1"/>
  <c r="K90" i="1" s="1"/>
  <c r="L90" i="1" s="1"/>
  <c r="I89" i="1"/>
  <c r="K89" i="1" s="1"/>
  <c r="L89" i="1" s="1"/>
  <c r="I88" i="1"/>
  <c r="I87" i="1"/>
  <c r="K87" i="1" s="1"/>
  <c r="L87" i="1" s="1"/>
  <c r="I86" i="1"/>
  <c r="I85" i="1"/>
  <c r="I84" i="1"/>
  <c r="K84" i="1" s="1"/>
  <c r="L84" i="1" s="1"/>
  <c r="I83" i="1"/>
  <c r="K83" i="1" s="1"/>
  <c r="L83" i="1" s="1"/>
  <c r="K82" i="1"/>
  <c r="L82" i="1" s="1"/>
  <c r="I82" i="1"/>
  <c r="I80" i="1"/>
  <c r="I79" i="1"/>
  <c r="I78" i="1"/>
  <c r="I77" i="1"/>
  <c r="K77" i="1" s="1"/>
  <c r="L77" i="1" s="1"/>
  <c r="I76" i="1"/>
  <c r="I75" i="1"/>
  <c r="I74" i="1"/>
  <c r="I73" i="1"/>
  <c r="K73" i="1" s="1"/>
  <c r="L73" i="1" s="1"/>
  <c r="I72" i="1"/>
  <c r="K72" i="1" s="1"/>
  <c r="I71" i="1"/>
  <c r="I70" i="1"/>
  <c r="I69" i="1"/>
  <c r="K69" i="1" s="1"/>
  <c r="L69" i="1" s="1"/>
  <c r="I68" i="1"/>
  <c r="K68" i="1" s="1"/>
  <c r="I67" i="1"/>
  <c r="I66" i="1"/>
  <c r="K66" i="1" s="1"/>
  <c r="I65" i="1"/>
  <c r="K65" i="1" s="1"/>
  <c r="L65" i="1" s="1"/>
  <c r="I64" i="1"/>
  <c r="K64" i="1" s="1"/>
  <c r="I63" i="1"/>
  <c r="I62" i="1"/>
  <c r="I61" i="1"/>
  <c r="K61" i="1" s="1"/>
  <c r="L61" i="1" s="1"/>
  <c r="I60" i="1"/>
  <c r="I59" i="1"/>
  <c r="I58" i="1"/>
  <c r="I57" i="1"/>
  <c r="K57" i="1" s="1"/>
  <c r="L57" i="1" s="1"/>
  <c r="I56" i="1"/>
  <c r="K56" i="1" s="1"/>
  <c r="I55" i="1"/>
  <c r="I52" i="1"/>
  <c r="I47" i="1"/>
  <c r="I42" i="1"/>
  <c r="K42" i="1" s="1"/>
  <c r="I37" i="1"/>
  <c r="I32" i="1"/>
  <c r="K32" i="1" s="1"/>
  <c r="K60" i="1" l="1"/>
  <c r="L60" i="1" s="1"/>
  <c r="L66" i="1"/>
  <c r="K76" i="1"/>
  <c r="L76" i="1" s="1"/>
  <c r="K58" i="1"/>
  <c r="L58" i="1" s="1"/>
  <c r="K74" i="1"/>
  <c r="L74" i="1" s="1"/>
  <c r="F92" i="1"/>
  <c r="K86" i="1"/>
  <c r="L86" i="1" s="1"/>
  <c r="L68" i="1"/>
  <c r="K81" i="1"/>
  <c r="L81" i="1" s="1"/>
  <c r="K85" i="1"/>
  <c r="L85" i="1" s="1"/>
  <c r="K88" i="1"/>
  <c r="L88" i="1" s="1"/>
  <c r="L67" i="1"/>
  <c r="K80" i="1"/>
  <c r="L80" i="1" s="1"/>
  <c r="L56" i="1"/>
  <c r="K59" i="1"/>
  <c r="L59" i="1" s="1"/>
  <c r="L64" i="1"/>
  <c r="K67" i="1"/>
  <c r="L72" i="1"/>
  <c r="K75" i="1"/>
  <c r="L75" i="1" s="1"/>
  <c r="K62" i="1"/>
  <c r="L62" i="1" s="1"/>
  <c r="K70" i="1"/>
  <c r="L70" i="1" s="1"/>
  <c r="K78" i="1"/>
  <c r="L78" i="1" s="1"/>
  <c r="K55" i="1"/>
  <c r="L55" i="1" s="1"/>
  <c r="K63" i="1"/>
  <c r="L63" i="1" s="1"/>
  <c r="K71" i="1"/>
  <c r="L71" i="1" s="1"/>
  <c r="K79" i="1"/>
  <c r="L79" i="1" s="1"/>
  <c r="K52" i="1"/>
  <c r="L52" i="1" s="1"/>
  <c r="K47" i="1"/>
  <c r="L47" i="1" s="1"/>
  <c r="L42" i="1"/>
  <c r="K37" i="1"/>
  <c r="L37" i="1" s="1"/>
  <c r="L32" i="1"/>
  <c r="F93" i="1" l="1"/>
  <c r="I26" i="1" s="1"/>
</calcChain>
</file>

<file path=xl/sharedStrings.xml><?xml version="1.0" encoding="utf-8"?>
<sst xmlns="http://schemas.openxmlformats.org/spreadsheetml/2006/main" count="266" uniqueCount="168">
  <si>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</si>
  <si>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</si>
  <si>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</si>
  <si>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</si>
  <si>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</si>
  <si>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</si>
  <si>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</si>
  <si>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</si>
  <si>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</si>
  <si>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</si>
  <si>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</si>
  <si>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</si>
  <si>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</si>
  <si>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</si>
  <si>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</si>
  <si>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</si>
  <si>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</si>
  <si>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</si>
  <si>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</si>
  <si>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</si>
  <si>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</si>
  <si>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</si>
  <si>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</si>
  <si>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</si>
  <si>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 8</t>
  </si>
  <si>
    <t>WYK SZLN</t>
  </si>
  <si>
    <t>Wykonanie szlaku operacyjnego w warunkach nizinnych</t>
  </si>
  <si>
    <t>M</t>
  </si>
  <si>
    <t xml:space="preserve"> 14</t>
  </si>
  <si>
    <t>ROZDR-PP</t>
  </si>
  <si>
    <t>Rozdrabnianie pozostałości drzewnych na całej powierzchni bez mieszania z glebą</t>
  </si>
  <si>
    <t>HA</t>
  </si>
  <si>
    <t xml:space="preserve"> 15</t>
  </si>
  <si>
    <t>ROZDR-PDR</t>
  </si>
  <si>
    <t>Rozdrabnianie pozostałości drzewnych na całej powierzchni bez mieszania z glebą na powierzchniach z wyrobioną drobnicą</t>
  </si>
  <si>
    <t xml:space="preserve"> 19</t>
  </si>
  <si>
    <t>WPOD-N</t>
  </si>
  <si>
    <t>Wycinanie podszytów i podrostów (teren równy lub falisty)</t>
  </si>
  <si>
    <t xml:space="preserve"> 28</t>
  </si>
  <si>
    <t>PORZ MECH</t>
  </si>
  <si>
    <t>Mechaniczne wywożenie pozostałości drzewnych (ciągnikiem)</t>
  </si>
  <si>
    <t>M3P</t>
  </si>
  <si>
    <t xml:space="preserve"> 51</t>
  </si>
  <si>
    <t>WYK-TAL40</t>
  </si>
  <si>
    <t>Zdarcie pokrywy na talerzach 40 cm x 40 cm</t>
  </si>
  <si>
    <t>TSZT</t>
  </si>
  <si>
    <t xml:space="preserve"> 66</t>
  </si>
  <si>
    <t>KOP-ROW</t>
  </si>
  <si>
    <t>Wykopy ziemne o różnych przekrojach</t>
  </si>
  <si>
    <t xml:space="preserve"> 67</t>
  </si>
  <si>
    <t>WYK-PASCZ</t>
  </si>
  <si>
    <t>Wyorywanie bruzd pługiem leśnym na powierzchni pow. 0,50 ha</t>
  </si>
  <si>
    <t>KMTR</t>
  </si>
  <si>
    <t xml:space="preserve"> 68</t>
  </si>
  <si>
    <t>WYK-PA5CZ</t>
  </si>
  <si>
    <t>Wyorywanie bruzd pługiem leśnym na pow. do 0,50 ha (np. gniazda)</t>
  </si>
  <si>
    <t xml:space="preserve"> 70</t>
  </si>
  <si>
    <t>WYK-POGCZ</t>
  </si>
  <si>
    <t>Wyorywanie bruzd pługiem leśnym z pogłębiaczem na powierzchni pow. 0,5 ha</t>
  </si>
  <si>
    <t xml:space="preserve"> 89</t>
  </si>
  <si>
    <t>PIEL-CKR</t>
  </si>
  <si>
    <t>Pielęgnowanie międzyrzędów (przejazdy każdym rzędem)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</si>
  <si>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</si>
  <si>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</si>
  <si>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</si>
  <si>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</si>
  <si>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</si>
  <si>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</si>
  <si>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</si>
  <si>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</si>
  <si>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</si>
  <si>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</si>
  <si>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</si>
  <si>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</si>
  <si>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</si>
  <si>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</si>
  <si>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</si>
  <si>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</si>
  <si>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</si>
  <si>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</si>
  <si>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</si>
  <si>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</si>
  <si>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</si>
  <si>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</si>
  <si>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</si>
  <si>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</si>
  <si>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</si>
  <si>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</si>
  <si>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</si>
  <si>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</si>
  <si>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</si>
  <si>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</si>
  <si>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133</t>
  </si>
  <si>
    <t>SZUK-PĘDR</t>
  </si>
  <si>
    <t>Badanie zapędraczenia gleby - dół o objętości 0,5 m3</t>
  </si>
  <si>
    <t>SZT</t>
  </si>
  <si>
    <t>134</t>
  </si>
  <si>
    <t>SZUK-OWAD</t>
  </si>
  <si>
    <t>Próbne poszukiwania owadów w ściółce</t>
  </si>
  <si>
    <t>145</t>
  </si>
  <si>
    <t>GRODZ-DEM</t>
  </si>
  <si>
    <t>Demontaż (likwidacja) ogrodzeń</t>
  </si>
  <si>
    <t>HM</t>
  </si>
  <si>
    <t>149</t>
  </si>
  <si>
    <t>PORZ-STOS</t>
  </si>
  <si>
    <t>Wynoszenie i układanie pozostałości w stosy niewymiarowe</t>
  </si>
  <si>
    <t>157</t>
  </si>
  <si>
    <t>CZYSZ-BUD</t>
  </si>
  <si>
    <t>Czyszczenie budek lęgowych i schronów dla nietoperzy</t>
  </si>
  <si>
    <t>163</t>
  </si>
  <si>
    <t>PPOŻ-PORZ</t>
  </si>
  <si>
    <t>Porządkowanie terenów na pasach przeciwpożarowych</t>
  </si>
  <si>
    <t>165</t>
  </si>
  <si>
    <t>DOZ DOG</t>
  </si>
  <si>
    <t>Prace wykonywane ręcznie przy dogaszaniu i dozorowaniu pożarzysk</t>
  </si>
  <si>
    <t>H</t>
  </si>
  <si>
    <t>357</t>
  </si>
  <si>
    <t>N-ZSGDNSO</t>
  </si>
  <si>
    <t>Zbiór szyszek z gospodarczych drzewostanów nasiennych sosnowych</t>
  </si>
  <si>
    <t>KG</t>
  </si>
  <si>
    <t>363</t>
  </si>
  <si>
    <t>N-ZSDMSO</t>
  </si>
  <si>
    <t>Zbiór szyszek z drzew matecznych sosnowych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</si>
  <si>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</si>
  <si>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</si>
  <si>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</si>
  <si>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</si>
  <si>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</si>
  <si>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</si>
  <si>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</si>
  <si>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</si>
  <si>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</si>
  <si>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</si>
  <si>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</si>
  <si>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</si>
  <si>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</si>
  <si>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</si>
  <si>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</si>
  <si>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</si>
  <si>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</si>
  <si>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</si>
  <si>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</si>
  <si>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</si>
  <si>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</si>
  <si>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Opoczno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</si>
  <si>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</si>
  <si>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</si>
  <si>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</si>
  <si>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</si>
  <si>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</si>
  <si>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</si>
  <si>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</si>
  <si>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</si>
  <si>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</si>
  <si>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</si>
  <si>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</si>
  <si>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</si>
  <si>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</si>
  <si>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</si>
  <si>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</si>
  <si>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</si>
  <si>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</si>
  <si>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</si>
  <si>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 xml:space="preserve">26-300 Opoczno                 </t>
  </si>
  <si>
    <t>1. Za wykonanie przedmiotu zamówienia w tym Pakiecie oferujemy następujące wynagrodzenie brutto:</t>
  </si>
  <si>
    <t>.</t>
  </si>
  <si>
    <t xml:space="preserve">2. Wynagrodzenie zaoferowane w pkt 1 powyżej wynika z poniższego Kosztorysu Ofertowego i stanowi sumę wartości całkowitych brutto za poszczególne pozycje (prace) tworzące ten Pakiet:
</t>
  </si>
  <si>
    <t>Odpowiadając na ogłoszenie o przetargu nieograniczonym na „Wykonywanie usług z zakresu gospodarki leśnej na terenie Nadleśnictwa Opoczno w roku 2023'' - edycja druga składamy niniejszym ofertę na pakiet Pakiet 4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</si>
</sst>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[$PLN]_-;\-* #,##0.00\ [$PLN]_-;_-* &quot;-&quot;??\ [$PLN]_-;_-@_-"/>
  </numFmts>
  <fonts count="1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0" tint="-4.9989318521683403E-2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/>
    </xf>
    <xf numFmtId="49" fontId="8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164" fontId="10" fillId="2" borderId="0" xfId="0" applyNumberFormat="1" applyFont="1" applyFill="1" applyAlignment="1">
      <alignment horizontal="left" vertical="center" wrapText="1"/>
    </xf>
    <xf numFmtId="0" fontId="1" fillId="4" borderId="0" xfId="0" applyFont="1" applyFill="1" applyAlignment="1">
      <alignment horizontal="center"/>
    </xf>
    <xf numFmtId="44" fontId="1" fillId="2" borderId="1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164" fontId="10" fillId="2" borderId="0" xfId="0" applyNumberFormat="1" applyFont="1" applyFill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/>
    </xf>
    <xf numFmtId="49" fontId="7" fillId="2" borderId="0" xfId="0" applyNumberFormat="1" applyFont="1" applyFill="1" applyAlignment="1">
      <alignment horizontal="center" vertical="center"/>
    </xf>
    <xf numFmtId="44" fontId="4" fillId="2" borderId="1" xfId="0" applyNumberFormat="1" applyFon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left"/>
    </xf>
    <xf numFmtId="49" fontId="6" fillId="4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49" fontId="4" fillId="3" borderId="2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4" borderId="0" xfId="0" applyNumberFormat="1" applyFont="1" applyFill="1" applyAlignment="1">
      <alignment horizontal="center" vertical="top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31"/>
  <sheetViews>
    <sheetView tabSelected="1" workbookViewId="0">
      <selection activeCell="B25" sqref="B2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7109375" customWidth="1"/>
    <col min="7" max="7" width="10.140625" customWidth="1"/>
    <col min="8" max="8" width="11.140625" customWidth="1"/>
    <col min="9" max="9" width="14.140625" bestFit="1" customWidth="1"/>
    <col min="10" max="10" width="6.7109375" customWidth="1"/>
    <col min="11" max="11" width="12.5703125" bestFit="1" customWidth="1"/>
    <col min="12" max="12" width="10.42578125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4" t="s">
        <v>138</v>
      </c>
      <c r="J2" s="24"/>
      <c r="K2" s="24"/>
      <c r="L2" s="24"/>
      <c r="M2" s="24"/>
      <c r="N2" s="24"/>
      <c r="O2" s="24"/>
    </row>
    <row r="3" spans="2:15" s="1" customFormat="1" ht="28.9" customHeight="1" x14ac:dyDescent="0.2">
      <c r="B3" s="15"/>
      <c r="C3" s="15"/>
      <c r="D3" s="15"/>
      <c r="E3" s="15"/>
      <c r="F3" s="15"/>
      <c r="G3" s="15"/>
      <c r="H3" s="9"/>
      <c r="I3" s="9"/>
      <c r="J3" s="9"/>
      <c r="K3" s="9"/>
      <c r="L3" s="9"/>
      <c r="M3" s="9"/>
      <c r="N3" s="9"/>
    </row>
    <row r="4" spans="2:15" s="1" customFormat="1" ht="2.65" customHeight="1" x14ac:dyDescent="0.2">
      <c r="B4" s="17"/>
      <c r="C4" s="17"/>
      <c r="D4" s="17"/>
      <c r="E4" s="17"/>
      <c r="F4" s="17"/>
      <c r="G4" s="17"/>
      <c r="H4" s="9"/>
      <c r="I4" s="9"/>
      <c r="J4" s="9"/>
      <c r="K4" s="9"/>
      <c r="L4" s="9"/>
      <c r="M4" s="9"/>
      <c r="N4" s="9"/>
    </row>
    <row r="5" spans="2:15" s="1" customFormat="1" ht="28.9" customHeight="1" x14ac:dyDescent="0.2">
      <c r="B5" s="26"/>
      <c r="C5" s="26"/>
      <c r="D5" s="26"/>
      <c r="E5" s="26"/>
      <c r="F5" s="26"/>
      <c r="G5" s="26"/>
      <c r="H5" s="9"/>
      <c r="I5" s="9"/>
      <c r="J5" s="9"/>
      <c r="K5" s="9"/>
      <c r="L5" s="9"/>
      <c r="M5" s="9"/>
      <c r="N5" s="9"/>
    </row>
    <row r="6" spans="2:15" s="1" customFormat="1" ht="2.65" customHeight="1" x14ac:dyDescent="0.2">
      <c r="B6" s="17"/>
      <c r="C6" s="17"/>
      <c r="D6" s="17"/>
      <c r="E6" s="17"/>
      <c r="F6" s="17"/>
      <c r="G6" s="17"/>
      <c r="H6" s="9"/>
      <c r="I6" s="9"/>
      <c r="J6" s="9"/>
      <c r="K6" s="9"/>
      <c r="L6" s="9"/>
      <c r="M6" s="9"/>
      <c r="N6" s="9"/>
    </row>
    <row r="7" spans="2:15" s="1" customFormat="1" ht="28.9" customHeight="1" x14ac:dyDescent="0.2">
      <c r="B7" s="26"/>
      <c r="C7" s="26"/>
      <c r="D7" s="26"/>
      <c r="E7" s="26"/>
      <c r="F7" s="26"/>
      <c r="G7" s="26"/>
      <c r="H7" s="9"/>
      <c r="I7" s="9"/>
      <c r="J7" s="9"/>
      <c r="K7" s="9"/>
      <c r="L7" s="9"/>
      <c r="M7" s="9"/>
      <c r="N7" s="9"/>
    </row>
    <row r="8" spans="2:15" s="1" customFormat="1" ht="3.75" customHeight="1" x14ac:dyDescent="0.2">
      <c r="B8" s="17"/>
      <c r="C8" s="17"/>
      <c r="D8" s="17"/>
      <c r="E8" s="17"/>
      <c r="F8" s="17"/>
      <c r="G8" s="17"/>
      <c r="H8" s="9"/>
      <c r="I8" s="9"/>
      <c r="J8" s="9"/>
      <c r="K8" s="9"/>
      <c r="L8" s="9"/>
      <c r="M8" s="9"/>
      <c r="N8" s="9"/>
    </row>
    <row r="9" spans="2:15" s="1" customFormat="1" ht="4.1500000000000004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2:15" s="1" customFormat="1" ht="6.95" customHeight="1" x14ac:dyDescent="0.2">
      <c r="B10" s="37" t="s">
        <v>139</v>
      </c>
      <c r="C10" s="37"/>
      <c r="D10" s="37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5" s="1" customFormat="1" ht="12.4" customHeight="1" x14ac:dyDescent="0.2">
      <c r="B11" s="37"/>
      <c r="C11" s="37"/>
      <c r="D11" s="37"/>
      <c r="E11" s="9"/>
      <c r="F11" s="9"/>
      <c r="G11" s="30" t="s">
        <v>140</v>
      </c>
      <c r="H11" s="30"/>
      <c r="I11" s="30"/>
      <c r="J11" s="30"/>
      <c r="K11" s="30"/>
      <c r="L11" s="30"/>
      <c r="M11" s="30"/>
      <c r="N11" s="30"/>
    </row>
    <row r="12" spans="2:15" s="1" customFormat="1" ht="7.9" customHeight="1" x14ac:dyDescent="0.2">
      <c r="B12" s="9"/>
      <c r="C12" s="9"/>
      <c r="D12" s="9"/>
      <c r="E12" s="9"/>
      <c r="F12" s="9"/>
      <c r="G12" s="30"/>
      <c r="H12" s="30"/>
      <c r="I12" s="30"/>
      <c r="J12" s="30"/>
      <c r="K12" s="30"/>
      <c r="L12" s="30"/>
      <c r="M12" s="30"/>
      <c r="N12" s="30"/>
    </row>
    <row r="13" spans="2:15" s="1" customFormat="1" ht="20.25" customHeight="1" x14ac:dyDescent="0.2"/>
    <row r="14" spans="2:15" s="1" customFormat="1" ht="24" customHeight="1" x14ac:dyDescent="0.2">
      <c r="E14" s="27" t="s">
        <v>141</v>
      </c>
      <c r="F14" s="27"/>
      <c r="G14" s="27"/>
    </row>
    <row r="15" spans="2:15" s="1" customFormat="1" ht="43.15" customHeight="1" x14ac:dyDescent="0.2"/>
    <row r="16" spans="2:15" s="1" customFormat="1" ht="20.65" customHeight="1" x14ac:dyDescent="0.2">
      <c r="B16" s="10" t="s">
        <v>142</v>
      </c>
      <c r="C16" s="10"/>
    </row>
    <row r="17" spans="2:13" s="1" customFormat="1" ht="2.65" customHeight="1" x14ac:dyDescent="0.2"/>
    <row r="18" spans="2:13" s="1" customFormat="1" ht="20.65" customHeight="1" x14ac:dyDescent="0.2">
      <c r="B18" s="10" t="s">
        <v>143</v>
      </c>
      <c r="C18" s="10"/>
    </row>
    <row r="19" spans="2:13" s="1" customFormat="1" ht="2.65" customHeight="1" x14ac:dyDescent="0.2"/>
    <row r="20" spans="2:13" s="1" customFormat="1" ht="20.65" customHeight="1" x14ac:dyDescent="0.2">
      <c r="B20" s="10" t="s">
        <v>144</v>
      </c>
      <c r="C20" s="10"/>
    </row>
    <row r="21" spans="2:13" s="1" customFormat="1" ht="2.65" customHeight="1" x14ac:dyDescent="0.2"/>
    <row r="22" spans="2:13" s="1" customFormat="1" ht="20.65" customHeight="1" x14ac:dyDescent="0.2">
      <c r="B22" s="10" t="s">
        <v>163</v>
      </c>
      <c r="C22" s="10"/>
    </row>
    <row r="23" spans="2:13" s="1" customFormat="1" ht="34.700000000000003" customHeight="1" x14ac:dyDescent="0.2"/>
    <row r="24" spans="2:13" s="1" customFormat="1" ht="50.1" customHeight="1" x14ac:dyDescent="0.2">
      <c r="B24" s="32" t="s">
        <v>167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2:13" s="1" customFormat="1" ht="2.65" customHeight="1" x14ac:dyDescent="0.2"/>
    <row r="26" spans="2:13" s="1" customFormat="1" ht="16.899999999999999" customHeight="1" x14ac:dyDescent="0.2">
      <c r="B26" s="18" t="s">
        <v>164</v>
      </c>
      <c r="C26" s="18"/>
      <c r="D26" s="18"/>
      <c r="E26" s="18"/>
      <c r="F26" s="18"/>
      <c r="G26" s="18"/>
      <c r="H26" s="18"/>
      <c r="I26" s="19">
        <f>F93</f>
        <v>0</v>
      </c>
      <c r="J26" s="19"/>
      <c r="K26" s="14" t="s">
        <v>165</v>
      </c>
      <c r="L26" s="11"/>
    </row>
    <row r="27" spans="2:13" s="1" customFormat="1" ht="45.6" customHeight="1" x14ac:dyDescent="0.2">
      <c r="B27" s="20" t="s">
        <v>166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2:13" s="1" customFormat="1" ht="34.15" customHeight="1" x14ac:dyDescent="0.2"/>
    <row r="29" spans="2:13" s="1" customFormat="1" ht="44.45" customHeight="1" x14ac:dyDescent="0.2">
      <c r="B29" s="21" t="s">
        <v>145</v>
      </c>
      <c r="C29" s="21"/>
      <c r="D29" s="21"/>
      <c r="E29" s="21"/>
      <c r="F29" s="21"/>
      <c r="G29" s="21"/>
      <c r="H29" s="21"/>
      <c r="I29" s="21"/>
      <c r="J29" s="21"/>
      <c r="K29" s="21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5" t="s">
        <v>10</v>
      </c>
      <c r="M31" s="2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3005</v>
      </c>
      <c r="H32" s="12"/>
      <c r="I32" s="13">
        <f>G32*H32</f>
        <v>0</v>
      </c>
      <c r="J32" s="5">
        <v>8</v>
      </c>
      <c r="K32" s="13">
        <f>ROUND(I32*(J32/100),2)</f>
        <v>0</v>
      </c>
      <c r="L32" s="16">
        <f>I32+K32</f>
        <v>0</v>
      </c>
      <c r="M32" s="16"/>
    </row>
    <row r="33" spans="2:13" s="1" customFormat="1" ht="3.2" customHeight="1" x14ac:dyDescent="0.2"/>
    <row r="34" spans="2:13" s="1" customFormat="1" ht="18.2" customHeight="1" x14ac:dyDescent="0.2">
      <c r="B34" s="21" t="s">
        <v>146</v>
      </c>
      <c r="C34" s="21"/>
      <c r="D34" s="21"/>
      <c r="E34" s="21"/>
      <c r="F34" s="21"/>
      <c r="G34" s="21"/>
      <c r="H34" s="21"/>
      <c r="I34" s="21"/>
      <c r="J34" s="21"/>
      <c r="K34" s="21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5" t="s">
        <v>10</v>
      </c>
      <c r="M36" s="25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4239</v>
      </c>
      <c r="H37" s="12"/>
      <c r="I37" s="13">
        <f>G37*H37</f>
        <v>0</v>
      </c>
      <c r="J37" s="5">
        <v>8</v>
      </c>
      <c r="K37" s="13">
        <f>ROUND(I37*(J37/100),2)</f>
        <v>0</v>
      </c>
      <c r="L37" s="16">
        <f>I37+K37</f>
        <v>0</v>
      </c>
      <c r="M37" s="16"/>
    </row>
    <row r="38" spans="2:13" s="1" customFormat="1" ht="3.2" customHeight="1" x14ac:dyDescent="0.2"/>
    <row r="39" spans="2:13" s="1" customFormat="1" ht="18.2" customHeight="1" x14ac:dyDescent="0.2">
      <c r="B39" s="21" t="s">
        <v>147</v>
      </c>
      <c r="C39" s="21"/>
      <c r="D39" s="21"/>
      <c r="E39" s="21"/>
      <c r="F39" s="21"/>
      <c r="G39" s="21"/>
      <c r="H39" s="21"/>
      <c r="I39" s="21"/>
      <c r="J39" s="21"/>
      <c r="K39" s="21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5" t="s">
        <v>10</v>
      </c>
      <c r="M41" s="25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3602</v>
      </c>
      <c r="H42" s="12"/>
      <c r="I42" s="13">
        <f>G42*H42</f>
        <v>0</v>
      </c>
      <c r="J42" s="5">
        <v>8</v>
      </c>
      <c r="K42" s="13">
        <f>ROUND(I42*(J42/100),2)</f>
        <v>0</v>
      </c>
      <c r="L42" s="16">
        <f>I42+K42</f>
        <v>0</v>
      </c>
      <c r="M42" s="16"/>
    </row>
    <row r="43" spans="2:13" s="1" customFormat="1" ht="3.2" customHeight="1" x14ac:dyDescent="0.2"/>
    <row r="44" spans="2:13" s="1" customFormat="1" ht="18.2" customHeight="1" x14ac:dyDescent="0.2">
      <c r="B44" s="21" t="s">
        <v>148</v>
      </c>
      <c r="C44" s="21"/>
      <c r="D44" s="21"/>
      <c r="E44" s="21"/>
      <c r="F44" s="21"/>
      <c r="G44" s="21"/>
      <c r="H44" s="21"/>
      <c r="I44" s="21"/>
      <c r="J44" s="21"/>
      <c r="K44" s="21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5" t="s">
        <v>10</v>
      </c>
      <c r="M46" s="25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616</v>
      </c>
      <c r="H47" s="12"/>
      <c r="I47" s="13">
        <f>G47*H47</f>
        <v>0</v>
      </c>
      <c r="J47" s="5">
        <v>8</v>
      </c>
      <c r="K47" s="13">
        <f>ROUND(I47*(J47/100),2)</f>
        <v>0</v>
      </c>
      <c r="L47" s="16">
        <f>I47+K47</f>
        <v>0</v>
      </c>
      <c r="M47" s="16"/>
    </row>
    <row r="48" spans="2:13" s="1" customFormat="1" ht="3.2" customHeight="1" x14ac:dyDescent="0.2"/>
    <row r="49" spans="2:13" s="1" customFormat="1" ht="18.2" customHeight="1" x14ac:dyDescent="0.2">
      <c r="B49" s="21" t="s">
        <v>149</v>
      </c>
      <c r="C49" s="21"/>
      <c r="D49" s="21"/>
      <c r="E49" s="21"/>
      <c r="F49" s="21"/>
      <c r="G49" s="21"/>
      <c r="H49" s="21"/>
      <c r="I49" s="21"/>
      <c r="J49" s="21"/>
      <c r="K49" s="21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5" t="s">
        <v>10</v>
      </c>
      <c r="M51" s="25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545</v>
      </c>
      <c r="H52" s="12"/>
      <c r="I52" s="13">
        <f>G52*H52</f>
        <v>0</v>
      </c>
      <c r="J52" s="5">
        <v>8</v>
      </c>
      <c r="K52" s="13">
        <f>ROUND(I52*(J52/100),2)</f>
        <v>0</v>
      </c>
      <c r="L52" s="16">
        <f>I52+K52</f>
        <v>0</v>
      </c>
      <c r="M52" s="16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5" t="s">
        <v>10</v>
      </c>
      <c r="M54" s="25"/>
    </row>
    <row r="55" spans="2:13" s="1" customFormat="1" ht="28.9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60</v>
      </c>
      <c r="H55" s="12"/>
      <c r="I55" s="13">
        <f t="shared" ref="I55:I90" si="0">G55*H55</f>
        <v>0</v>
      </c>
      <c r="J55" s="5">
        <v>8</v>
      </c>
      <c r="K55" s="13">
        <f t="shared" ref="K55:K90" si="1">ROUND(I55*(J55/100),2)</f>
        <v>0</v>
      </c>
      <c r="L55" s="16">
        <f t="shared" ref="L55:L90" si="2">I55+K55</f>
        <v>0</v>
      </c>
      <c r="M55" s="16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14</v>
      </c>
      <c r="G56" s="8">
        <v>40</v>
      </c>
      <c r="H56" s="12"/>
      <c r="I56" s="13">
        <f t="shared" si="0"/>
        <v>0</v>
      </c>
      <c r="J56" s="5">
        <v>8</v>
      </c>
      <c r="K56" s="13">
        <f t="shared" si="1"/>
        <v>0</v>
      </c>
      <c r="L56" s="16">
        <f t="shared" si="2"/>
        <v>0</v>
      </c>
      <c r="M56" s="16"/>
    </row>
    <row r="57" spans="2:13" s="1" customFormat="1" ht="19.7" customHeight="1" x14ac:dyDescent="0.2">
      <c r="B57" s="5">
        <v>8</v>
      </c>
      <c r="C57" s="6" t="s">
        <v>21</v>
      </c>
      <c r="D57" s="6" t="s">
        <v>22</v>
      </c>
      <c r="E57" s="7" t="s">
        <v>23</v>
      </c>
      <c r="F57" s="6" t="s">
        <v>14</v>
      </c>
      <c r="G57" s="8">
        <v>40</v>
      </c>
      <c r="H57" s="12"/>
      <c r="I57" s="13">
        <f t="shared" si="0"/>
        <v>0</v>
      </c>
      <c r="J57" s="5">
        <v>8</v>
      </c>
      <c r="K57" s="13">
        <f t="shared" si="1"/>
        <v>0</v>
      </c>
      <c r="L57" s="16">
        <f t="shared" si="2"/>
        <v>0</v>
      </c>
      <c r="M57" s="16"/>
    </row>
    <row r="58" spans="2:13" s="1" customFormat="1" ht="19.7" customHeight="1" x14ac:dyDescent="0.2">
      <c r="B58" s="5">
        <v>9</v>
      </c>
      <c r="C58" s="6" t="s">
        <v>24</v>
      </c>
      <c r="D58" s="6" t="s">
        <v>25</v>
      </c>
      <c r="E58" s="7" t="s">
        <v>26</v>
      </c>
      <c r="F58" s="6" t="s">
        <v>27</v>
      </c>
      <c r="G58" s="8">
        <v>350</v>
      </c>
      <c r="H58" s="12"/>
      <c r="I58" s="13">
        <f t="shared" si="0"/>
        <v>0</v>
      </c>
      <c r="J58" s="5">
        <v>8</v>
      </c>
      <c r="K58" s="13">
        <f t="shared" si="1"/>
        <v>0</v>
      </c>
      <c r="L58" s="16">
        <f t="shared" si="2"/>
        <v>0</v>
      </c>
      <c r="M58" s="16"/>
    </row>
    <row r="59" spans="2:13" s="1" customFormat="1" ht="28.9" customHeight="1" x14ac:dyDescent="0.2">
      <c r="B59" s="5">
        <v>10</v>
      </c>
      <c r="C59" s="6" t="s">
        <v>28</v>
      </c>
      <c r="D59" s="6" t="s">
        <v>29</v>
      </c>
      <c r="E59" s="7" t="s">
        <v>30</v>
      </c>
      <c r="F59" s="6" t="s">
        <v>31</v>
      </c>
      <c r="G59" s="8">
        <v>10.01</v>
      </c>
      <c r="H59" s="12"/>
      <c r="I59" s="13">
        <f t="shared" si="0"/>
        <v>0</v>
      </c>
      <c r="J59" s="5">
        <v>8</v>
      </c>
      <c r="K59" s="13">
        <f t="shared" si="1"/>
        <v>0</v>
      </c>
      <c r="L59" s="16">
        <f t="shared" si="2"/>
        <v>0</v>
      </c>
      <c r="M59" s="16"/>
    </row>
    <row r="60" spans="2:13" s="1" customFormat="1" ht="38.85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31</v>
      </c>
      <c r="G60" s="8">
        <v>2.1</v>
      </c>
      <c r="H60" s="12"/>
      <c r="I60" s="13">
        <f t="shared" si="0"/>
        <v>0</v>
      </c>
      <c r="J60" s="5">
        <v>8</v>
      </c>
      <c r="K60" s="13">
        <f t="shared" si="1"/>
        <v>0</v>
      </c>
      <c r="L60" s="16">
        <f t="shared" si="2"/>
        <v>0</v>
      </c>
      <c r="M60" s="16"/>
    </row>
    <row r="61" spans="2:13" s="1" customFormat="1" ht="19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31</v>
      </c>
      <c r="G61" s="8">
        <v>21.48</v>
      </c>
      <c r="H61" s="12"/>
      <c r="I61" s="13">
        <f t="shared" si="0"/>
        <v>0</v>
      </c>
      <c r="J61" s="5">
        <v>8</v>
      </c>
      <c r="K61" s="13">
        <f t="shared" si="1"/>
        <v>0</v>
      </c>
      <c r="L61" s="16">
        <f t="shared" si="2"/>
        <v>0</v>
      </c>
      <c r="M61" s="16"/>
    </row>
    <row r="62" spans="2:13" s="1" customFormat="1" ht="28.9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41</v>
      </c>
      <c r="G62" s="8">
        <v>70</v>
      </c>
      <c r="H62" s="12"/>
      <c r="I62" s="13">
        <f t="shared" si="0"/>
        <v>0</v>
      </c>
      <c r="J62" s="5">
        <v>8</v>
      </c>
      <c r="K62" s="13">
        <f t="shared" si="1"/>
        <v>0</v>
      </c>
      <c r="L62" s="16">
        <f t="shared" si="2"/>
        <v>0</v>
      </c>
      <c r="M62" s="16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45</v>
      </c>
      <c r="G63" s="8">
        <v>0.21</v>
      </c>
      <c r="H63" s="12"/>
      <c r="I63" s="13">
        <f t="shared" si="0"/>
        <v>0</v>
      </c>
      <c r="J63" s="5">
        <v>8</v>
      </c>
      <c r="K63" s="13">
        <f t="shared" si="1"/>
        <v>0</v>
      </c>
      <c r="L63" s="16">
        <f t="shared" si="2"/>
        <v>0</v>
      </c>
      <c r="M63" s="16"/>
    </row>
    <row r="64" spans="2:13" s="1" customFormat="1" ht="19.7" customHeight="1" x14ac:dyDescent="0.2">
      <c r="B64" s="5">
        <v>15</v>
      </c>
      <c r="C64" s="6" t="s">
        <v>46</v>
      </c>
      <c r="D64" s="6" t="s">
        <v>47</v>
      </c>
      <c r="E64" s="7" t="s">
        <v>48</v>
      </c>
      <c r="F64" s="6" t="s">
        <v>14</v>
      </c>
      <c r="G64" s="8">
        <v>30</v>
      </c>
      <c r="H64" s="12"/>
      <c r="I64" s="13">
        <f t="shared" si="0"/>
        <v>0</v>
      </c>
      <c r="J64" s="5">
        <v>8</v>
      </c>
      <c r="K64" s="13">
        <f t="shared" si="1"/>
        <v>0</v>
      </c>
      <c r="L64" s="16">
        <f t="shared" si="2"/>
        <v>0</v>
      </c>
      <c r="M64" s="16"/>
    </row>
    <row r="65" spans="2:13" s="1" customFormat="1" ht="28.9" customHeight="1" x14ac:dyDescent="0.2">
      <c r="B65" s="5">
        <v>16</v>
      </c>
      <c r="C65" s="6" t="s">
        <v>49</v>
      </c>
      <c r="D65" s="6" t="s">
        <v>50</v>
      </c>
      <c r="E65" s="7" t="s">
        <v>51</v>
      </c>
      <c r="F65" s="6" t="s">
        <v>52</v>
      </c>
      <c r="G65" s="8">
        <v>79.36</v>
      </c>
      <c r="H65" s="12"/>
      <c r="I65" s="13">
        <f t="shared" si="0"/>
        <v>0</v>
      </c>
      <c r="J65" s="5">
        <v>8</v>
      </c>
      <c r="K65" s="13">
        <f t="shared" si="1"/>
        <v>0</v>
      </c>
      <c r="L65" s="16">
        <f t="shared" si="2"/>
        <v>0</v>
      </c>
      <c r="M65" s="16"/>
    </row>
    <row r="66" spans="2:13" s="1" customFormat="1" ht="28.9" customHeight="1" x14ac:dyDescent="0.2">
      <c r="B66" s="5">
        <v>17</v>
      </c>
      <c r="C66" s="6" t="s">
        <v>53</v>
      </c>
      <c r="D66" s="6" t="s">
        <v>54</v>
      </c>
      <c r="E66" s="7" t="s">
        <v>55</v>
      </c>
      <c r="F66" s="6" t="s">
        <v>52</v>
      </c>
      <c r="G66" s="8">
        <v>1.8</v>
      </c>
      <c r="H66" s="12"/>
      <c r="I66" s="13">
        <f t="shared" si="0"/>
        <v>0</v>
      </c>
      <c r="J66" s="5">
        <v>8</v>
      </c>
      <c r="K66" s="13">
        <f t="shared" si="1"/>
        <v>0</v>
      </c>
      <c r="L66" s="16">
        <f t="shared" si="2"/>
        <v>0</v>
      </c>
      <c r="M66" s="16"/>
    </row>
    <row r="67" spans="2:13" s="1" customFormat="1" ht="28.9" customHeight="1" x14ac:dyDescent="0.2">
      <c r="B67" s="5">
        <v>18</v>
      </c>
      <c r="C67" s="6" t="s">
        <v>56</v>
      </c>
      <c r="D67" s="6" t="s">
        <v>57</v>
      </c>
      <c r="E67" s="7" t="s">
        <v>58</v>
      </c>
      <c r="F67" s="6" t="s">
        <v>52</v>
      </c>
      <c r="G67" s="8">
        <v>43.27</v>
      </c>
      <c r="H67" s="12"/>
      <c r="I67" s="13">
        <f t="shared" si="0"/>
        <v>0</v>
      </c>
      <c r="J67" s="5">
        <v>8</v>
      </c>
      <c r="K67" s="13">
        <f t="shared" si="1"/>
        <v>0</v>
      </c>
      <c r="L67" s="16">
        <f t="shared" si="2"/>
        <v>0</v>
      </c>
      <c r="M67" s="16"/>
    </row>
    <row r="68" spans="2:13" s="1" customFormat="1" ht="19.7" customHeight="1" x14ac:dyDescent="0.2">
      <c r="B68" s="5">
        <v>19</v>
      </c>
      <c r="C68" s="6" t="s">
        <v>59</v>
      </c>
      <c r="D68" s="6" t="s">
        <v>60</v>
      </c>
      <c r="E68" s="7" t="s">
        <v>61</v>
      </c>
      <c r="F68" s="6" t="s">
        <v>31</v>
      </c>
      <c r="G68" s="8">
        <v>18.02</v>
      </c>
      <c r="H68" s="12"/>
      <c r="I68" s="13">
        <f t="shared" si="0"/>
        <v>0</v>
      </c>
      <c r="J68" s="5">
        <v>8</v>
      </c>
      <c r="K68" s="13">
        <f t="shared" si="1"/>
        <v>0</v>
      </c>
      <c r="L68" s="16">
        <f t="shared" si="2"/>
        <v>0</v>
      </c>
      <c r="M68" s="16"/>
    </row>
    <row r="69" spans="2:13" s="1" customFormat="1" ht="19.7" customHeight="1" x14ac:dyDescent="0.2">
      <c r="B69" s="5">
        <v>20</v>
      </c>
      <c r="C69" s="6" t="s">
        <v>62</v>
      </c>
      <c r="D69" s="6" t="s">
        <v>63</v>
      </c>
      <c r="E69" s="7" t="s">
        <v>64</v>
      </c>
      <c r="F69" s="6" t="s">
        <v>45</v>
      </c>
      <c r="G69" s="8">
        <v>83.51</v>
      </c>
      <c r="H69" s="12"/>
      <c r="I69" s="13">
        <f t="shared" si="0"/>
        <v>0</v>
      </c>
      <c r="J69" s="5">
        <v>8</v>
      </c>
      <c r="K69" s="13">
        <f t="shared" si="1"/>
        <v>0</v>
      </c>
      <c r="L69" s="16">
        <f t="shared" si="2"/>
        <v>0</v>
      </c>
      <c r="M69" s="16"/>
    </row>
    <row r="70" spans="2:13" s="1" customFormat="1" ht="19.7" customHeight="1" x14ac:dyDescent="0.2">
      <c r="B70" s="5">
        <v>21</v>
      </c>
      <c r="C70" s="6" t="s">
        <v>65</v>
      </c>
      <c r="D70" s="6" t="s">
        <v>66</v>
      </c>
      <c r="E70" s="7" t="s">
        <v>67</v>
      </c>
      <c r="F70" s="6" t="s">
        <v>45</v>
      </c>
      <c r="G70" s="8">
        <v>54.42</v>
      </c>
      <c r="H70" s="12"/>
      <c r="I70" s="13">
        <f t="shared" si="0"/>
        <v>0</v>
      </c>
      <c r="J70" s="5">
        <v>8</v>
      </c>
      <c r="K70" s="13">
        <f t="shared" si="1"/>
        <v>0</v>
      </c>
      <c r="L70" s="16">
        <f t="shared" si="2"/>
        <v>0</v>
      </c>
      <c r="M70" s="16"/>
    </row>
    <row r="71" spans="2:13" s="1" customFormat="1" ht="28.9" customHeight="1" x14ac:dyDescent="0.2">
      <c r="B71" s="5">
        <v>22</v>
      </c>
      <c r="C71" s="6" t="s">
        <v>68</v>
      </c>
      <c r="D71" s="6" t="s">
        <v>69</v>
      </c>
      <c r="E71" s="7" t="s">
        <v>70</v>
      </c>
      <c r="F71" s="6" t="s">
        <v>45</v>
      </c>
      <c r="G71" s="8">
        <v>0.21</v>
      </c>
      <c r="H71" s="12"/>
      <c r="I71" s="13">
        <f t="shared" si="0"/>
        <v>0</v>
      </c>
      <c r="J71" s="5">
        <v>8</v>
      </c>
      <c r="K71" s="13">
        <f t="shared" si="1"/>
        <v>0</v>
      </c>
      <c r="L71" s="16">
        <f t="shared" si="2"/>
        <v>0</v>
      </c>
      <c r="M71" s="16"/>
    </row>
    <row r="72" spans="2:13" s="1" customFormat="1" ht="19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45</v>
      </c>
      <c r="G72" s="8">
        <v>138.13</v>
      </c>
      <c r="H72" s="12"/>
      <c r="I72" s="13">
        <f t="shared" si="0"/>
        <v>0</v>
      </c>
      <c r="J72" s="5">
        <v>8</v>
      </c>
      <c r="K72" s="13">
        <f t="shared" si="1"/>
        <v>0</v>
      </c>
      <c r="L72" s="16">
        <f t="shared" si="2"/>
        <v>0</v>
      </c>
      <c r="M72" s="16"/>
    </row>
    <row r="73" spans="2:13" s="1" customFormat="1" ht="28.9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31</v>
      </c>
      <c r="G73" s="8">
        <v>9.74</v>
      </c>
      <c r="H73" s="12"/>
      <c r="I73" s="13">
        <f t="shared" si="0"/>
        <v>0</v>
      </c>
      <c r="J73" s="5">
        <v>8</v>
      </c>
      <c r="K73" s="13">
        <f t="shared" si="1"/>
        <v>0</v>
      </c>
      <c r="L73" s="16">
        <f t="shared" si="2"/>
        <v>0</v>
      </c>
      <c r="M73" s="16"/>
    </row>
    <row r="74" spans="2:13" s="1" customFormat="1" ht="28.9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31</v>
      </c>
      <c r="G74" s="8">
        <v>76.010000000000005</v>
      </c>
      <c r="H74" s="12"/>
      <c r="I74" s="13">
        <f t="shared" si="0"/>
        <v>0</v>
      </c>
      <c r="J74" s="5">
        <v>8</v>
      </c>
      <c r="K74" s="13">
        <f t="shared" si="1"/>
        <v>0</v>
      </c>
      <c r="L74" s="16">
        <f t="shared" si="2"/>
        <v>0</v>
      </c>
      <c r="M74" s="16"/>
    </row>
    <row r="75" spans="2:13" s="1" customFormat="1" ht="28.9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31</v>
      </c>
      <c r="G75" s="8">
        <v>9.82</v>
      </c>
      <c r="H75" s="12"/>
      <c r="I75" s="13">
        <f t="shared" si="0"/>
        <v>0</v>
      </c>
      <c r="J75" s="5">
        <v>8</v>
      </c>
      <c r="K75" s="13">
        <f t="shared" si="1"/>
        <v>0</v>
      </c>
      <c r="L75" s="16">
        <f t="shared" si="2"/>
        <v>0</v>
      </c>
      <c r="M75" s="16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31</v>
      </c>
      <c r="G76" s="8">
        <v>110.37</v>
      </c>
      <c r="H76" s="12"/>
      <c r="I76" s="13">
        <f t="shared" si="0"/>
        <v>0</v>
      </c>
      <c r="J76" s="5">
        <v>8</v>
      </c>
      <c r="K76" s="13">
        <f t="shared" si="1"/>
        <v>0</v>
      </c>
      <c r="L76" s="16">
        <f t="shared" si="2"/>
        <v>0</v>
      </c>
      <c r="M76" s="16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31</v>
      </c>
      <c r="G77" s="8">
        <v>16.600000000000001</v>
      </c>
      <c r="H77" s="12"/>
      <c r="I77" s="13">
        <f t="shared" si="0"/>
        <v>0</v>
      </c>
      <c r="J77" s="5">
        <v>8</v>
      </c>
      <c r="K77" s="13">
        <f t="shared" si="1"/>
        <v>0</v>
      </c>
      <c r="L77" s="16">
        <f t="shared" si="2"/>
        <v>0</v>
      </c>
      <c r="M77" s="16"/>
    </row>
    <row r="78" spans="2:13" s="1" customFormat="1" ht="28.9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31</v>
      </c>
      <c r="G78" s="8">
        <v>12.7</v>
      </c>
      <c r="H78" s="12"/>
      <c r="I78" s="13">
        <f t="shared" si="0"/>
        <v>0</v>
      </c>
      <c r="J78" s="5">
        <v>8</v>
      </c>
      <c r="K78" s="13">
        <f t="shared" si="1"/>
        <v>0</v>
      </c>
      <c r="L78" s="16">
        <f t="shared" si="2"/>
        <v>0</v>
      </c>
      <c r="M78" s="16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95</v>
      </c>
      <c r="G79" s="8">
        <v>55</v>
      </c>
      <c r="H79" s="12"/>
      <c r="I79" s="13">
        <f t="shared" si="0"/>
        <v>0</v>
      </c>
      <c r="J79" s="5">
        <v>8</v>
      </c>
      <c r="K79" s="13">
        <f t="shared" si="1"/>
        <v>0</v>
      </c>
      <c r="L79" s="16">
        <f t="shared" si="2"/>
        <v>0</v>
      </c>
      <c r="M79" s="16"/>
    </row>
    <row r="80" spans="2:13" s="1" customFormat="1" ht="19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95</v>
      </c>
      <c r="G80" s="8">
        <v>6</v>
      </c>
      <c r="H80" s="12"/>
      <c r="I80" s="13">
        <f t="shared" si="0"/>
        <v>0</v>
      </c>
      <c r="J80" s="5">
        <v>8</v>
      </c>
      <c r="K80" s="13">
        <f t="shared" si="1"/>
        <v>0</v>
      </c>
      <c r="L80" s="16">
        <f t="shared" si="2"/>
        <v>0</v>
      </c>
      <c r="M80" s="16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102</v>
      </c>
      <c r="G81" s="8">
        <v>9.1199999999999992</v>
      </c>
      <c r="H81" s="12"/>
      <c r="I81" s="13">
        <f t="shared" si="0"/>
        <v>0</v>
      </c>
      <c r="J81" s="5">
        <v>23</v>
      </c>
      <c r="K81" s="13">
        <f t="shared" si="1"/>
        <v>0</v>
      </c>
      <c r="L81" s="16">
        <f t="shared" si="2"/>
        <v>0</v>
      </c>
      <c r="M81" s="16"/>
    </row>
    <row r="82" spans="2:14" s="1" customFormat="1" ht="28.9" customHeight="1" x14ac:dyDescent="0.2">
      <c r="B82" s="5">
        <v>33</v>
      </c>
      <c r="C82" s="6" t="s">
        <v>103</v>
      </c>
      <c r="D82" s="6" t="s">
        <v>104</v>
      </c>
      <c r="E82" s="7" t="s">
        <v>105</v>
      </c>
      <c r="F82" s="6" t="s">
        <v>41</v>
      </c>
      <c r="G82" s="8">
        <v>55</v>
      </c>
      <c r="H82" s="12"/>
      <c r="I82" s="13">
        <f t="shared" si="0"/>
        <v>0</v>
      </c>
      <c r="J82" s="5">
        <v>8</v>
      </c>
      <c r="K82" s="13">
        <f t="shared" si="1"/>
        <v>0</v>
      </c>
      <c r="L82" s="16">
        <f t="shared" si="2"/>
        <v>0</v>
      </c>
      <c r="M82" s="16"/>
    </row>
    <row r="83" spans="2:14" s="1" customFormat="1" ht="19.7" customHeight="1" x14ac:dyDescent="0.2">
      <c r="B83" s="5">
        <v>34</v>
      </c>
      <c r="C83" s="6" t="s">
        <v>106</v>
      </c>
      <c r="D83" s="6" t="s">
        <v>107</v>
      </c>
      <c r="E83" s="7" t="s">
        <v>108</v>
      </c>
      <c r="F83" s="6" t="s">
        <v>95</v>
      </c>
      <c r="G83" s="8">
        <v>270</v>
      </c>
      <c r="H83" s="12"/>
      <c r="I83" s="13">
        <f t="shared" si="0"/>
        <v>0</v>
      </c>
      <c r="J83" s="5">
        <v>8</v>
      </c>
      <c r="K83" s="13">
        <f t="shared" si="1"/>
        <v>0</v>
      </c>
      <c r="L83" s="16">
        <f t="shared" si="2"/>
        <v>0</v>
      </c>
      <c r="M83" s="16"/>
    </row>
    <row r="84" spans="2:14" s="1" customFormat="1" ht="19.7" customHeight="1" x14ac:dyDescent="0.2">
      <c r="B84" s="5">
        <v>35</v>
      </c>
      <c r="C84" s="6" t="s">
        <v>109</v>
      </c>
      <c r="D84" s="6" t="s">
        <v>110</v>
      </c>
      <c r="E84" s="7" t="s">
        <v>111</v>
      </c>
      <c r="F84" s="6" t="s">
        <v>31</v>
      </c>
      <c r="G84" s="8">
        <v>0.5</v>
      </c>
      <c r="H84" s="12"/>
      <c r="I84" s="13">
        <f t="shared" si="0"/>
        <v>0</v>
      </c>
      <c r="J84" s="5">
        <v>8</v>
      </c>
      <c r="K84" s="13">
        <f t="shared" si="1"/>
        <v>0</v>
      </c>
      <c r="L84" s="16">
        <f t="shared" si="2"/>
        <v>0</v>
      </c>
      <c r="M84" s="16"/>
    </row>
    <row r="85" spans="2:14" s="1" customFormat="1" ht="28.9" customHeight="1" x14ac:dyDescent="0.2">
      <c r="B85" s="5">
        <v>36</v>
      </c>
      <c r="C85" s="6" t="s">
        <v>112</v>
      </c>
      <c r="D85" s="6" t="s">
        <v>113</v>
      </c>
      <c r="E85" s="7" t="s">
        <v>114</v>
      </c>
      <c r="F85" s="6" t="s">
        <v>115</v>
      </c>
      <c r="G85" s="8">
        <v>100</v>
      </c>
      <c r="H85" s="12"/>
      <c r="I85" s="13">
        <f t="shared" si="0"/>
        <v>0</v>
      </c>
      <c r="J85" s="5">
        <v>8</v>
      </c>
      <c r="K85" s="13">
        <f t="shared" si="1"/>
        <v>0</v>
      </c>
      <c r="L85" s="16">
        <f t="shared" si="2"/>
        <v>0</v>
      </c>
      <c r="M85" s="16"/>
    </row>
    <row r="86" spans="2:14" s="1" customFormat="1" ht="28.9" customHeight="1" x14ac:dyDescent="0.2">
      <c r="B86" s="5">
        <v>37</v>
      </c>
      <c r="C86" s="6" t="s">
        <v>116</v>
      </c>
      <c r="D86" s="6" t="s">
        <v>117</v>
      </c>
      <c r="E86" s="7" t="s">
        <v>118</v>
      </c>
      <c r="F86" s="6" t="s">
        <v>119</v>
      </c>
      <c r="G86" s="8">
        <v>250</v>
      </c>
      <c r="H86" s="12"/>
      <c r="I86" s="13">
        <f t="shared" si="0"/>
        <v>0</v>
      </c>
      <c r="J86" s="5">
        <v>8</v>
      </c>
      <c r="K86" s="13">
        <f t="shared" si="1"/>
        <v>0</v>
      </c>
      <c r="L86" s="16">
        <f t="shared" si="2"/>
        <v>0</v>
      </c>
      <c r="M86" s="16"/>
    </row>
    <row r="87" spans="2:14" s="1" customFormat="1" ht="19.7" customHeight="1" x14ac:dyDescent="0.2">
      <c r="B87" s="5">
        <v>38</v>
      </c>
      <c r="C87" s="6" t="s">
        <v>120</v>
      </c>
      <c r="D87" s="6" t="s">
        <v>121</v>
      </c>
      <c r="E87" s="7" t="s">
        <v>122</v>
      </c>
      <c r="F87" s="6" t="s">
        <v>119</v>
      </c>
      <c r="G87" s="8">
        <v>50</v>
      </c>
      <c r="H87" s="12"/>
      <c r="I87" s="13">
        <f t="shared" si="0"/>
        <v>0</v>
      </c>
      <c r="J87" s="5">
        <v>8</v>
      </c>
      <c r="K87" s="13">
        <f t="shared" si="1"/>
        <v>0</v>
      </c>
      <c r="L87" s="16">
        <f t="shared" si="2"/>
        <v>0</v>
      </c>
      <c r="M87" s="16"/>
    </row>
    <row r="88" spans="2:14" s="1" customFormat="1" ht="19.7" customHeight="1" x14ac:dyDescent="0.2">
      <c r="B88" s="5">
        <v>39</v>
      </c>
      <c r="C88" s="6" t="s">
        <v>123</v>
      </c>
      <c r="D88" s="6" t="s">
        <v>124</v>
      </c>
      <c r="E88" s="7" t="s">
        <v>125</v>
      </c>
      <c r="F88" s="6" t="s">
        <v>115</v>
      </c>
      <c r="G88" s="8">
        <v>540</v>
      </c>
      <c r="H88" s="12"/>
      <c r="I88" s="13">
        <f t="shared" si="0"/>
        <v>0</v>
      </c>
      <c r="J88" s="5">
        <v>8</v>
      </c>
      <c r="K88" s="13">
        <f t="shared" si="1"/>
        <v>0</v>
      </c>
      <c r="L88" s="16">
        <f t="shared" si="2"/>
        <v>0</v>
      </c>
      <c r="M88" s="16"/>
    </row>
    <row r="89" spans="2:14" s="1" customFormat="1" ht="19.7" customHeight="1" x14ac:dyDescent="0.2">
      <c r="B89" s="5">
        <v>40</v>
      </c>
      <c r="C89" s="6" t="s">
        <v>126</v>
      </c>
      <c r="D89" s="6" t="s">
        <v>127</v>
      </c>
      <c r="E89" s="7" t="s">
        <v>128</v>
      </c>
      <c r="F89" s="6" t="s">
        <v>115</v>
      </c>
      <c r="G89" s="8">
        <v>78</v>
      </c>
      <c r="H89" s="12"/>
      <c r="I89" s="13">
        <f t="shared" si="0"/>
        <v>0</v>
      </c>
      <c r="J89" s="5">
        <v>8</v>
      </c>
      <c r="K89" s="13">
        <f t="shared" si="1"/>
        <v>0</v>
      </c>
      <c r="L89" s="16">
        <f t="shared" si="2"/>
        <v>0</v>
      </c>
      <c r="M89" s="16"/>
    </row>
    <row r="90" spans="2:14" s="1" customFormat="1" ht="19.7" customHeight="1" x14ac:dyDescent="0.2">
      <c r="B90" s="5">
        <v>41</v>
      </c>
      <c r="C90" s="6" t="s">
        <v>129</v>
      </c>
      <c r="D90" s="6" t="s">
        <v>130</v>
      </c>
      <c r="E90" s="7" t="s">
        <v>131</v>
      </c>
      <c r="F90" s="6" t="s">
        <v>115</v>
      </c>
      <c r="G90" s="8">
        <v>148</v>
      </c>
      <c r="H90" s="12"/>
      <c r="I90" s="13">
        <f t="shared" si="0"/>
        <v>0</v>
      </c>
      <c r="J90" s="5">
        <v>8</v>
      </c>
      <c r="K90" s="13">
        <f t="shared" si="1"/>
        <v>0</v>
      </c>
      <c r="L90" s="16">
        <f t="shared" si="2"/>
        <v>0</v>
      </c>
      <c r="M90" s="16"/>
    </row>
    <row r="91" spans="2:14" s="1" customFormat="1" ht="55.9" customHeight="1" x14ac:dyDescent="0.2"/>
    <row r="92" spans="2:14" s="1" customFormat="1" ht="21.4" customHeight="1" x14ac:dyDescent="0.2">
      <c r="B92" s="22" t="s">
        <v>132</v>
      </c>
      <c r="C92" s="22"/>
      <c r="D92" s="22"/>
      <c r="E92" s="22"/>
      <c r="F92" s="28">
        <f>SUM(I32,I37,I42,I47,I52,I55:I90)</f>
        <v>0</v>
      </c>
      <c r="G92" s="28"/>
      <c r="H92" s="28"/>
      <c r="I92" s="28"/>
      <c r="J92" s="28"/>
      <c r="K92" s="28"/>
      <c r="L92" s="28"/>
      <c r="M92" s="28"/>
    </row>
    <row r="93" spans="2:14" s="1" customFormat="1" ht="21.4" customHeight="1" x14ac:dyDescent="0.2">
      <c r="B93" s="22" t="s">
        <v>133</v>
      </c>
      <c r="C93" s="22"/>
      <c r="D93" s="22"/>
      <c r="E93" s="22"/>
      <c r="F93" s="29">
        <f>SUM(L32,L37,L42,L47,L52,L55:M90)</f>
        <v>0</v>
      </c>
      <c r="G93" s="29"/>
      <c r="H93" s="29"/>
      <c r="I93" s="29"/>
      <c r="J93" s="29"/>
      <c r="K93" s="29"/>
      <c r="L93" s="29"/>
      <c r="M93" s="29"/>
    </row>
    <row r="94" spans="2:14" s="1" customFormat="1" ht="11.1" customHeight="1" x14ac:dyDescent="0.2"/>
    <row r="95" spans="2:14" s="1" customFormat="1" ht="69.75" customHeight="1" x14ac:dyDescent="0.2">
      <c r="B95" s="23" t="s">
        <v>150</v>
      </c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</row>
    <row r="96" spans="2:14" s="1" customFormat="1" ht="2.65" customHeight="1" x14ac:dyDescent="0.2"/>
    <row r="97" spans="2:14" s="1" customFormat="1" ht="99" customHeight="1" x14ac:dyDescent="0.2">
      <c r="B97" s="23" t="s">
        <v>151</v>
      </c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</row>
    <row r="98" spans="2:14" s="1" customFormat="1" ht="5.25" customHeight="1" x14ac:dyDescent="0.2"/>
    <row r="99" spans="2:14" s="1" customFormat="1" ht="106.9" customHeight="1" x14ac:dyDescent="0.2">
      <c r="B99" s="18" t="s">
        <v>152</v>
      </c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s="1" customFormat="1" ht="5.25" customHeight="1" x14ac:dyDescent="0.2"/>
    <row r="101" spans="2:14" s="1" customFormat="1" ht="37.9" customHeight="1" x14ac:dyDescent="0.2">
      <c r="B101" s="38" t="s">
        <v>134</v>
      </c>
      <c r="C101" s="38"/>
      <c r="D101" s="38"/>
      <c r="E101" s="38"/>
      <c r="F101" s="33" t="s">
        <v>135</v>
      </c>
      <c r="G101" s="33"/>
      <c r="H101" s="33"/>
      <c r="I101" s="33"/>
      <c r="J101" s="33"/>
      <c r="K101" s="33"/>
      <c r="L101" s="33"/>
    </row>
    <row r="102" spans="2:14" s="1" customFormat="1" ht="28.9" customHeight="1" x14ac:dyDescent="0.2"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</row>
    <row r="103" spans="2:14" s="1" customFormat="1" ht="28.9" customHeight="1" x14ac:dyDescent="0.2"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</row>
    <row r="104" spans="2:14" s="1" customFormat="1" ht="28.9" customHeight="1" x14ac:dyDescent="0.2"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</row>
    <row r="105" spans="2:14" s="1" customFormat="1" ht="28.9" customHeight="1" x14ac:dyDescent="0.2"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</row>
    <row r="106" spans="2:14" s="1" customFormat="1" ht="2.65" customHeight="1" x14ac:dyDescent="0.2"/>
    <row r="107" spans="2:14" s="1" customFormat="1" ht="178.5" customHeight="1" x14ac:dyDescent="0.2">
      <c r="B107" s="23" t="s">
        <v>153</v>
      </c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</row>
    <row r="108" spans="2:14" s="1" customFormat="1" ht="2.65" customHeight="1" x14ac:dyDescent="0.2"/>
    <row r="109" spans="2:14" s="1" customFormat="1" ht="40.9" customHeight="1" x14ac:dyDescent="0.2">
      <c r="B109" s="32" t="s">
        <v>154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</row>
    <row r="110" spans="2:14" s="1" customFormat="1" ht="2.65" customHeight="1" x14ac:dyDescent="0.2"/>
    <row r="111" spans="2:14" s="1" customFormat="1" ht="37.9" customHeight="1" x14ac:dyDescent="0.2">
      <c r="B111" s="38" t="s">
        <v>136</v>
      </c>
      <c r="C111" s="38"/>
      <c r="D111" s="38"/>
      <c r="E111" s="38"/>
      <c r="F111" s="35" t="s">
        <v>137</v>
      </c>
      <c r="G111" s="35"/>
      <c r="H111" s="35"/>
      <c r="I111" s="35"/>
      <c r="J111" s="35"/>
      <c r="K111" s="35"/>
      <c r="L111" s="35"/>
    </row>
    <row r="112" spans="2:14" s="1" customFormat="1" ht="28.9" customHeight="1" x14ac:dyDescent="0.2"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</row>
    <row r="113" spans="2:14" s="1" customFormat="1" ht="28.9" customHeight="1" x14ac:dyDescent="0.2"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</row>
    <row r="114" spans="2:14" s="1" customFormat="1" ht="28.9" customHeight="1" x14ac:dyDescent="0.2"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</row>
    <row r="115" spans="2:14" s="1" customFormat="1" ht="28.9" customHeight="1" x14ac:dyDescent="0.2"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</row>
    <row r="116" spans="2:14" s="1" customFormat="1" ht="2.65" customHeight="1" x14ac:dyDescent="0.2"/>
    <row r="117" spans="2:14" s="1" customFormat="1" ht="149.25" customHeight="1" x14ac:dyDescent="0.2">
      <c r="B117" s="23" t="s">
        <v>155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</row>
    <row r="118" spans="2:14" s="1" customFormat="1" ht="2.65" customHeight="1" x14ac:dyDescent="0.2"/>
    <row r="119" spans="2:14" s="1" customFormat="1" ht="58.15" customHeight="1" x14ac:dyDescent="0.2">
      <c r="B119" s="23" t="s">
        <v>156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2:14" s="1" customFormat="1" ht="2.65" customHeight="1" x14ac:dyDescent="0.2"/>
    <row r="121" spans="2:14" s="1" customFormat="1" ht="47.45" customHeight="1" x14ac:dyDescent="0.2">
      <c r="B121" s="18" t="s">
        <v>157</v>
      </c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</row>
    <row r="122" spans="2:14" s="1" customFormat="1" ht="2.65" customHeight="1" x14ac:dyDescent="0.2"/>
    <row r="123" spans="2:14" s="1" customFormat="1" ht="33.6" customHeight="1" x14ac:dyDescent="0.2">
      <c r="B123" s="18" t="s">
        <v>158</v>
      </c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</row>
    <row r="124" spans="2:14" s="1" customFormat="1" ht="2.65" customHeight="1" x14ac:dyDescent="0.2"/>
    <row r="125" spans="2:14" s="1" customFormat="1" ht="116.65" customHeight="1" x14ac:dyDescent="0.2">
      <c r="B125" s="23" t="s">
        <v>159</v>
      </c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</row>
    <row r="126" spans="2:14" s="1" customFormat="1" ht="2.65" customHeight="1" x14ac:dyDescent="0.2"/>
    <row r="127" spans="2:14" s="1" customFormat="1" ht="92.25" customHeight="1" x14ac:dyDescent="0.2">
      <c r="B127" s="23" t="s">
        <v>160</v>
      </c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</row>
    <row r="128" spans="2:14" s="1" customFormat="1" ht="86.85" customHeight="1" x14ac:dyDescent="0.2">
      <c r="H128" s="15"/>
      <c r="I128" s="15"/>
      <c r="J128" s="15"/>
      <c r="K128" s="15"/>
    </row>
    <row r="129" spans="2:10" s="1" customFormat="1" ht="17.649999999999999" customHeight="1" x14ac:dyDescent="0.2">
      <c r="I129" s="36" t="s">
        <v>161</v>
      </c>
      <c r="J129" s="36"/>
    </row>
    <row r="130" spans="2:10" s="1" customFormat="1" ht="81.599999999999994" customHeight="1" x14ac:dyDescent="0.2">
      <c r="B130" s="31" t="s">
        <v>162</v>
      </c>
      <c r="C130" s="31"/>
      <c r="D130" s="31"/>
      <c r="E130" s="31"/>
      <c r="F130" s="31"/>
      <c r="G130" s="31"/>
      <c r="H130" s="31"/>
      <c r="I130" s="31"/>
      <c r="J130" s="31"/>
    </row>
    <row r="131" spans="2:10" s="1" customFormat="1" ht="28.9" customHeight="1" x14ac:dyDescent="0.2"/>
  </sheetData>
  <sheetProtection algorithmName="SHA-512" hashValue="FkCD+f1wFckDfQKcnFUvUgBOLLVG6bXLgcuC+GjRpqD25s0oDANPMI3kHpqDL2IQce7yhP5HJllKbMoMtzl7BA==" saltValue="cC6k+fviUeZTko+Aes2vUg==" spinCount="100000" sheet="1" objects="1" scenarios="1"/>
  <protectedRanges>
    <protectedRange sqref="B3:N12 H32 H37 H42 H47 H52 H55:H90 B95 B97 B102:L105 B107 B112:L115 B117 B119 B125 B127 H128" name="Rozstęp1"/>
  </protectedRanges>
  <mergeCells count="107">
    <mergeCell ref="B119:N119"/>
    <mergeCell ref="B121:N121"/>
    <mergeCell ref="B123:N123"/>
    <mergeCell ref="B125:N125"/>
    <mergeCell ref="B10:D11"/>
    <mergeCell ref="B101:E101"/>
    <mergeCell ref="B102:E102"/>
    <mergeCell ref="B103:E103"/>
    <mergeCell ref="B104:E104"/>
    <mergeCell ref="B105:E105"/>
    <mergeCell ref="B107:N107"/>
    <mergeCell ref="B109:N109"/>
    <mergeCell ref="B111:E111"/>
    <mergeCell ref="L64:M64"/>
    <mergeCell ref="L65:M65"/>
    <mergeCell ref="L66:M66"/>
    <mergeCell ref="L67:M67"/>
    <mergeCell ref="L68:M68"/>
    <mergeCell ref="L69:M69"/>
    <mergeCell ref="L70:M70"/>
    <mergeCell ref="L71:M71"/>
    <mergeCell ref="L72:M72"/>
    <mergeCell ref="L73:M73"/>
    <mergeCell ref="L74:M74"/>
    <mergeCell ref="B127:N127"/>
    <mergeCell ref="B130:J130"/>
    <mergeCell ref="B24:L24"/>
    <mergeCell ref="B29:K29"/>
    <mergeCell ref="B34:K34"/>
    <mergeCell ref="B39:K39"/>
    <mergeCell ref="B99:N99"/>
    <mergeCell ref="F101:L101"/>
    <mergeCell ref="F102:L102"/>
    <mergeCell ref="F103:L103"/>
    <mergeCell ref="F104:L104"/>
    <mergeCell ref="F105:L105"/>
    <mergeCell ref="F111:L111"/>
    <mergeCell ref="F112:L112"/>
    <mergeCell ref="F113:L113"/>
    <mergeCell ref="F114:L114"/>
    <mergeCell ref="F115:L115"/>
    <mergeCell ref="I129:J129"/>
    <mergeCell ref="L63:M63"/>
    <mergeCell ref="B112:E112"/>
    <mergeCell ref="B113:E113"/>
    <mergeCell ref="B114:E114"/>
    <mergeCell ref="B115:E115"/>
    <mergeCell ref="B117:N117"/>
    <mergeCell ref="B97:N97"/>
    <mergeCell ref="E14:G14"/>
    <mergeCell ref="F92:M92"/>
    <mergeCell ref="F93:M93"/>
    <mergeCell ref="G11:N12"/>
    <mergeCell ref="L51:M51"/>
    <mergeCell ref="L52:M52"/>
    <mergeCell ref="L54:M54"/>
    <mergeCell ref="L55:M55"/>
    <mergeCell ref="L56:M56"/>
    <mergeCell ref="L57:M57"/>
    <mergeCell ref="L58:M58"/>
    <mergeCell ref="L59:M59"/>
    <mergeCell ref="L60:M60"/>
    <mergeCell ref="L61:M61"/>
    <mergeCell ref="L62:M62"/>
    <mergeCell ref="L75:M75"/>
    <mergeCell ref="L76:M76"/>
    <mergeCell ref="L77:M77"/>
    <mergeCell ref="L78:M78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B44:K44"/>
    <mergeCell ref="B6:D6"/>
    <mergeCell ref="B8:D8"/>
    <mergeCell ref="B7:G7"/>
    <mergeCell ref="B5:G5"/>
    <mergeCell ref="B3:G3"/>
    <mergeCell ref="H128:K128"/>
    <mergeCell ref="L88:M88"/>
    <mergeCell ref="L89:M89"/>
    <mergeCell ref="L90:M90"/>
    <mergeCell ref="E4:G4"/>
    <mergeCell ref="E6:G6"/>
    <mergeCell ref="E8:G8"/>
    <mergeCell ref="B26:H26"/>
    <mergeCell ref="I26:J26"/>
    <mergeCell ref="B27:L27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B4:D4"/>
    <mergeCell ref="B49:K49"/>
    <mergeCell ref="B92:E92"/>
    <mergeCell ref="B93:E93"/>
    <mergeCell ref="B95:N95"/>
  </mergeCells>
  <pageMargins left="0.7" right="0.7" top="0.75" bottom="0.75" header="0.3" footer="0.3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ofertowy</vt:lpstr>
      <vt:lpstr>'Formularz ofertowy'!Obszar_wydruku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Aleksandra Kulis Nadleśnictwo Opoczno</cp:lastModifiedBy>
  <cp:lastPrinted>2022-10-11T21:05:11Z</cp:lastPrinted>
  <dcterms:created xsi:type="dcterms:W3CDTF">2022-10-11T20:05:31Z</dcterms:created>
  <dcterms:modified xsi:type="dcterms:W3CDTF">2022-12-02T07:15:50Z</dcterms:modified>
</cp:coreProperties>
</file>