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koros\AppData\Local\Temp\ezdpuw\20250418104955368\"/>
    </mc:Choice>
  </mc:AlternateContent>
  <xr:revisionPtr revIDLastSave="0" documentId="13_ncr:1_{52373849-1139-47EC-A1AA-3D4A8637F237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1" l="1"/>
  <c r="H6" i="1"/>
  <c r="L6" i="1"/>
  <c r="L32" i="1" s="1"/>
  <c r="M6" i="1"/>
  <c r="N6" i="1"/>
  <c r="N31" i="1"/>
  <c r="M31" i="1"/>
  <c r="I31" i="1"/>
  <c r="H31" i="1"/>
  <c r="M32" i="1" l="1"/>
  <c r="N32" i="1"/>
  <c r="I32" i="1"/>
  <c r="H32" i="1"/>
</calcChain>
</file>

<file path=xl/sharedStrings.xml><?xml version="1.0" encoding="utf-8"?>
<sst xmlns="http://schemas.openxmlformats.org/spreadsheetml/2006/main" count="214" uniqueCount="116">
  <si>
    <t>Numer wniosku</t>
  </si>
  <si>
    <t>Województwo</t>
  </si>
  <si>
    <t>Powiat</t>
  </si>
  <si>
    <t>Moduł</t>
  </si>
  <si>
    <t>Placówka</t>
  </si>
  <si>
    <t>Profil JST</t>
  </si>
  <si>
    <t>Wnioskowana kwota dotacji</t>
  </si>
  <si>
    <t>Rekomendowana kwota dotacji</t>
  </si>
  <si>
    <t>Wynik oceny formalnej</t>
  </si>
  <si>
    <t>Wynik oceny merytorycznej - pkt</t>
  </si>
  <si>
    <t>Liczba miejsc w placówce</t>
  </si>
  <si>
    <t>15-2/2025/Senior+</t>
  </si>
  <si>
    <t>WARMIŃSKO-MAZURSKIE</t>
  </si>
  <si>
    <t>ostródzki</t>
  </si>
  <si>
    <t>dziennydom</t>
  </si>
  <si>
    <t>Ostróda (gmina miejska)</t>
  </si>
  <si>
    <t>pozytywna</t>
  </si>
  <si>
    <t>40-2/2025/Senior+</t>
  </si>
  <si>
    <t>olsztyński</t>
  </si>
  <si>
    <t>Olsztynek (gmina miejsko-wiejska)</t>
  </si>
  <si>
    <t>44/2025/Senior+</t>
  </si>
  <si>
    <t>Olsztyn</t>
  </si>
  <si>
    <t>Olsztyn (miasto na prawach powiatu)</t>
  </si>
  <si>
    <t>45-2/2025/Senior+</t>
  </si>
  <si>
    <t>46/2025/Senior+</t>
  </si>
  <si>
    <t>klub</t>
  </si>
  <si>
    <t>57/2025/Senior+</t>
  </si>
  <si>
    <t>działdowski</t>
  </si>
  <si>
    <t>Działdowo (gmina miejska)</t>
  </si>
  <si>
    <t>70-2/2025/Senior+</t>
  </si>
  <si>
    <t>olecki</t>
  </si>
  <si>
    <t>Olecko (gmina miejsko-wiejska)</t>
  </si>
  <si>
    <t>181/2025/Senior+</t>
  </si>
  <si>
    <t>nowomiejski</t>
  </si>
  <si>
    <t>Biskupiec (gmina wiejska)</t>
  </si>
  <si>
    <t>368/2025/Senior+</t>
  </si>
  <si>
    <t>381-2/2025/Senior+</t>
  </si>
  <si>
    <t>Lidzbark (gmina miejsko-wiejska)</t>
  </si>
  <si>
    <t>443/2025/Senior+</t>
  </si>
  <si>
    <t>457-2/2025/Senior+</t>
  </si>
  <si>
    <t>Elbląg</t>
  </si>
  <si>
    <t>Elbląg (miasto na prawach powiatu)</t>
  </si>
  <si>
    <t>520-2/2025/Senior+</t>
  </si>
  <si>
    <t>Kowale Oleckie (gmina wiejska)</t>
  </si>
  <si>
    <t>543-2/2025/Senior+</t>
  </si>
  <si>
    <t>piski</t>
  </si>
  <si>
    <t>Biała Piska (gmina miejsko-wiejska)</t>
  </si>
  <si>
    <t>566-2/2025/Senior+</t>
  </si>
  <si>
    <t>bartoszycki</t>
  </si>
  <si>
    <t>Górowo Iławeckie (gmina wiejska)</t>
  </si>
  <si>
    <t>588-2/2025/Senior+</t>
  </si>
  <si>
    <t>Górowo Iławeckie (gmina miejska)</t>
  </si>
  <si>
    <t>596-2/2025/Senior+</t>
  </si>
  <si>
    <t>608-2/2025/Senior+</t>
  </si>
  <si>
    <t>nidzicki</t>
  </si>
  <si>
    <t>Kozłowo (gmina wiejska)</t>
  </si>
  <si>
    <t>721-2/2025/Senior+</t>
  </si>
  <si>
    <t>ełcki</t>
  </si>
  <si>
    <t>Ełk (gmina miejska)</t>
  </si>
  <si>
    <t>754/2025/Senior+</t>
  </si>
  <si>
    <t>Bartoszyce (gmina wiejska)</t>
  </si>
  <si>
    <t>835/2025/Senior+</t>
  </si>
  <si>
    <t>Nidzica (gmina miejsko-wiejska)</t>
  </si>
  <si>
    <t>861-2/2025/Senior+</t>
  </si>
  <si>
    <t>Działdowo (gmina wiejska)</t>
  </si>
  <si>
    <t>871-2/2025/Senior+</t>
  </si>
  <si>
    <t>Bisztynek (gmina miejsko-wiejska)</t>
  </si>
  <si>
    <t>982-2/2025/Senior+</t>
  </si>
  <si>
    <t>Bartoszyce (gmina miejska)</t>
  </si>
  <si>
    <t>1006-2/2025/Senior+</t>
  </si>
  <si>
    <t>iławski</t>
  </si>
  <si>
    <t>Iława (gmina miejska)</t>
  </si>
  <si>
    <t>1027-2/2025/Senior+</t>
  </si>
  <si>
    <t>elbląski</t>
  </si>
  <si>
    <t>Młynary (gmina miejsko-wiejska)</t>
  </si>
  <si>
    <t>RAZEM MODUŁ 1</t>
  </si>
  <si>
    <t>X</t>
  </si>
  <si>
    <t>RAZEM MODUŁ 2</t>
  </si>
  <si>
    <t>1058/2025/Senior+</t>
  </si>
  <si>
    <t>Dobre Miasto (gmina miejsko-wiejska)</t>
  </si>
  <si>
    <t>negatywna</t>
  </si>
  <si>
    <t>OFERTA ODRZUCONA ZE WZGLĘDÓW FORMALNYCH</t>
  </si>
  <si>
    <t>RAZEM MODUŁ 1 i 2</t>
  </si>
  <si>
    <t>L.P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</si>
  <si>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</si>
  <si>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</si>
  <si>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</si>
  <si>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</si>
  <si>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</si>
  <si>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</si>
  <si>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</si>
  <si>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</si>
  <si>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</si>
  <si>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</si>
  <si>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</si>
  <si>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</si>
  <si>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</si>
  <si>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</si>
  <si>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</si>
  <si>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</si>
  <si>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</si>
  <si>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</si>
  <si>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</si>
  <si>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</si>
  <si>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</si>
  <si>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</si>
  <si>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</si>
  <si>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r>
      <t xml:space="preserve">Z up. WOJEWODY 
WARMIŃSKO-MAZURSKIEGO
</t>
    </r>
    <r>
      <rPr>
        <b/>
        <sz val="11"/>
        <rFont val="Calibri"/>
        <family val="2"/>
        <charset val="238"/>
      </rPr>
      <t>Adrian Żemis</t>
    </r>
    <r>
      <rPr>
        <sz val="11"/>
        <rFont val="Calibri"/>
        <family val="2"/>
      </rPr>
      <t xml:space="preserve">
DYREKTOR 
Wydziału Polityki Społecznej</t>
    </r>
  </si>
  <si>
    <t>Przyznana kwota dofinansowania</t>
  </si>
  <si>
    <t xml:space="preserve">WYNIKI NABORU OFERT W RAMACH PROGRAMU WIELOLETNIEGO "SENIOR+" NA LATA 2021-2025 EDYCJA 2025 </t>
  </si>
  <si>
    <t>Planowana liczba tworzonych miejsc</t>
  </si>
  <si>
    <t>OFERTY, KTÓRE NIE OTRZYMAŁY DOFINANSOWANIA W RAMACH MODUŁU 1</t>
  </si>
  <si>
    <t>MODUŁ 1</t>
  </si>
  <si>
    <t>MODUŁ 2</t>
  </si>
  <si>
    <t xml:space="preserve"> </t>
  </si>
  <si>
    <t>dzienny dom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</si>
</sst>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  <family val="2"/>
    </font>
    <font>
      <b/>
      <sz val="11"/>
      <name val="Calibri"/>
      <family val="2"/>
      <charset val="238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2" fontId="0" fillId="0" borderId="1" xfId="0" applyNumberFormat="1" applyBorder="1"/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/>
    <xf numFmtId="4" fontId="0" fillId="0" borderId="1" xfId="0" applyNumberFormat="1" applyBorder="1"/>
    <xf numFmtId="4" fontId="1" fillId="3" borderId="1" xfId="0" applyNumberFormat="1" applyFont="1" applyFill="1" applyBorder="1"/>
    <xf numFmtId="0" fontId="1" fillId="3" borderId="1" xfId="0" applyFont="1" applyFill="1" applyBorder="1"/>
    <xf numFmtId="2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0" borderId="1" xfId="0" applyFont="1" applyBorder="1"/>
    <xf numFmtId="0" fontId="1" fillId="2" borderId="4" xfId="0" applyFont="1" applyFill="1" applyBorder="1" applyAlignment="1">
      <alignment horizontal="center" vertical="center"/>
    </xf>
    <xf numFmtId="0" fontId="0" fillId="0" borderId="4" xfId="0" applyBorder="1"/>
    <xf numFmtId="0" fontId="0" fillId="0" borderId="0" xfId="0" applyAlignment="1">
      <alignment wrapText="1"/>
    </xf>
    <xf numFmtId="4" fontId="0" fillId="3" borderId="1" xfId="0" applyNumberFormat="1" applyFill="1" applyBorder="1"/>
    <xf numFmtId="0" fontId="0" fillId="0" borderId="0" xfId="0" applyAlignment="1">
      <alignment horizontal="center" vertical="center"/>
    </xf>
    <xf numFmtId="0" fontId="0" fillId="4" borderId="1" xfId="0" applyFill="1" applyBorder="1"/>
    <xf numFmtId="0" fontId="0" fillId="4" borderId="4" xfId="0" applyFill="1" applyBorder="1"/>
    <xf numFmtId="0" fontId="1" fillId="4" borderId="1" xfId="0" applyFont="1" applyFill="1" applyBorder="1"/>
    <xf numFmtId="4" fontId="0" fillId="4" borderId="1" xfId="0" applyNumberFormat="1" applyFill="1" applyBorder="1"/>
    <xf numFmtId="2" fontId="0" fillId="4" borderId="1" xfId="0" applyNumberFormat="1" applyFill="1" applyBorder="1"/>
    <xf numFmtId="0" fontId="0" fillId="4" borderId="0" xfId="0" applyFill="1"/>
    <xf numFmtId="0" fontId="0" fillId="0" borderId="6" xfId="0" applyBorder="1"/>
    <xf numFmtId="0" fontId="0" fillId="0" borderId="7" xfId="0" applyBorder="1"/>
    <xf numFmtId="0" fontId="0" fillId="5" borderId="1" xfId="0" applyFill="1" applyBorder="1"/>
    <xf numFmtId="0" fontId="0" fillId="5" borderId="4" xfId="0" applyFill="1" applyBorder="1"/>
    <xf numFmtId="0" fontId="1" fillId="5" borderId="1" xfId="0" applyFont="1" applyFill="1" applyBorder="1"/>
    <xf numFmtId="4" fontId="0" fillId="5" borderId="1" xfId="0" applyNumberFormat="1" applyFill="1" applyBorder="1"/>
    <xf numFmtId="2" fontId="0" fillId="5" borderId="1" xfId="0" applyNumberFormat="1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5"/>
  <sheetViews>
    <sheetView tabSelected="1" workbookViewId="0">
      <selection activeCell="V41" sqref="V41"/>
    </sheetView>
  </sheetViews>
  <sheetFormatPr defaultRowHeight="15" x14ac:dyDescent="0.25"/>
  <cols>
    <col min="2" max="2" width="20"/>
    <col min="3" max="3" width="24.85546875" customWidth="1"/>
    <col min="4" max="4" width="15" customWidth="1"/>
    <col min="5" max="5" width="9.140625" customWidth="1"/>
    <col min="6" max="6" width="15.140625" customWidth="1"/>
    <col min="7" max="7" width="36"/>
    <col min="8" max="8" width="26"/>
    <col min="9" max="9" width="28"/>
    <col min="10" max="10" width="22"/>
    <col min="11" max="11" width="14.5703125" customWidth="1"/>
    <col min="12" max="12" width="12.42578125" customWidth="1"/>
    <col min="13" max="13" width="12.7109375" customWidth="1"/>
    <col min="14" max="14" width="20.42578125" customWidth="1"/>
  </cols>
  <sheetData>
    <row r="1" spans="1:16" ht="45" customHeight="1" x14ac:dyDescent="0.25">
      <c r="B1" s="40" t="s">
        <v>109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6" ht="60" x14ac:dyDescent="0.25">
      <c r="A2" s="5" t="s">
        <v>83</v>
      </c>
      <c r="B2" s="13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4" t="s">
        <v>9</v>
      </c>
      <c r="L2" s="4" t="s">
        <v>110</v>
      </c>
      <c r="M2" s="4" t="s">
        <v>10</v>
      </c>
      <c r="N2" s="4" t="s">
        <v>108</v>
      </c>
      <c r="O2" s="3"/>
      <c r="P2" s="3"/>
    </row>
    <row r="3" spans="1:16" x14ac:dyDescent="0.25">
      <c r="A3" s="33" t="s">
        <v>112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5"/>
      <c r="O3" s="3"/>
      <c r="P3" s="3"/>
    </row>
    <row r="4" spans="1:16" s="23" customFormat="1" x14ac:dyDescent="0.25">
      <c r="A4" s="18" t="s">
        <v>84</v>
      </c>
      <c r="B4" s="19" t="s">
        <v>44</v>
      </c>
      <c r="C4" s="18" t="s">
        <v>12</v>
      </c>
      <c r="D4" s="18" t="s">
        <v>45</v>
      </c>
      <c r="E4" s="18">
        <v>1</v>
      </c>
      <c r="F4" s="18" t="s">
        <v>115</v>
      </c>
      <c r="G4" s="20" t="s">
        <v>46</v>
      </c>
      <c r="H4" s="21">
        <v>400000</v>
      </c>
      <c r="I4" s="21">
        <v>400000</v>
      </c>
      <c r="J4" s="18" t="s">
        <v>16</v>
      </c>
      <c r="K4" s="22">
        <v>12</v>
      </c>
      <c r="L4" s="18">
        <v>15</v>
      </c>
      <c r="M4" s="18">
        <v>0</v>
      </c>
      <c r="N4" s="16">
        <v>400000</v>
      </c>
    </row>
    <row r="5" spans="1:16" x14ac:dyDescent="0.25">
      <c r="A5" s="26" t="s">
        <v>85</v>
      </c>
      <c r="B5" s="27" t="s">
        <v>53</v>
      </c>
      <c r="C5" s="26" t="s">
        <v>12</v>
      </c>
      <c r="D5" s="26" t="s">
        <v>54</v>
      </c>
      <c r="E5" s="26">
        <v>1</v>
      </c>
      <c r="F5" s="26" t="s">
        <v>25</v>
      </c>
      <c r="G5" s="28" t="s">
        <v>55</v>
      </c>
      <c r="H5" s="29">
        <v>200000</v>
      </c>
      <c r="I5" s="29">
        <v>200000</v>
      </c>
      <c r="J5" s="26" t="s">
        <v>16</v>
      </c>
      <c r="K5" s="30">
        <v>12</v>
      </c>
      <c r="L5" s="26">
        <v>12</v>
      </c>
      <c r="M5" s="26">
        <v>0</v>
      </c>
      <c r="N5" s="29">
        <v>160000</v>
      </c>
    </row>
    <row r="6" spans="1:16" s="23" customFormat="1" x14ac:dyDescent="0.25">
      <c r="A6" s="37" t="s">
        <v>75</v>
      </c>
      <c r="B6" s="38"/>
      <c r="C6" s="38"/>
      <c r="D6" s="38"/>
      <c r="E6" s="38"/>
      <c r="F6" s="38"/>
      <c r="G6" s="39"/>
      <c r="H6" s="8">
        <f>SUM(H4:H5)</f>
        <v>600000</v>
      </c>
      <c r="I6" s="8">
        <f>SUM(I4:I5)</f>
        <v>600000</v>
      </c>
      <c r="J6" s="6" t="s">
        <v>76</v>
      </c>
      <c r="K6" s="10" t="s">
        <v>76</v>
      </c>
      <c r="L6" s="9">
        <f>SUM(L4:L5)</f>
        <v>27</v>
      </c>
      <c r="M6" s="9">
        <f>SUM(M4:M4)</f>
        <v>0</v>
      </c>
      <c r="N6" s="8">
        <f>N4</f>
        <v>400000</v>
      </c>
    </row>
    <row r="7" spans="1:16" s="23" customFormat="1" x14ac:dyDescent="0.25">
      <c r="A7" s="31" t="s">
        <v>113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6"/>
    </row>
    <row r="8" spans="1:16" s="23" customFormat="1" x14ac:dyDescent="0.25">
      <c r="A8" s="18" t="s">
        <v>84</v>
      </c>
      <c r="B8" s="19" t="s">
        <v>67</v>
      </c>
      <c r="C8" s="18" t="s">
        <v>12</v>
      </c>
      <c r="D8" s="18" t="s">
        <v>48</v>
      </c>
      <c r="E8" s="18">
        <v>2</v>
      </c>
      <c r="F8" s="18" t="s">
        <v>115</v>
      </c>
      <c r="G8" s="20" t="s">
        <v>68</v>
      </c>
      <c r="H8" s="21">
        <v>120000</v>
      </c>
      <c r="I8" s="21">
        <v>120000</v>
      </c>
      <c r="J8" s="18" t="s">
        <v>16</v>
      </c>
      <c r="K8" s="22">
        <v>14</v>
      </c>
      <c r="L8" s="18"/>
      <c r="M8" s="18">
        <v>25</v>
      </c>
      <c r="N8" s="21">
        <v>97200</v>
      </c>
    </row>
    <row r="9" spans="1:16" s="23" customFormat="1" x14ac:dyDescent="0.25">
      <c r="A9" s="18" t="s">
        <v>85</v>
      </c>
      <c r="B9" s="19" t="s">
        <v>59</v>
      </c>
      <c r="C9" s="18" t="s">
        <v>12</v>
      </c>
      <c r="D9" s="18" t="s">
        <v>48</v>
      </c>
      <c r="E9" s="18">
        <v>2</v>
      </c>
      <c r="F9" s="18" t="s">
        <v>25</v>
      </c>
      <c r="G9" s="20" t="s">
        <v>60</v>
      </c>
      <c r="H9" s="21">
        <v>28800</v>
      </c>
      <c r="I9" s="21">
        <v>28800</v>
      </c>
      <c r="J9" s="18" t="s">
        <v>16</v>
      </c>
      <c r="K9" s="22">
        <v>14</v>
      </c>
      <c r="L9" s="18"/>
      <c r="M9" s="18">
        <v>12</v>
      </c>
      <c r="N9" s="21">
        <v>23328</v>
      </c>
    </row>
    <row r="10" spans="1:16" s="23" customFormat="1" x14ac:dyDescent="0.25">
      <c r="A10" s="18" t="s">
        <v>86</v>
      </c>
      <c r="B10" s="19" t="s">
        <v>32</v>
      </c>
      <c r="C10" s="18" t="s">
        <v>12</v>
      </c>
      <c r="D10" s="18" t="s">
        <v>33</v>
      </c>
      <c r="E10" s="18">
        <v>2</v>
      </c>
      <c r="F10" s="18" t="s">
        <v>25</v>
      </c>
      <c r="G10" s="20" t="s">
        <v>34</v>
      </c>
      <c r="H10" s="21">
        <v>120000</v>
      </c>
      <c r="I10" s="21">
        <v>120000</v>
      </c>
      <c r="J10" s="18" t="s">
        <v>16</v>
      </c>
      <c r="K10" s="22">
        <v>14</v>
      </c>
      <c r="L10" s="18"/>
      <c r="M10" s="18">
        <v>50</v>
      </c>
      <c r="N10" s="21">
        <v>97200</v>
      </c>
    </row>
    <row r="11" spans="1:16" s="23" customFormat="1" x14ac:dyDescent="0.25">
      <c r="A11" s="18" t="s">
        <v>87</v>
      </c>
      <c r="B11" s="19" t="s">
        <v>65</v>
      </c>
      <c r="C11" s="18" t="s">
        <v>12</v>
      </c>
      <c r="D11" s="18" t="s">
        <v>48</v>
      </c>
      <c r="E11" s="18">
        <v>2</v>
      </c>
      <c r="F11" s="18" t="s">
        <v>25</v>
      </c>
      <c r="G11" s="20" t="s">
        <v>66</v>
      </c>
      <c r="H11" s="21">
        <v>44000</v>
      </c>
      <c r="I11" s="21">
        <v>44000</v>
      </c>
      <c r="J11" s="18" t="s">
        <v>16</v>
      </c>
      <c r="K11" s="22">
        <v>14</v>
      </c>
      <c r="L11" s="18"/>
      <c r="M11" s="18">
        <v>20</v>
      </c>
      <c r="N11" s="21">
        <v>35640</v>
      </c>
    </row>
    <row r="12" spans="1:16" s="23" customFormat="1" x14ac:dyDescent="0.25">
      <c r="A12" s="18" t="s">
        <v>88</v>
      </c>
      <c r="B12" s="19" t="s">
        <v>26</v>
      </c>
      <c r="C12" s="18" t="s">
        <v>12</v>
      </c>
      <c r="D12" s="18" t="s">
        <v>27</v>
      </c>
      <c r="E12" s="18">
        <v>2</v>
      </c>
      <c r="F12" s="18" t="s">
        <v>115</v>
      </c>
      <c r="G12" s="20" t="s">
        <v>28</v>
      </c>
      <c r="H12" s="21">
        <v>105600</v>
      </c>
      <c r="I12" s="21">
        <v>105600</v>
      </c>
      <c r="J12" s="18" t="s">
        <v>16</v>
      </c>
      <c r="K12" s="22">
        <v>14</v>
      </c>
      <c r="L12" s="18"/>
      <c r="M12" s="18">
        <v>22</v>
      </c>
      <c r="N12" s="21">
        <v>85536</v>
      </c>
    </row>
    <row r="13" spans="1:16" s="23" customFormat="1" x14ac:dyDescent="0.25">
      <c r="A13" s="18" t="s">
        <v>89</v>
      </c>
      <c r="B13" s="19" t="s">
        <v>35</v>
      </c>
      <c r="C13" s="18" t="s">
        <v>12</v>
      </c>
      <c r="D13" s="18" t="s">
        <v>27</v>
      </c>
      <c r="E13" s="18">
        <v>2</v>
      </c>
      <c r="F13" s="18" t="s">
        <v>25</v>
      </c>
      <c r="G13" s="20" t="s">
        <v>28</v>
      </c>
      <c r="H13" s="21">
        <v>72000</v>
      </c>
      <c r="I13" s="21">
        <v>72000</v>
      </c>
      <c r="J13" s="18" t="s">
        <v>16</v>
      </c>
      <c r="K13" s="22">
        <v>14</v>
      </c>
      <c r="L13" s="18"/>
      <c r="M13" s="18">
        <v>30</v>
      </c>
      <c r="N13" s="21">
        <v>58320</v>
      </c>
    </row>
    <row r="14" spans="1:16" s="23" customFormat="1" x14ac:dyDescent="0.25">
      <c r="A14" s="18" t="s">
        <v>90</v>
      </c>
      <c r="B14" s="19" t="s">
        <v>39</v>
      </c>
      <c r="C14" s="18" t="s">
        <v>12</v>
      </c>
      <c r="D14" s="18" t="s">
        <v>40</v>
      </c>
      <c r="E14" s="18">
        <v>2</v>
      </c>
      <c r="F14" s="18" t="s">
        <v>115</v>
      </c>
      <c r="G14" s="20" t="s">
        <v>41</v>
      </c>
      <c r="H14" s="21">
        <v>336000</v>
      </c>
      <c r="I14" s="21">
        <v>336000</v>
      </c>
      <c r="J14" s="18" t="s">
        <v>16</v>
      </c>
      <c r="K14" s="22">
        <v>14</v>
      </c>
      <c r="L14" s="18"/>
      <c r="M14" s="18">
        <v>70</v>
      </c>
      <c r="N14" s="21">
        <v>272160</v>
      </c>
    </row>
    <row r="15" spans="1:16" s="23" customFormat="1" x14ac:dyDescent="0.25">
      <c r="A15" s="18" t="s">
        <v>91</v>
      </c>
      <c r="B15" s="19" t="s">
        <v>56</v>
      </c>
      <c r="C15" s="18" t="s">
        <v>12</v>
      </c>
      <c r="D15" s="18" t="s">
        <v>57</v>
      </c>
      <c r="E15" s="18">
        <v>2</v>
      </c>
      <c r="F15" s="18" t="s">
        <v>25</v>
      </c>
      <c r="G15" s="20" t="s">
        <v>58</v>
      </c>
      <c r="H15" s="21">
        <v>36000</v>
      </c>
      <c r="I15" s="21">
        <v>36000</v>
      </c>
      <c r="J15" s="18" t="s">
        <v>16</v>
      </c>
      <c r="K15" s="22">
        <v>14</v>
      </c>
      <c r="L15" s="18"/>
      <c r="M15" s="18">
        <v>15</v>
      </c>
      <c r="N15" s="21">
        <v>29160</v>
      </c>
    </row>
    <row r="16" spans="1:16" s="23" customFormat="1" x14ac:dyDescent="0.25">
      <c r="A16" s="18" t="s">
        <v>92</v>
      </c>
      <c r="B16" s="19" t="s">
        <v>50</v>
      </c>
      <c r="C16" s="18" t="s">
        <v>12</v>
      </c>
      <c r="D16" s="18" t="s">
        <v>48</v>
      </c>
      <c r="E16" s="18">
        <v>2</v>
      </c>
      <c r="F16" s="18" t="s">
        <v>25</v>
      </c>
      <c r="G16" s="20" t="s">
        <v>51</v>
      </c>
      <c r="H16" s="21">
        <v>36000</v>
      </c>
      <c r="I16" s="21">
        <v>36000</v>
      </c>
      <c r="J16" s="18" t="s">
        <v>16</v>
      </c>
      <c r="K16" s="22">
        <v>14</v>
      </c>
      <c r="L16" s="18"/>
      <c r="M16" s="18">
        <v>15</v>
      </c>
      <c r="N16" s="21">
        <v>29160</v>
      </c>
    </row>
    <row r="17" spans="1:14" s="23" customFormat="1" x14ac:dyDescent="0.25">
      <c r="A17" s="18" t="s">
        <v>93</v>
      </c>
      <c r="B17" s="19" t="s">
        <v>47</v>
      </c>
      <c r="C17" s="18" t="s">
        <v>12</v>
      </c>
      <c r="D17" s="18" t="s">
        <v>48</v>
      </c>
      <c r="E17" s="18">
        <v>2</v>
      </c>
      <c r="F17" s="18" t="s">
        <v>25</v>
      </c>
      <c r="G17" s="20" t="s">
        <v>49</v>
      </c>
      <c r="H17" s="21">
        <v>36000</v>
      </c>
      <c r="I17" s="21">
        <v>36000</v>
      </c>
      <c r="J17" s="18" t="s">
        <v>16</v>
      </c>
      <c r="K17" s="22">
        <v>14</v>
      </c>
      <c r="L17" s="18"/>
      <c r="M17" s="18">
        <v>15</v>
      </c>
      <c r="N17" s="21">
        <v>29160</v>
      </c>
    </row>
    <row r="18" spans="1:14" s="23" customFormat="1" x14ac:dyDescent="0.25">
      <c r="A18" s="18" t="s">
        <v>94</v>
      </c>
      <c r="B18" s="19" t="s">
        <v>69</v>
      </c>
      <c r="C18" s="18" t="s">
        <v>12</v>
      </c>
      <c r="D18" s="18" t="s">
        <v>70</v>
      </c>
      <c r="E18" s="18">
        <v>2</v>
      </c>
      <c r="F18" s="18" t="s">
        <v>25</v>
      </c>
      <c r="G18" s="20" t="s">
        <v>71</v>
      </c>
      <c r="H18" s="21">
        <v>35800</v>
      </c>
      <c r="I18" s="21">
        <v>35800</v>
      </c>
      <c r="J18" s="18" t="s">
        <v>16</v>
      </c>
      <c r="K18" s="22">
        <v>14</v>
      </c>
      <c r="L18" s="18"/>
      <c r="M18" s="18">
        <v>40</v>
      </c>
      <c r="N18" s="21">
        <v>28998</v>
      </c>
    </row>
    <row r="19" spans="1:14" s="23" customFormat="1" x14ac:dyDescent="0.25">
      <c r="A19" s="18" t="s">
        <v>95</v>
      </c>
      <c r="B19" s="19" t="s">
        <v>42</v>
      </c>
      <c r="C19" s="18" t="s">
        <v>12</v>
      </c>
      <c r="D19" s="18" t="s">
        <v>30</v>
      </c>
      <c r="E19" s="18">
        <v>2</v>
      </c>
      <c r="F19" s="18" t="s">
        <v>25</v>
      </c>
      <c r="G19" s="20" t="s">
        <v>43</v>
      </c>
      <c r="H19" s="21">
        <v>60000</v>
      </c>
      <c r="I19" s="21">
        <v>60000</v>
      </c>
      <c r="J19" s="18" t="s">
        <v>16</v>
      </c>
      <c r="K19" s="22">
        <v>14</v>
      </c>
      <c r="L19" s="18"/>
      <c r="M19" s="18">
        <v>25</v>
      </c>
      <c r="N19" s="21">
        <v>48600</v>
      </c>
    </row>
    <row r="20" spans="1:14" s="23" customFormat="1" x14ac:dyDescent="0.25">
      <c r="A20" s="18" t="s">
        <v>96</v>
      </c>
      <c r="B20" s="19" t="s">
        <v>36</v>
      </c>
      <c r="C20" s="18" t="s">
        <v>12</v>
      </c>
      <c r="D20" s="18" t="s">
        <v>27</v>
      </c>
      <c r="E20" s="18">
        <v>2</v>
      </c>
      <c r="F20" s="18" t="s">
        <v>115</v>
      </c>
      <c r="G20" s="20" t="s">
        <v>37</v>
      </c>
      <c r="H20" s="21">
        <v>144000</v>
      </c>
      <c r="I20" s="21">
        <v>144000</v>
      </c>
      <c r="J20" s="18" t="s">
        <v>16</v>
      </c>
      <c r="K20" s="22">
        <v>14</v>
      </c>
      <c r="L20" s="18"/>
      <c r="M20" s="18">
        <v>30</v>
      </c>
      <c r="N20" s="21">
        <v>116640</v>
      </c>
    </row>
    <row r="21" spans="1:14" s="23" customFormat="1" x14ac:dyDescent="0.25">
      <c r="A21" s="18" t="s">
        <v>97</v>
      </c>
      <c r="B21" s="19" t="s">
        <v>72</v>
      </c>
      <c r="C21" s="18" t="s">
        <v>12</v>
      </c>
      <c r="D21" s="18" t="s">
        <v>73</v>
      </c>
      <c r="E21" s="18">
        <v>2</v>
      </c>
      <c r="F21" s="18" t="s">
        <v>25</v>
      </c>
      <c r="G21" s="20" t="s">
        <v>74</v>
      </c>
      <c r="H21" s="21">
        <v>48000</v>
      </c>
      <c r="I21" s="21">
        <v>48000</v>
      </c>
      <c r="J21" s="18" t="s">
        <v>16</v>
      </c>
      <c r="K21" s="22">
        <v>14</v>
      </c>
      <c r="L21" s="18"/>
      <c r="M21" s="18">
        <v>20</v>
      </c>
      <c r="N21" s="21">
        <v>38880</v>
      </c>
    </row>
    <row r="22" spans="1:14" s="23" customFormat="1" x14ac:dyDescent="0.25">
      <c r="A22" s="18" t="s">
        <v>98</v>
      </c>
      <c r="B22" s="19" t="s">
        <v>61</v>
      </c>
      <c r="C22" s="18" t="s">
        <v>12</v>
      </c>
      <c r="D22" s="18" t="s">
        <v>54</v>
      </c>
      <c r="E22" s="18">
        <v>2</v>
      </c>
      <c r="F22" s="18" t="s">
        <v>25</v>
      </c>
      <c r="G22" s="20" t="s">
        <v>62</v>
      </c>
      <c r="H22" s="21">
        <v>40800</v>
      </c>
      <c r="I22" s="21">
        <v>40800</v>
      </c>
      <c r="J22" s="18" t="s">
        <v>16</v>
      </c>
      <c r="K22" s="22">
        <v>14</v>
      </c>
      <c r="L22" s="18"/>
      <c r="M22" s="18">
        <v>17</v>
      </c>
      <c r="N22" s="21">
        <v>33048</v>
      </c>
    </row>
    <row r="23" spans="1:14" s="23" customFormat="1" x14ac:dyDescent="0.25">
      <c r="A23" s="18" t="s">
        <v>99</v>
      </c>
      <c r="B23" s="19" t="s">
        <v>29</v>
      </c>
      <c r="C23" s="18" t="s">
        <v>12</v>
      </c>
      <c r="D23" s="18" t="s">
        <v>30</v>
      </c>
      <c r="E23" s="18">
        <v>2</v>
      </c>
      <c r="F23" s="18" t="s">
        <v>115</v>
      </c>
      <c r="G23" s="20" t="s">
        <v>31</v>
      </c>
      <c r="H23" s="21">
        <v>76800</v>
      </c>
      <c r="I23" s="21">
        <v>76800</v>
      </c>
      <c r="J23" s="18" t="s">
        <v>16</v>
      </c>
      <c r="K23" s="22">
        <v>14</v>
      </c>
      <c r="L23" s="18"/>
      <c r="M23" s="18">
        <v>16</v>
      </c>
      <c r="N23" s="21">
        <v>62208</v>
      </c>
    </row>
    <row r="24" spans="1:14" s="23" customFormat="1" x14ac:dyDescent="0.25">
      <c r="A24" s="18" t="s">
        <v>100</v>
      </c>
      <c r="B24" s="19" t="s">
        <v>38</v>
      </c>
      <c r="C24" s="18" t="s">
        <v>12</v>
      </c>
      <c r="D24" s="18" t="s">
        <v>30</v>
      </c>
      <c r="E24" s="18">
        <v>2</v>
      </c>
      <c r="F24" s="18" t="s">
        <v>25</v>
      </c>
      <c r="G24" s="20" t="s">
        <v>31</v>
      </c>
      <c r="H24" s="21">
        <v>33600</v>
      </c>
      <c r="I24" s="21">
        <v>33600</v>
      </c>
      <c r="J24" s="18" t="s">
        <v>16</v>
      </c>
      <c r="K24" s="22">
        <v>14</v>
      </c>
      <c r="L24" s="18"/>
      <c r="M24" s="18">
        <v>14</v>
      </c>
      <c r="N24" s="21">
        <v>27216</v>
      </c>
    </row>
    <row r="25" spans="1:14" s="23" customFormat="1" x14ac:dyDescent="0.25">
      <c r="A25" s="18" t="s">
        <v>101</v>
      </c>
      <c r="B25" s="19" t="s">
        <v>20</v>
      </c>
      <c r="C25" s="18" t="s">
        <v>12</v>
      </c>
      <c r="D25" s="18" t="s">
        <v>21</v>
      </c>
      <c r="E25" s="18">
        <v>2</v>
      </c>
      <c r="F25" s="18" t="s">
        <v>115</v>
      </c>
      <c r="G25" s="20" t="s">
        <v>22</v>
      </c>
      <c r="H25" s="21">
        <v>384000</v>
      </c>
      <c r="I25" s="21">
        <v>384000</v>
      </c>
      <c r="J25" s="18" t="s">
        <v>16</v>
      </c>
      <c r="K25" s="22">
        <v>15</v>
      </c>
      <c r="L25" s="18"/>
      <c r="M25" s="18">
        <v>80</v>
      </c>
      <c r="N25" s="21">
        <v>345600</v>
      </c>
    </row>
    <row r="26" spans="1:14" s="23" customFormat="1" x14ac:dyDescent="0.25">
      <c r="A26" s="18" t="s">
        <v>102</v>
      </c>
      <c r="B26" s="19" t="s">
        <v>23</v>
      </c>
      <c r="C26" s="18" t="s">
        <v>12</v>
      </c>
      <c r="D26" s="18" t="s">
        <v>21</v>
      </c>
      <c r="E26" s="18">
        <v>2</v>
      </c>
      <c r="F26" s="18" t="s">
        <v>115</v>
      </c>
      <c r="G26" s="20" t="s">
        <v>22</v>
      </c>
      <c r="H26" s="21">
        <v>192000</v>
      </c>
      <c r="I26" s="21">
        <v>192000</v>
      </c>
      <c r="J26" s="18" t="s">
        <v>16</v>
      </c>
      <c r="K26" s="22">
        <v>15</v>
      </c>
      <c r="L26" s="18"/>
      <c r="M26" s="18">
        <v>40</v>
      </c>
      <c r="N26" s="21">
        <v>172800</v>
      </c>
    </row>
    <row r="27" spans="1:14" s="23" customFormat="1" x14ac:dyDescent="0.25">
      <c r="A27" s="18" t="s">
        <v>103</v>
      </c>
      <c r="B27" s="19" t="s">
        <v>24</v>
      </c>
      <c r="C27" s="18" t="s">
        <v>12</v>
      </c>
      <c r="D27" s="18" t="s">
        <v>21</v>
      </c>
      <c r="E27" s="18">
        <v>2</v>
      </c>
      <c r="F27" s="18" t="s">
        <v>25</v>
      </c>
      <c r="G27" s="20" t="s">
        <v>22</v>
      </c>
      <c r="H27" s="21">
        <v>72000</v>
      </c>
      <c r="I27" s="21">
        <v>72000</v>
      </c>
      <c r="J27" s="18" t="s">
        <v>16</v>
      </c>
      <c r="K27" s="22">
        <v>15</v>
      </c>
      <c r="L27" s="18"/>
      <c r="M27" s="18">
        <v>30</v>
      </c>
      <c r="N27" s="21">
        <v>64800</v>
      </c>
    </row>
    <row r="28" spans="1:14" s="23" customFormat="1" x14ac:dyDescent="0.25">
      <c r="A28" s="18" t="s">
        <v>104</v>
      </c>
      <c r="B28" s="19" t="s">
        <v>17</v>
      </c>
      <c r="C28" s="18" t="s">
        <v>12</v>
      </c>
      <c r="D28" s="18" t="s">
        <v>18</v>
      </c>
      <c r="E28" s="18">
        <v>2</v>
      </c>
      <c r="F28" s="18" t="s">
        <v>115</v>
      </c>
      <c r="G28" s="20" t="s">
        <v>19</v>
      </c>
      <c r="H28" s="21">
        <v>201400</v>
      </c>
      <c r="I28" s="21">
        <v>193400</v>
      </c>
      <c r="J28" s="18" t="s">
        <v>16</v>
      </c>
      <c r="K28" s="22">
        <v>12</v>
      </c>
      <c r="L28" s="18"/>
      <c r="M28" s="18">
        <v>45</v>
      </c>
      <c r="N28" s="21">
        <v>123776</v>
      </c>
    </row>
    <row r="29" spans="1:14" s="23" customFormat="1" x14ac:dyDescent="0.25">
      <c r="A29" s="18" t="s">
        <v>105</v>
      </c>
      <c r="B29" s="19" t="s">
        <v>11</v>
      </c>
      <c r="C29" s="18" t="s">
        <v>12</v>
      </c>
      <c r="D29" s="18" t="s">
        <v>13</v>
      </c>
      <c r="E29" s="18">
        <v>2</v>
      </c>
      <c r="F29" s="18" t="s">
        <v>115</v>
      </c>
      <c r="G29" s="20" t="s">
        <v>15</v>
      </c>
      <c r="H29" s="21">
        <v>96000</v>
      </c>
      <c r="I29" s="21">
        <v>96000</v>
      </c>
      <c r="J29" s="18" t="s">
        <v>16</v>
      </c>
      <c r="K29" s="22">
        <v>14</v>
      </c>
      <c r="L29" s="18"/>
      <c r="M29" s="18">
        <v>20</v>
      </c>
      <c r="N29" s="21">
        <v>77760</v>
      </c>
    </row>
    <row r="30" spans="1:14" s="23" customFormat="1" x14ac:dyDescent="0.25">
      <c r="A30" s="18" t="s">
        <v>106</v>
      </c>
      <c r="B30" s="19" t="s">
        <v>52</v>
      </c>
      <c r="C30" s="18" t="s">
        <v>12</v>
      </c>
      <c r="D30" s="18" t="s">
        <v>13</v>
      </c>
      <c r="E30" s="18">
        <v>2</v>
      </c>
      <c r="F30" s="18" t="s">
        <v>25</v>
      </c>
      <c r="G30" s="20" t="s">
        <v>15</v>
      </c>
      <c r="H30" s="21">
        <v>48000</v>
      </c>
      <c r="I30" s="21">
        <v>48000</v>
      </c>
      <c r="J30" s="18" t="s">
        <v>16</v>
      </c>
      <c r="K30" s="22">
        <v>14</v>
      </c>
      <c r="L30" s="18"/>
      <c r="M30" s="18">
        <v>20</v>
      </c>
      <c r="N30" s="21">
        <v>38880</v>
      </c>
    </row>
    <row r="31" spans="1:14" x14ac:dyDescent="0.25">
      <c r="A31" s="37" t="s">
        <v>77</v>
      </c>
      <c r="B31" s="38"/>
      <c r="C31" s="38"/>
      <c r="D31" s="38"/>
      <c r="E31" s="38"/>
      <c r="F31" s="38"/>
      <c r="G31" s="39"/>
      <c r="H31" s="8">
        <f>SUM(H8:H30)</f>
        <v>2366800</v>
      </c>
      <c r="I31" s="8">
        <f>SUM(I8:I30)</f>
        <v>2358800</v>
      </c>
      <c r="J31" s="6"/>
      <c r="K31" s="11" t="s">
        <v>76</v>
      </c>
      <c r="L31" s="6">
        <v>0</v>
      </c>
      <c r="M31" s="9">
        <f>SUM(M8:M30)</f>
        <v>671</v>
      </c>
      <c r="N31" s="8">
        <f>SUM(N8:N30)</f>
        <v>1936070</v>
      </c>
    </row>
    <row r="32" spans="1:14" x14ac:dyDescent="0.25">
      <c r="A32" s="37" t="s">
        <v>82</v>
      </c>
      <c r="B32" s="38"/>
      <c r="C32" s="38"/>
      <c r="D32" s="38"/>
      <c r="E32" s="38"/>
      <c r="F32" s="38"/>
      <c r="G32" s="39"/>
      <c r="H32" s="8">
        <f>H31+H6</f>
        <v>2966800</v>
      </c>
      <c r="I32" s="8">
        <f>I31+I6</f>
        <v>2958800</v>
      </c>
      <c r="J32" s="9"/>
      <c r="K32" s="9"/>
      <c r="L32" s="9">
        <f>L31+L6</f>
        <v>27</v>
      </c>
      <c r="M32" s="9">
        <f>M31+M6</f>
        <v>671</v>
      </c>
      <c r="N32" s="8">
        <f>N31+N6</f>
        <v>2336070</v>
      </c>
    </row>
    <row r="33" spans="1:14" x14ac:dyDescent="0.25">
      <c r="A33" s="24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</row>
    <row r="34" spans="1:14" x14ac:dyDescent="0.25">
      <c r="A34" s="41" t="s">
        <v>111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</row>
    <row r="35" spans="1:14" x14ac:dyDescent="0.25">
      <c r="A35" s="1"/>
      <c r="B35" s="14" t="s">
        <v>63</v>
      </c>
      <c r="C35" s="1" t="s">
        <v>12</v>
      </c>
      <c r="D35" s="1" t="s">
        <v>27</v>
      </c>
      <c r="E35" s="1">
        <v>1</v>
      </c>
      <c r="F35" s="1" t="s">
        <v>25</v>
      </c>
      <c r="G35" s="12" t="s">
        <v>64</v>
      </c>
      <c r="H35" s="7">
        <v>157023.29999999999</v>
      </c>
      <c r="I35" s="7">
        <v>157023.29999999999</v>
      </c>
      <c r="J35" s="1" t="s">
        <v>16</v>
      </c>
      <c r="K35" s="2">
        <v>11</v>
      </c>
      <c r="L35" s="1">
        <v>10</v>
      </c>
      <c r="M35" s="1"/>
      <c r="N35" s="7">
        <v>0</v>
      </c>
    </row>
    <row r="36" spans="1:14" x14ac:dyDescent="0.25">
      <c r="A36" s="31" t="s">
        <v>81</v>
      </c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</row>
    <row r="37" spans="1:14" x14ac:dyDescent="0.25">
      <c r="A37" s="1">
        <v>1</v>
      </c>
      <c r="B37" s="14" t="s">
        <v>78</v>
      </c>
      <c r="C37" s="1" t="s">
        <v>12</v>
      </c>
      <c r="D37" s="1" t="s">
        <v>18</v>
      </c>
      <c r="E37" s="1">
        <v>2</v>
      </c>
      <c r="F37" s="1" t="s">
        <v>14</v>
      </c>
      <c r="G37" s="12" t="s">
        <v>79</v>
      </c>
      <c r="H37" s="7">
        <v>72000</v>
      </c>
      <c r="I37" s="1">
        <v>0</v>
      </c>
      <c r="J37" s="1" t="s">
        <v>80</v>
      </c>
      <c r="K37" s="1">
        <v>0</v>
      </c>
      <c r="L37" s="1"/>
      <c r="M37" s="1">
        <v>15</v>
      </c>
      <c r="N37" s="7">
        <v>0</v>
      </c>
    </row>
    <row r="38" spans="1:14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</row>
    <row r="40" spans="1:14" ht="75" x14ac:dyDescent="0.25">
      <c r="I40" s="15" t="s">
        <v>107</v>
      </c>
    </row>
    <row r="45" spans="1:14" x14ac:dyDescent="0.25">
      <c r="L45" t="s">
        <v>114</v>
      </c>
    </row>
  </sheetData>
  <sortState xmlns:xlrd2="http://schemas.microsoft.com/office/spreadsheetml/2017/richdata2" ref="A2:N32">
    <sortCondition ref="E4:E35"/>
  </sortState>
  <mergeCells count="8">
    <mergeCell ref="A36:N36"/>
    <mergeCell ref="A3:N3"/>
    <mergeCell ref="A7:N7"/>
    <mergeCell ref="A6:G6"/>
    <mergeCell ref="B1:M1"/>
    <mergeCell ref="A32:G32"/>
    <mergeCell ref="A31:G31"/>
    <mergeCell ref="A34:N3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Anna Koroś-Czubak</cp:lastModifiedBy>
  <cp:revision>1</cp:revision>
  <cp:lastPrinted>2025-03-03T13:03:12Z</cp:lastPrinted>
  <dcterms:created xsi:type="dcterms:W3CDTF">2025-03-03T12:50:30Z</dcterms:created>
  <dcterms:modified xsi:type="dcterms:W3CDTF">2025-04-18T08:52:46Z</dcterms:modified>
  <dc:language>en-US</dc:language>
</cp:coreProperties>
</file>