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WZE\Raporty\Raport BTR1-Biennial Transparency Report\BTR1_po uwagach wewnątrzresortowych_wpłynął 21.10.24r\"/>
    </mc:Choice>
  </mc:AlternateContent>
  <xr:revisionPtr revIDLastSave="0" documentId="8_{CB8E2F62-DC9E-4947-BD45-7CEF5E2A3AC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able1-2022" sheetId="3" r:id="rId1"/>
    <sheet name="Table1-2021" sheetId="4" r:id="rId2"/>
    <sheet name="Table2-2022" sheetId="5" r:id="rId3"/>
    <sheet name="Table2-2021" sheetId="6" r:id="rId4"/>
    <sheet name="Table3-2022" sheetId="7" r:id="rId5"/>
    <sheet name="Table3-2021" sheetId="8" r:id="rId6"/>
    <sheet name="Table4" sheetId="9" r:id="rId7"/>
    <sheet name="Table5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4" l="1"/>
  <c r="F22" i="6" l="1"/>
  <c r="D22" i="6"/>
  <c r="F21" i="6"/>
  <c r="D21" i="6"/>
  <c r="J20" i="6"/>
  <c r="H20" i="6"/>
  <c r="F20" i="6"/>
  <c r="D20" i="6"/>
  <c r="F19" i="6"/>
  <c r="D19" i="6"/>
  <c r="J18" i="6"/>
  <c r="H18" i="6"/>
  <c r="F18" i="6"/>
  <c r="D18" i="6"/>
  <c r="J17" i="6"/>
  <c r="H17" i="6"/>
  <c r="F17" i="6"/>
  <c r="D17" i="6"/>
  <c r="F16" i="6"/>
  <c r="D16" i="6"/>
  <c r="G14" i="6"/>
  <c r="C14" i="6"/>
  <c r="G13" i="6"/>
  <c r="C13" i="6"/>
  <c r="G12" i="6"/>
  <c r="C12" i="6"/>
  <c r="E24" i="5"/>
  <c r="D24" i="5"/>
  <c r="F24" i="5" s="1"/>
  <c r="E23" i="5"/>
  <c r="D23" i="5"/>
  <c r="F23" i="5" s="1"/>
  <c r="I22" i="5"/>
  <c r="H22" i="5"/>
  <c r="J22" i="5" s="1"/>
  <c r="E22" i="5"/>
  <c r="D22" i="5"/>
  <c r="F22" i="5" s="1"/>
  <c r="E21" i="5"/>
  <c r="D21" i="5"/>
  <c r="F21" i="5" s="1"/>
  <c r="J20" i="5"/>
  <c r="I20" i="5"/>
  <c r="E20" i="5"/>
  <c r="D20" i="5"/>
  <c r="F20" i="5" s="1"/>
  <c r="J19" i="5"/>
  <c r="I19" i="5"/>
  <c r="E19" i="5"/>
  <c r="D19" i="5"/>
  <c r="F19" i="5" s="1"/>
  <c r="E18" i="5"/>
  <c r="D18" i="5"/>
  <c r="F18" i="5" s="1"/>
  <c r="G14" i="5"/>
  <c r="C14" i="5"/>
  <c r="G13" i="5"/>
  <c r="C13" i="5"/>
  <c r="G12" i="5"/>
  <c r="C12" i="5"/>
  <c r="F41" i="4"/>
  <c r="F16" i="4"/>
  <c r="D16" i="4"/>
  <c r="F62" i="3"/>
  <c r="D62" i="3"/>
  <c r="F49" i="3"/>
  <c r="D49" i="3"/>
</calcChain>
</file>

<file path=xl/sharedStrings.xml><?xml version="1.0" encoding="utf-8"?>
<sst xmlns="http://schemas.openxmlformats.org/spreadsheetml/2006/main" count="1397" uniqueCount="257">
  <si>
    <t>ODA</t>
  </si>
  <si>
    <t>4,4577</t>
  </si>
  <si>
    <t>Back to index</t>
  </si>
  <si>
    <r>
      <rPr>
        <i/>
        <sz val="9"/>
        <color rgb="FF000000"/>
        <rFont val="Times New Roman"/>
        <family val="1"/>
        <charset val="1"/>
      </rPr>
      <t>Status</t>
    </r>
    <r>
      <rPr>
        <i/>
        <vertAlign val="superscript"/>
        <sz val="9"/>
        <color rgb="FF000000"/>
        <rFont val="Times New Roman"/>
        <charset val="1"/>
      </rPr>
      <t>c</t>
    </r>
  </si>
  <si>
    <t>USD</t>
  </si>
  <si>
    <t>Albania</t>
  </si>
  <si>
    <t>Armenia</t>
  </si>
  <si>
    <t>Mitigation</t>
  </si>
  <si>
    <t>Jordan</t>
  </si>
  <si>
    <t>Mongolia</t>
  </si>
  <si>
    <t>Pakistan</t>
  </si>
  <si>
    <t>Senegal</t>
  </si>
  <si>
    <t>Serbia</t>
  </si>
  <si>
    <t>Sierra Leone</t>
  </si>
  <si>
    <t>Syria</t>
  </si>
  <si>
    <t>Tanzania</t>
  </si>
  <si>
    <t>Uganda</t>
  </si>
  <si>
    <t>Zambia</t>
  </si>
  <si>
    <t>3,8609</t>
  </si>
  <si>
    <t>Myanmar</t>
  </si>
  <si>
    <t>Somalia</t>
  </si>
  <si>
    <r>
      <rPr>
        <i/>
        <sz val="9"/>
        <color rgb="FF000000"/>
        <rFont val="Times New Roman"/>
        <family val="1"/>
        <charset val="1"/>
      </rPr>
      <t>Status</t>
    </r>
    <r>
      <rPr>
        <i/>
        <vertAlign val="superscript"/>
        <sz val="9"/>
        <rFont val="Times New Roman"/>
        <charset val="1"/>
      </rPr>
      <t>c</t>
    </r>
  </si>
  <si>
    <t>CITES</t>
  </si>
  <si>
    <t>UNFCCC</t>
  </si>
  <si>
    <t>UNCCD</t>
  </si>
  <si>
    <t>IUCN</t>
  </si>
  <si>
    <t>UNEP</t>
  </si>
  <si>
    <t>UNICEF</t>
  </si>
  <si>
    <t>TABELA  1</t>
  </si>
  <si>
    <t>Informacja o wsparciu finansowym udzielonym na mocy art. 9 Porozumienia paryskiego w roku</t>
  </si>
  <si>
    <t>:a, b, c za pośrednictwem kanałów dwustronnych, regionalnych i innych</t>
  </si>
  <si>
    <t>Stosowany kurs wymiany:________</t>
  </si>
  <si>
    <r>
      <t>Kraj lub region odbiorcy</t>
    </r>
    <r>
      <rPr>
        <i/>
        <vertAlign val="superscript"/>
        <sz val="9"/>
        <rFont val="Times New Roman"/>
        <charset val="1"/>
      </rPr>
      <t xml:space="preserve">c, d </t>
    </r>
  </si>
  <si>
    <r>
      <t>Nazwa programu projektu, działania lub inny</t>
    </r>
    <r>
      <rPr>
        <i/>
        <vertAlign val="superscript"/>
        <sz val="9"/>
        <color rgb="FF000000"/>
        <rFont val="Times New Roman"/>
        <charset val="1"/>
      </rPr>
      <t>c, e</t>
    </r>
  </si>
  <si>
    <r>
      <t>Kwota (zależne od klimatu)</t>
    </r>
    <r>
      <rPr>
        <i/>
        <vertAlign val="superscript"/>
        <sz val="9"/>
        <rFont val="Times New Roman"/>
        <charset val="1"/>
      </rPr>
      <t>c, f</t>
    </r>
  </si>
  <si>
    <r>
      <t>Kanał</t>
    </r>
    <r>
      <rPr>
        <i/>
        <vertAlign val="superscript"/>
        <sz val="9"/>
        <color rgb="FF000000"/>
        <rFont val="Times New Roman"/>
        <charset val="1"/>
      </rPr>
      <t>c</t>
    </r>
  </si>
  <si>
    <r>
      <t>Źródło finansowania</t>
    </r>
    <r>
      <rPr>
        <i/>
        <vertAlign val="superscript"/>
        <sz val="9"/>
        <color rgb="FF000000"/>
        <rFont val="Times New Roman"/>
        <charset val="1"/>
      </rPr>
      <t>c</t>
    </r>
  </si>
  <si>
    <r>
      <t>Instrument finansowy</t>
    </r>
    <r>
      <rPr>
        <i/>
        <vertAlign val="superscript"/>
        <sz val="9"/>
        <color rgb="FF000000"/>
        <rFont val="Times New Roman"/>
        <charset val="1"/>
      </rPr>
      <t>c, g</t>
    </r>
  </si>
  <si>
    <r>
      <t>Rodzaj wsparcia</t>
    </r>
    <r>
      <rPr>
        <i/>
        <vertAlign val="superscript"/>
        <sz val="9"/>
        <color rgb="FF000000"/>
        <rFont val="Times New Roman"/>
        <charset val="1"/>
      </rPr>
      <t>c</t>
    </r>
  </si>
  <si>
    <r>
      <t>Sektor</t>
    </r>
    <r>
      <rPr>
        <i/>
        <vertAlign val="superscript"/>
        <sz val="9"/>
        <color rgb="FF000000"/>
        <rFont val="Times New Roman"/>
        <charset val="1"/>
      </rPr>
      <t>c</t>
    </r>
  </si>
  <si>
    <r>
      <t>Podsektor</t>
    </r>
    <r>
      <rPr>
        <i/>
        <vertAlign val="superscript"/>
        <sz val="9"/>
        <rFont val="Times New Roman"/>
        <charset val="1"/>
      </rPr>
      <t>c, h</t>
    </r>
  </si>
  <si>
    <r>
      <t>Dodatkowe informacje</t>
    </r>
    <r>
      <rPr>
        <i/>
        <vertAlign val="superscript"/>
        <sz val="9"/>
        <color rgb="FF000000"/>
        <rFont val="Times New Roman"/>
        <charset val="1"/>
      </rPr>
      <t>c, h, i</t>
    </r>
  </si>
  <si>
    <t>Wartość nominalna</t>
  </si>
  <si>
    <t>Zespół poszukiwawczo-ratowniczy Albańskiego Ochotniczego Ochotnictwa Górskiego</t>
  </si>
  <si>
    <t>Waluta   krajowa</t>
  </si>
  <si>
    <t>Wypłacone</t>
  </si>
  <si>
    <t>Egipt</t>
  </si>
  <si>
    <t>Kraje rozwijające się</t>
  </si>
  <si>
    <t>Razem dla klimatu! Krytyczne myślenie na rzecz społeczności „inteligentnych dla klimatu”.</t>
  </si>
  <si>
    <t>Gruzja</t>
  </si>
  <si>
    <t>Gotowi na nowoczesne technologie energooszczędne – faza II</t>
  </si>
  <si>
    <t>Na winnym szlaku. Podróż po lepszy smak.</t>
  </si>
  <si>
    <t>Indonezja</t>
  </si>
  <si>
    <t>Ergonomiczne narzędzia tkackie</t>
  </si>
  <si>
    <t>Kenia</t>
  </si>
  <si>
    <t>Wsparcie Zielonego Inkubatora Przedsiębiorczości</t>
  </si>
  <si>
    <t>Liban</t>
  </si>
  <si>
    <t>Edukacyjna Zrównoważona Gospodarka Odpadami (E_SWM)</t>
  </si>
  <si>
    <t>Montaż systemu paneli słonecznych dla centrum kultury w Mar Mikhael</t>
  </si>
  <si>
    <t>Społeczny Targ Rolniczy</t>
  </si>
  <si>
    <t>Szkolenie dla drobnych rolników w północnym Libanie</t>
  </si>
  <si>
    <t>Madagaskar</t>
  </si>
  <si>
    <t>Wsparcie ludności w Ankililoaka na Madagaskarze</t>
  </si>
  <si>
    <t>Mołdawia</t>
  </si>
  <si>
    <t>Północna Macedonia</t>
  </si>
  <si>
    <t>Wsparcie Generalnego Inspektoratu ds. Sytuacji Nadzwyczajnych Ministerstwa Spraw Wewnętrznych Republiki Mołdawii – Faza II (moduł 1)</t>
  </si>
  <si>
    <t>Modernizacja oczyszczalni ścieków</t>
  </si>
  <si>
    <t>RPA</t>
  </si>
  <si>
    <t>Papua-Nowa Gwinea</t>
  </si>
  <si>
    <t>Woda na kołach</t>
  </si>
  <si>
    <t>Długotrwałe przechowywanie plonów</t>
  </si>
  <si>
    <t>Lepsza przyszłość dla albinosów - TANGA SMA</t>
  </si>
  <si>
    <t>Czysta woda dla zdrowej populacji</t>
  </si>
  <si>
    <t>Ukraina</t>
  </si>
  <si>
    <t>Łagodzenie zagrożeń wynikających ze zmiany klimatu dla krytycznej infrastruktury energetycznej</t>
  </si>
  <si>
    <t>Wsparcie profilaktyki społecznej Ukrainy poprzez doskonalenie edukacji na rzecz bezpieczeństwa dzieci i młodzieży korzystającej z sal edukacyjnych (moduł 1)</t>
  </si>
  <si>
    <t>Zwiększenie efektywności ukraińskich służb reagowania kryzysowego – etap IV</t>
  </si>
  <si>
    <t>Przekazanie sprzętu gaśniczego dla ukraińskich strażaków</t>
  </si>
  <si>
    <t>Przypisy własne:</t>
  </si>
  <si>
    <t>Podstawowe założenia, definicje i metodologie informacji zawartych w tym CTF są dostępne pod linkiem/numerem strony BTR.</t>
  </si>
  <si>
    <t>Dwustronny</t>
  </si>
  <si>
    <t>Wielostronny</t>
  </si>
  <si>
    <t>Dotacja</t>
  </si>
  <si>
    <t>Pożyczka koncesjonowana</t>
  </si>
  <si>
    <t>Adaptacja</t>
  </si>
  <si>
    <t>Przekrojowe</t>
  </si>
  <si>
    <t>Inne (zapobieganie ryzyku katastrof)</t>
  </si>
  <si>
    <t>Rolnictwo</t>
  </si>
  <si>
    <t>Inne (edukacja klimatyczna)</t>
  </si>
  <si>
    <t>Energia</t>
  </si>
  <si>
    <t xml:space="preserve">TABELA  2  </t>
  </si>
  <si>
    <t>Irak</t>
  </si>
  <si>
    <t>Równina Niniwy – Oczyszczanie ścieków</t>
  </si>
  <si>
    <t>Dostawa i montaż schładzalników do mleka</t>
  </si>
  <si>
    <t>Wyposażenie Straży Pożarnej Al Fayhaa w sprzęt przeciwpożarowy</t>
  </si>
  <si>
    <t>Wsparcie gospodarki odpadami na terenie gminy Kunin</t>
  </si>
  <si>
    <t>Dostęp społeczności lokalnej Bahmut do podstawowych usług komunalnych – rozbudowa sieci wodociągowej</t>
  </si>
  <si>
    <t>Wóz strażacki dla gminy Sireți</t>
  </si>
  <si>
    <t>Wsparcie Generalnego Inspektoratu ds. Sytuacji Nadzwyczajnych Ministerstwa Spraw Wewnętrznych Republiki Mołdawii</t>
  </si>
  <si>
    <t>Poprawa warunków nauki w szkole podstawowej dla dzieci uchodźców birmańskich na granicy tajsko-birmańskiej</t>
  </si>
  <si>
    <t>Montaż systemu fotowoltaicznego dla Parafii Rzymskokatolickiej Matki Bożej Nieustającej Pomocy w But, Wewak, Papua-Nowa Gwinea</t>
  </si>
  <si>
    <t>El Mokhalis - wsparcie lokalnego centrum - montaż paneli fotowoltaicznych wraz z akcesoriami</t>
  </si>
  <si>
    <t>AVSI – wsparcie lokalnej społeczności Maaloula – montaż lamp solarnych</t>
  </si>
  <si>
    <t>Wzmocnienie potencjału Iwano-Frankowskiej Straży Pożarnej</t>
  </si>
  <si>
    <t>Polska – Ukraina: Sąsiedztwo 4.0</t>
  </si>
  <si>
    <t>Ekwiwalent dotacji</t>
  </si>
  <si>
    <t>Mitygacja</t>
  </si>
  <si>
    <r>
      <t>Instytucja</t>
    </r>
    <r>
      <rPr>
        <i/>
        <vertAlign val="superscript"/>
        <sz val="9"/>
        <rFont val="Times New Roman"/>
        <charset val="1"/>
      </rPr>
      <t>c</t>
    </r>
  </si>
  <si>
    <r>
      <t>Kwota</t>
    </r>
    <r>
      <rPr>
        <i/>
        <vertAlign val="superscript"/>
        <sz val="9"/>
        <rFont val="Times New Roman"/>
        <charset val="1"/>
      </rPr>
      <t xml:space="preserve"> c, d</t>
    </r>
  </si>
  <si>
    <r>
      <t xml:space="preserve">Wpływy </t>
    </r>
    <r>
      <rPr>
        <i/>
        <vertAlign val="superscript"/>
        <sz val="9"/>
        <rFont val="Times New Roman"/>
        <charset val="1"/>
      </rPr>
      <t>c, e</t>
    </r>
  </si>
  <si>
    <r>
      <t xml:space="preserve">Wydatki </t>
    </r>
    <r>
      <rPr>
        <i/>
        <vertAlign val="superscript"/>
        <sz val="9"/>
        <rFont val="Times New Roman"/>
        <charset val="1"/>
      </rPr>
      <t>c, e</t>
    </r>
  </si>
  <si>
    <r>
      <t>Podstawowe/ogólne</t>
    </r>
    <r>
      <rPr>
        <i/>
        <vertAlign val="superscript"/>
        <sz val="9"/>
        <rFont val="Times New Roman"/>
        <charset val="1"/>
      </rPr>
      <t>c, e, f</t>
    </r>
  </si>
  <si>
    <r>
      <t>Odbiorca</t>
    </r>
    <r>
      <rPr>
        <i/>
        <vertAlign val="superscript"/>
        <sz val="9"/>
        <rFont val="Times New Roman"/>
        <charset val="1"/>
      </rPr>
      <t>c, e, g</t>
    </r>
  </si>
  <si>
    <r>
      <t>Nazwa projektu, programu, działania lub inny</t>
    </r>
    <r>
      <rPr>
        <i/>
        <vertAlign val="superscript"/>
        <sz val="9"/>
        <rFont val="Times New Roman"/>
        <charset val="1"/>
      </rPr>
      <t>c, e, g, h</t>
    </r>
  </si>
  <si>
    <r>
      <t>Kanał</t>
    </r>
    <r>
      <rPr>
        <i/>
        <vertAlign val="superscript"/>
        <sz val="9"/>
        <rFont val="Times New Roman"/>
        <charset val="1"/>
      </rPr>
      <t>c</t>
    </r>
  </si>
  <si>
    <r>
      <t>Źródło finansowania</t>
    </r>
    <r>
      <rPr>
        <i/>
        <vertAlign val="superscript"/>
        <sz val="9"/>
        <rFont val="Times New Roman"/>
        <charset val="1"/>
      </rPr>
      <t>c</t>
    </r>
  </si>
  <si>
    <r>
      <t>Instrument finansowy</t>
    </r>
    <r>
      <rPr>
        <i/>
        <vertAlign val="superscript"/>
        <sz val="9"/>
        <rFont val="Times New Roman"/>
        <charset val="1"/>
      </rPr>
      <t>c, i</t>
    </r>
  </si>
  <si>
    <r>
      <t>Rodzaj wsparcia</t>
    </r>
    <r>
      <rPr>
        <i/>
        <vertAlign val="superscript"/>
        <sz val="9"/>
        <rFont val="Times New Roman"/>
        <charset val="1"/>
      </rPr>
      <t>c</t>
    </r>
  </si>
  <si>
    <r>
      <t>Sektor</t>
    </r>
    <r>
      <rPr>
        <i/>
        <vertAlign val="superscript"/>
        <sz val="9"/>
        <rFont val="Times New Roman"/>
        <charset val="1"/>
      </rPr>
      <t>c, g</t>
    </r>
  </si>
  <si>
    <r>
      <t>Podsektor</t>
    </r>
    <r>
      <rPr>
        <i/>
        <vertAlign val="superscript"/>
        <sz val="9"/>
        <rFont val="Times New Roman"/>
        <charset val="1"/>
      </rPr>
      <t>c, g</t>
    </r>
  </si>
  <si>
    <r>
      <t>Dodatkowe informacje</t>
    </r>
    <r>
      <rPr>
        <i/>
        <vertAlign val="superscript"/>
        <sz val="9"/>
        <rFont val="Times New Roman"/>
        <charset val="1"/>
      </rPr>
      <t>l</t>
    </r>
  </si>
  <si>
    <t>Bank Rozwoju Rady Europy</t>
  </si>
  <si>
    <t>Protokół z Kioto</t>
  </si>
  <si>
    <t>Protokół montrealski</t>
  </si>
  <si>
    <r>
      <t>Specyficzne dla klimatu</t>
    </r>
    <r>
      <rPr>
        <i/>
        <vertAlign val="superscript"/>
        <sz val="9"/>
        <rFont val="Times New Roman"/>
        <charset val="1"/>
      </rPr>
      <t>e</t>
    </r>
  </si>
  <si>
    <t>:a, b, c kanały wielostronne</t>
  </si>
  <si>
    <t>Globalny</t>
  </si>
  <si>
    <t>Azja Środkowa</t>
  </si>
  <si>
    <t>Subskrypcja kapitału do IBRD</t>
  </si>
  <si>
    <t>OCEEA/Env.Coop. Kobiety, gospodarka wodna i zapobieganie konfliktom – faza II</t>
  </si>
  <si>
    <t>Inne (subskrypcja kapitału)</t>
  </si>
  <si>
    <t>Wenezuela</t>
  </si>
  <si>
    <t xml:space="preserve">TABELA  3 </t>
  </si>
  <si>
    <t>Informacje na temat wsparcia finansowego uruchomionego w drodze interwencji publicznych na mocy art. 9 Porozumienia paryskiego w roku</t>
  </si>
  <si>
    <t>wpisać: rok</t>
  </si>
  <si>
    <t>wpisać: kurs</t>
  </si>
  <si>
    <r>
      <t xml:space="preserve">Odbiorca </t>
    </r>
    <r>
      <rPr>
        <i/>
        <vertAlign val="superscript"/>
        <sz val="9"/>
        <rFont val="Times New Roman"/>
        <charset val="1"/>
      </rPr>
      <t>c</t>
    </r>
  </si>
  <si>
    <r>
      <t>Nazwa projektu, programu, działania lub inny</t>
    </r>
    <r>
      <rPr>
        <i/>
        <vertAlign val="superscript"/>
        <sz val="9"/>
        <color rgb="FF000000"/>
        <rFont val="Times New Roman"/>
        <charset val="1"/>
      </rPr>
      <t>c, d</t>
    </r>
  </si>
  <si>
    <r>
      <t>Kanał</t>
    </r>
    <r>
      <rPr>
        <i/>
        <vertAlign val="superscript"/>
        <sz val="9"/>
        <rFont val="Times New Roman"/>
        <charset val="1"/>
      </rPr>
      <t xml:space="preserve"> c</t>
    </r>
  </si>
  <si>
    <r>
      <t>Kwota uruchomiona</t>
    </r>
    <r>
      <rPr>
        <i/>
        <vertAlign val="superscript"/>
        <sz val="9"/>
        <rFont val="Times New Roman"/>
        <charset val="1"/>
      </rPr>
      <t>c, e</t>
    </r>
  </si>
  <si>
    <r>
      <t xml:space="preserve">Ilość środków wykorzystanych do mobilizacji wsparcia </t>
    </r>
    <r>
      <rPr>
        <i/>
        <vertAlign val="superscript"/>
        <sz val="9"/>
        <rFont val="Times New Roman"/>
        <charset val="1"/>
      </rPr>
      <t>c</t>
    </r>
  </si>
  <si>
    <r>
      <t>Rodzaj interwencji publicznej</t>
    </r>
    <r>
      <rPr>
        <i/>
        <vertAlign val="superscript"/>
        <sz val="9"/>
        <rFont val="Times New Roman"/>
        <charset val="1"/>
      </rPr>
      <t>c, f</t>
    </r>
  </si>
  <si>
    <t>Rodzaj wsparcia</t>
  </si>
  <si>
    <r>
      <t>Podsektor</t>
    </r>
    <r>
      <rPr>
        <i/>
        <vertAlign val="superscript"/>
        <sz val="9"/>
        <rFont val="Times New Roman"/>
        <charset val="1"/>
      </rPr>
      <t>c</t>
    </r>
  </si>
  <si>
    <r>
      <t>Additional information</t>
    </r>
    <r>
      <rPr>
        <i/>
        <vertAlign val="superscript"/>
        <sz val="9"/>
        <rFont val="Times New Roman"/>
        <charset val="1"/>
      </rPr>
      <t>c, i</t>
    </r>
  </si>
  <si>
    <t>TABELA 4</t>
  </si>
  <si>
    <r>
      <t>Nazwa</t>
    </r>
    <r>
      <rPr>
        <i/>
        <vertAlign val="superscript"/>
        <sz val="9"/>
        <color rgb="FF000000"/>
        <rFont val="Times New Roman"/>
        <charset val="1"/>
      </rPr>
      <t>b</t>
    </r>
  </si>
  <si>
    <r>
      <t>Odbiorca</t>
    </r>
    <r>
      <rPr>
        <i/>
        <vertAlign val="superscript"/>
        <sz val="9"/>
        <color rgb="FF000000"/>
        <rFont val="Times New Roman"/>
        <charset val="1"/>
      </rPr>
      <t>b</t>
    </r>
  </si>
  <si>
    <r>
      <t>Opis i cel</t>
    </r>
    <r>
      <rPr>
        <i/>
        <vertAlign val="superscript"/>
        <sz val="9"/>
        <rFont val="Times New Roman"/>
        <charset val="1"/>
      </rPr>
      <t>b</t>
    </r>
  </si>
  <si>
    <r>
      <t>Rodzaj wsparcia</t>
    </r>
    <r>
      <rPr>
        <i/>
        <vertAlign val="superscript"/>
        <sz val="9"/>
        <rFont val="Times New Roman"/>
        <charset val="1"/>
      </rPr>
      <t>b</t>
    </r>
  </si>
  <si>
    <r>
      <t>Sektor</t>
    </r>
    <r>
      <rPr>
        <i/>
        <vertAlign val="superscript"/>
        <sz val="9"/>
        <rFont val="Times New Roman"/>
        <charset val="1"/>
      </rPr>
      <t>b</t>
    </r>
  </si>
  <si>
    <r>
      <t>Podsektor</t>
    </r>
    <r>
      <rPr>
        <i/>
        <vertAlign val="superscript"/>
        <sz val="9"/>
        <color rgb="FF000000"/>
        <rFont val="Times New Roman"/>
        <charset val="1"/>
      </rPr>
      <t>b</t>
    </r>
  </si>
  <si>
    <r>
      <t>Type of technology</t>
    </r>
    <r>
      <rPr>
        <i/>
        <vertAlign val="superscript"/>
        <sz val="9"/>
        <rFont val="Times New Roman"/>
        <charset val="1"/>
      </rPr>
      <t>b</t>
    </r>
  </si>
  <si>
    <r>
      <t>Działanie podjęte przez</t>
    </r>
    <r>
      <rPr>
        <i/>
        <vertAlign val="superscript"/>
        <sz val="9"/>
        <rFont val="Times New Roman"/>
        <charset val="1"/>
      </rPr>
      <t>b</t>
    </r>
  </si>
  <si>
    <r>
      <t>Dodatkowe informacje</t>
    </r>
    <r>
      <rPr>
        <i/>
        <vertAlign val="superscript"/>
        <sz val="9"/>
        <rFont val="Times New Roman"/>
        <charset val="1"/>
      </rPr>
      <t>e</t>
    </r>
  </si>
  <si>
    <r>
      <t>Nazwa</t>
    </r>
    <r>
      <rPr>
        <i/>
        <vertAlign val="superscript"/>
        <sz val="9"/>
        <rFont val="Times New Roman"/>
        <charset val="1"/>
      </rPr>
      <t>b</t>
    </r>
  </si>
  <si>
    <r>
      <t>Status działania</t>
    </r>
    <r>
      <rPr>
        <i/>
        <vertAlign val="superscript"/>
        <sz val="9"/>
        <rFont val="Times New Roman"/>
        <charset val="1"/>
      </rPr>
      <t>b</t>
    </r>
  </si>
  <si>
    <r>
      <t xml:space="preserve">Status działania </t>
    </r>
    <r>
      <rPr>
        <i/>
        <vertAlign val="superscript"/>
        <sz val="9"/>
        <rFont val="Times New Roman"/>
        <charset val="1"/>
      </rPr>
      <t>b</t>
    </r>
  </si>
  <si>
    <r>
      <t>Dodatkowe informacje</t>
    </r>
    <r>
      <rPr>
        <i/>
        <vertAlign val="superscript"/>
        <sz val="9"/>
        <rFont val="Times New Roman"/>
        <charset val="1"/>
      </rPr>
      <t>d</t>
    </r>
  </si>
  <si>
    <r>
      <t>(1)</t>
    </r>
    <r>
      <rPr>
        <sz val="9"/>
        <rFont val="Times New Roman"/>
        <charset val="1"/>
      </rPr>
      <t xml:space="preserve"> </t>
    </r>
    <r>
      <rPr>
        <i/>
        <sz val="9"/>
        <rFont val="Times New Roman"/>
        <family val="1"/>
        <charset val="238"/>
      </rPr>
      <t>Przypis własny</t>
    </r>
    <r>
      <rPr>
        <i/>
        <sz val="9"/>
        <rFont val="Times New Roman"/>
        <charset val="1"/>
      </rPr>
      <t xml:space="preserve"> 1</t>
    </r>
  </si>
  <si>
    <r>
      <t>(2)</t>
    </r>
    <r>
      <rPr>
        <sz val="9"/>
        <rFont val="Times New Roman"/>
        <charset val="1"/>
      </rPr>
      <t xml:space="preserve"> </t>
    </r>
    <r>
      <rPr>
        <i/>
        <sz val="9"/>
        <rFont val="Times New Roman"/>
        <charset val="1"/>
      </rPr>
      <t>Przypis własny 2</t>
    </r>
  </si>
  <si>
    <t>Wsparcie
i promocja kompostowania bioodpadów 
w regionie Armawir</t>
  </si>
  <si>
    <t xml:space="preserve">Remont podłogi 
i budowa kanalizacji w Szkole św. Marka dla Dzieci ze Specjalnymi Potrzebami </t>
  </si>
  <si>
    <t>Wsparcie administracji centralnej 
w tworzeniu długoterminowej strategii rozwoju ratowników górskich w Gruzji. (...)</t>
  </si>
  <si>
    <t>Guria - CELEBRUJ ŻYCIE. Opracowanie 
i realizacja strategii marki regionu Guria</t>
  </si>
  <si>
    <t>Rozwijanie zdolności operacyjnej usługi zarządzania kryzysowego 
w zakresie nurkowania 
i ratownictwa poprzez dostawę sprzętu osobistego</t>
  </si>
  <si>
    <t>Analiza i rozwój sieci jednostek ratowniczych 
w ramach zarządzania kryzysowego 
w Gruzji (moduł 2)</t>
  </si>
  <si>
    <t>Prowadzenie pokazowych warsztatów edukacyjnych 
w 2 gruzińskich parkach narodowych: Parku Narodowym Machakhela 
i Parku Narodowym Mtirala</t>
  </si>
  <si>
    <t>Poprawa warunków życia 
i przeciwdziałanie skutkom zmian klimatycznych poprzez kompleksowe wsparcie grup samopomocy 
i szkół 
w południowej Kenii</t>
  </si>
  <si>
    <t>Wzmocnienie gotowości 
i zdolności reagowania gruzińskich służb ratowniczych poprzez rozwój centrum szkoleniowego 
w zakresie ratownictwa pożarowego 
(moduł 2)</t>
  </si>
  <si>
    <t>Oświetlenie wykorzystujące energię słoneczną 
w obozie Zaatari</t>
  </si>
  <si>
    <t>Wsparcie dla samorządów 
i społeczności dotkniętych pandemią Covid-19 i kryzysem gospodarczym 
w Libanie</t>
  </si>
  <si>
    <t>Remont łazienki 
w szkole Foyer de La Providence</t>
  </si>
  <si>
    <t>Inteligentna Stacja Chłodnicza do owoców i warzyw: optymalizacja łańcucha dostaw 
i wsparcie drobnej produkcji rolnej 
w Mołdawii</t>
  </si>
  <si>
    <t>Wsparcie lokalnej administracji naddniestrzańskiej 
w rozwoju infrastruktury wiejskiej – rozbudowa sieci wodociągowej</t>
  </si>
  <si>
    <t>Wsparcie Państwowego Uniwersytetu 
w Komracie 
w rozwoju infrastruktury – rozbudowa sieci wodociągowej</t>
  </si>
  <si>
    <t>Wizyta studyjna VFB z Mołdawii 
w województwie wielkopolskim</t>
  </si>
  <si>
    <t>Modernizacja kotłowni w Szkole Podstawowej „Mito Igumanović” 
w Kosjericu</t>
  </si>
  <si>
    <t>Rozbudowa 
i renowacja istniejącej infrastruktury szkolnej w Kambii 
i Rokupr 
w dystrykcie Kambia (Sierra Leone)</t>
  </si>
  <si>
    <t>Poprawa zdrowia 
w Tanzanii</t>
  </si>
  <si>
    <t>Zwiększanie skupu mleka oraz możliwości zarządczych 
i operacyjnych Mleczarni Kondiki oraz lokalnych spółdzielni rolniczych (...)</t>
  </si>
  <si>
    <t>„Home Away From Home” – nowoczesny internat szkolny 
w Kiabakari: klucz do bezpiecznego rozwoju 
i skuteczniejszej edukacji dziewcząt (...)</t>
  </si>
  <si>
    <t>Centrum Edukacji Przeciwpożarowej „Ognik” dla dzieci 
w Użhorodzie (obwód zakarpacki)</t>
  </si>
  <si>
    <t>Zwiększenie zdolności operacyjnej Państwowej Jednostki Ratownictwa 
i Straży Pożarnej 
w Dobromilu (obwód lwowski)</t>
  </si>
  <si>
    <t>Poprawa bezpieczeństwa pożarowego mieszkańców Buczacza 
w warunkach zwiększonego zagrożenia pożarowego 
w czasie wojny</t>
  </si>
  <si>
    <t>Poprawa bezpieczeństwa przeciwpożarowego mieszkańców Maniewicz 
w warunkach zwiększonego zagrożenia pożarowego 
w czasie wojny</t>
  </si>
  <si>
    <t>Budowa fabryki organicznej dla rolników 
z obszarów wiejskich diecezji Kabwe</t>
  </si>
  <si>
    <t>Woda 
i kanalizacja</t>
  </si>
  <si>
    <t>Inne (organizacje pozarządowe 
z siedzibą 
w kraju-darczyńcy)</t>
  </si>
  <si>
    <t>Montaż systemu fotowoltaicznego dla Parafii Rzymskokatolickiej św. Wawrzyńca 
w Dagua, Papua-Nowa Gwinea</t>
  </si>
  <si>
    <t>Zaopatrzenie 
w wodę 
i kanalizacja</t>
  </si>
  <si>
    <t>Wsparcie zarządzania gospodarką energetyczną 
w Centrum Rozwoju Społecznego 
w miejscowości BINT JUBAYL</t>
  </si>
  <si>
    <t>Razem dla klimatu! Krytyczne myślenie na rzecz społeczności „inteligentnych dla klimatu”</t>
  </si>
  <si>
    <t>Causeni Agri-Hub: społeczna infrastruktura do chłodzenia 
i przetwarzania owoców i warzyw</t>
  </si>
  <si>
    <t>Promocja różnorodności biologicznej 
i ochrona ekosystemów</t>
  </si>
  <si>
    <t>Dostawa prądu do Domu Społeczności Jezuickiej 
w Jaramana</t>
  </si>
  <si>
    <t>Rolnicy dla Klimatu: Innowacje 
w gospodarstwach rolnych na rzecz adaptacji do zmian klimatycznych 
w ogrodnictwie 
i uprawie winorośli w Mołdawii</t>
  </si>
  <si>
    <t>Poprawa warunków
i jakości życia oraz przeciwdziałanie skutkom zmian klimatycznych poprzez wspieranie szkół 
i spółdzielni rolniczych w Kenii</t>
  </si>
  <si>
    <t>Wsparcie 
w rozwoju wyspecjalizowanych służb ratowniczych
w Kenii</t>
  </si>
  <si>
    <t>Stypendium 
w ramach Wyższej Szkoły Fizyki i Chemii</t>
  </si>
  <si>
    <t>Wzmocnienie bezpieczeństwa regionalnego 
i krajowego 
w Kenii poprzez poprawę infrastruktury straży pożarnej 
i służb ratowniczych 
w Murang’a 
i Meru</t>
  </si>
  <si>
    <t>Podniesienie jakości edukacji 
i dostępu do edukacji dla 290 uczniów Salezjańskiej Szkoły Zawodowej Don Bosco Technique 
w El Fidar (...)</t>
  </si>
  <si>
    <t>Remont Centrum Szkoleniowego dla Drobnych Rolników
w dystrykcie Chouf</t>
  </si>
  <si>
    <t>Szlak ekoturystyczny „PRUTE ROCKS” 
w dzielnicach Edineț, Rîșcani 
i Glodeni</t>
  </si>
  <si>
    <t>Wsparcie zarządzania gospodarką energetyczną 
w Szpitalu Salah Ghandour 
w miejscowości BINT JUBAYL</t>
  </si>
  <si>
    <t>Modernizacja systemu centralnego ogrzewania 
w ośrodku kultury „Jane Sandanski” 
w gminie Novo Selo</t>
  </si>
  <si>
    <t>Budowa i zakup wyposażenia placówki oświaty podstawowej we wsi Ispinj 
w dolinie Chiprusan, Gilgit Baltistan</t>
  </si>
  <si>
    <t>Poprawa warunków opieki nad dziećmi 
w przedszkolu gminy Gradsko</t>
  </si>
  <si>
    <t>Wyrównywanie szans – poprawa edukacji 
i modernizacja żeńskich szkół zawodowych 
w Joal i Dakarze</t>
  </si>
  <si>
    <t>SSCC – Solarne oświetlenie uliczne 
w Bab al-Sebaa 
i al-Adawiya (Homs)</t>
  </si>
  <si>
    <t>Wikariat Apostolski Aleppo - Centrum Chrześcijańskiej Nadziei - Caritas Polska - Woda dla rolnictwa 
w regionie Al-Hamra, Maamoura, Qattinah 
i Aaliyat/Homs</t>
  </si>
  <si>
    <t>Zaopatrzenie 
w wodę przedszkola
w okręgu Kinyerezi, Dar es Salaam, Tanzania</t>
  </si>
  <si>
    <t>Projekt „Dzielenie się wiedzą na temat transformacji regionów węglowych – Wizyty studyjne interesariuszy 
z Ukrainy 
w polskich regionach górniczych”</t>
  </si>
  <si>
    <t>OCEEA / Env. Coop. Wzmocnienie reakcji na zagrożenia bezpieczeństwa wynikające ze zmiany klimatu 
w Europie Południowo-Wschodniej, Europie Wschodniej, na Kaukazie Południowym 
i w Europie Środkowej</t>
  </si>
  <si>
    <t>Wzmocnienie systemu zarządzania kryzysowego poprzez ogólnopolską kampanię społeczną uświadamiającą 
i budowanie potencjału operacyjnego EMS</t>
  </si>
  <si>
    <t>Wzmocnienie gotowości 
i zdolności reagowania gruzińskich służb ratowniczych poprzez rozwój centrum szkoleniowego 
w zakresie ratownictwa pożarowego (moduł 1)</t>
  </si>
  <si>
    <t>Analiza i rozwój sieci jednostek ratowniczych 
w ramach zarządzania kryzysowego 
w Gruzji (moduł 1)</t>
  </si>
  <si>
    <t>Wsparcie Spółdzielni 
w Qobayat poprzez montaż paneli słonecznych</t>
  </si>
  <si>
    <t>Dostawa 
i montaż schładzalników do mleka</t>
  </si>
  <si>
    <t>Wsparcie integracji społeczno-gospodarczej 
i zawodowej młodzieży i kobiet 
w gminie Dya</t>
  </si>
  <si>
    <t>Awaryjna reakcja WASH na rzecz najbardziej bezbronnych rodzin 
w południowo-środkowej Somalii</t>
  </si>
  <si>
    <t>Inne (organizacje pozarządowe
 z siedzibą 
w kraju-darczyńcy)</t>
  </si>
  <si>
    <t>„‚Mvua na Jua – Lengo Moja (Deszcz i Słońce – Jeden Cel) – 
o niezależność energetyczną ośrodków zdrowia 
i wzmocnienie bezpieczeństwa sanitarno-epidemicznego</t>
  </si>
  <si>
    <t>Gospodarka odpadami – transfer dobrych praktyk 
z województwa podkarpackiego na Zakarpacie</t>
  </si>
  <si>
    <t>Regionalne Ośrodki Szkolenia Ratownictwa – wsparcie systemu szkolenia ochotniczych straży pożarnych 
i ratowników zawodowych na Ukrainie, część II (moduł 1)</t>
  </si>
  <si>
    <t>Ekologia - usprawnienie zagospodarowania składowisk śmieci 
w obwodzie lwowskim</t>
  </si>
  <si>
    <t>Program priorytetowy „E-ETAP – Projekt Szkoleniowo-Audytowy 
w zakresie Efektywności Energetycznej” – system szkolenia audytorów energetycznych 
w budownictwie</t>
  </si>
  <si>
    <t>Wspieranie społeczności terytorialnych obwodu winnickiego poprzez wyposażenie 
w sprzęt przeciwpożarowy</t>
  </si>
  <si>
    <t>Zapewnienie podstawowych potrzeb syryjskim uchodźcom spoza obozu i bezbronnym Jordańczykom 
w czterech prowincjach Jordanii – poprzez gotówkę na zimę 
i gotówkę na czynsz</t>
  </si>
  <si>
    <t>Wsparcie rozwoju wyspecjalizowanych służb ratowniczych 
w Kenii</t>
  </si>
  <si>
    <t>Stworzenie zrównoważonego środowiska dla rehabilitacji kobiet 
i dzieci – ofiar handlu ludźmi – poprzez zieloną energię i dostęp do ICT</t>
  </si>
  <si>
    <t>Remont remiz strażackich 
w hrabstwach Tharaka Nithi 
i Nandi</t>
  </si>
  <si>
    <t>Poprawa warunków życia poprzez promowanie energii odnawialnej 
w publicznych 
i non-profit instytucjach społecznych 
i zdrowotnych 
w metropolii Wielkiego Bejrutu</t>
  </si>
  <si>
    <t>Projekt wsparcia społecznego na rzecz samowystarczalności żywnościowej rodzin znajdujących się 
w trudnej sytuacji, będących ofiarami suszy na południowym Madagaskarze</t>
  </si>
  <si>
    <t>Tereny zielone dla czystszego środowiska 
i zdrowszej młodzieży</t>
  </si>
  <si>
    <t>Montaż systemu gruntowych zbiorników na wodę deszczową dla Wspólnoty Świętej Trójcy 
w Yate w Papui-Nowej Gwinei</t>
  </si>
  <si>
    <t>Centrum Edukacyjne Równych Szans dla Dzieci 
i Młodzieży</t>
  </si>
  <si>
    <t>Budowa silosów (w tym komór suszarniczych), które służą do długotrwałego przechowywania plonów 
w odpowiednich warunkach (temperatura, wilgotność)</t>
  </si>
  <si>
    <t>La Seneve – wsparcie ośrodka dla dzieci 
i dorosłych niepełnosprawnych – zakup wyposażenia warsztatu, montaż baterii fotowoltaicznych itp.</t>
  </si>
  <si>
    <t>Euroregion Roztocze jako przykład dobrych praktyk 
w ochronie dziedzictwa przyrodniczego</t>
  </si>
  <si>
    <t>Wsparcie administracji publicznej Ukrainy 
w realizacji Państwowej Strategii Rozwoju Regionalnego 21-27 w zakresie rozwoju  
i rewitalizacji miast</t>
  </si>
  <si>
    <t>Międzynarodowy Bank Odbudowy 
i Rozwoju</t>
  </si>
  <si>
    <t>Podstawowe założenia, definicje i metodyki informacji zawartych w tym CTF są dostępne pod linkiem/numerem strony BTR.</t>
  </si>
  <si>
    <t>Międzynarodowe Stowarzyszenie 
Rozwoju</t>
  </si>
  <si>
    <t>Organizacja Bezpieczeństwa 
i Współpracy w Europie</t>
  </si>
  <si>
    <t>OCEEA/Env.Coop. Promowanie wzmocnienia pozycji ekonomicznej kobiet w sektorze energetycznym 
w Azji Środkowej na rzecz bezpieczeństwa energetycznego 
i zrównoważonego rozwoju</t>
  </si>
  <si>
    <t>Likwidacja słabych punktów 
i poprawa odporności społeczności w regionach przygranicznych Azji Środkowej 
z Afganistanem: zarządzanie zasobami naturalnymi</t>
  </si>
  <si>
    <t>Zintegrowane interwencje mające na celu zapewnienie usług sanitarnych 
i higienicznych wrażliwym grupom społecznym 
w Wenezueli</t>
  </si>
  <si>
    <r>
      <t>Wkład 
w realizację celów budowania potencjału</t>
    </r>
    <r>
      <rPr>
        <i/>
        <vertAlign val="superscript"/>
        <sz val="9"/>
        <rFont val="Times New Roman"/>
        <charset val="1"/>
      </rPr>
      <t>c, e, g</t>
    </r>
  </si>
  <si>
    <r>
      <t>Wkład w cele  związane 
z rozwojem 
i  transferem technologii</t>
    </r>
    <r>
      <rPr>
        <i/>
        <vertAlign val="superscript"/>
        <sz val="9"/>
        <rFont val="Times New Roman"/>
        <charset val="1"/>
      </rPr>
      <t>c, e, g</t>
    </r>
  </si>
  <si>
    <r>
      <t xml:space="preserve">Wkład w cele związane 
z rozwojem 
i transferem technologii </t>
    </r>
    <r>
      <rPr>
        <i/>
        <vertAlign val="superscript"/>
        <sz val="9"/>
        <color rgb="FF000000"/>
        <rFont val="Times New Roman"/>
        <charset val="1"/>
      </rPr>
      <t>c, h</t>
    </r>
  </si>
  <si>
    <r>
      <t>Wkład 
w realizację celów budowania potencjału</t>
    </r>
    <r>
      <rPr>
        <i/>
        <vertAlign val="superscript"/>
        <sz val="9"/>
        <color rgb="FF000000"/>
        <rFont val="Times New Roman"/>
        <charset val="1"/>
      </rPr>
      <t>c, h</t>
    </r>
  </si>
  <si>
    <t xml:space="preserve">Inne </t>
  </si>
  <si>
    <r>
      <t>Informacje na temat wsparcia w zakresie budowania potencjału udzielanego na mocy art. 11 Porozumienia paryskiego</t>
    </r>
    <r>
      <rPr>
        <b/>
        <vertAlign val="superscript"/>
        <sz val="12"/>
        <rFont val="Times New Roman"/>
        <charset val="1"/>
      </rPr>
      <t xml:space="preserve"> a</t>
    </r>
  </si>
  <si>
    <t>TABELA  5</t>
  </si>
  <si>
    <r>
      <t>Informacje na temat wsparcia rozwoju i transferu technologii udzielanego na mocy art. 10 Porozumienia paryskiego</t>
    </r>
    <r>
      <rPr>
        <b/>
        <vertAlign val="superscript"/>
        <sz val="12"/>
        <rFont val="Times New Roman"/>
        <charset val="1"/>
      </rPr>
      <t>a</t>
    </r>
  </si>
  <si>
    <t>b.d.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</si>
</sst>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%General"/>
  </numFmts>
  <fonts count="2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u/>
      <sz val="9"/>
      <color rgb="FF0563C1"/>
      <name val="Times New Roman"/>
      <family val="1"/>
      <charset val="1"/>
    </font>
    <font>
      <i/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color rgb="FF0070C0"/>
      <name val="Times New Roman"/>
      <family val="1"/>
      <charset val="1"/>
    </font>
    <font>
      <sz val="9"/>
      <name val="Times New Roman"/>
      <charset val="1"/>
    </font>
    <font>
      <sz val="9"/>
      <color rgb="FFFF0000"/>
      <name val="Times New Roman"/>
      <family val="1"/>
      <charset val="1"/>
    </font>
    <font>
      <i/>
      <vertAlign val="superscript"/>
      <sz val="9"/>
      <name val="Times New Roman"/>
      <charset val="1"/>
    </font>
    <font>
      <i/>
      <vertAlign val="superscript"/>
      <sz val="9"/>
      <color rgb="FF000000"/>
      <name val="Times New Roman"/>
      <charset val="1"/>
    </font>
    <font>
      <b/>
      <i/>
      <sz val="9"/>
      <color rgb="FF000000"/>
      <name val="Times New Roman"/>
      <family val="1"/>
      <charset val="1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9"/>
      <color rgb="FFFF0000"/>
      <name val="Times New Roman"/>
      <family val="1"/>
      <charset val="1"/>
    </font>
    <font>
      <i/>
      <sz val="9"/>
      <name val="Times New Roman"/>
      <charset val="1"/>
    </font>
    <font>
      <sz val="9"/>
      <color rgb="FFFFFF00"/>
      <name val="Times New Roman"/>
      <family val="1"/>
      <charset val="1"/>
    </font>
    <font>
      <b/>
      <vertAlign val="superscript"/>
      <sz val="12"/>
      <name val="Times New Roman"/>
      <charset val="1"/>
    </font>
    <font>
      <i/>
      <sz val="9"/>
      <color rgb="FF000000"/>
      <name val="Times New Roman"/>
      <charset val="1"/>
    </font>
    <font>
      <sz val="9"/>
      <color rgb="FF0563C1"/>
      <name val="Times New Roman"/>
      <family val="1"/>
      <charset val="1"/>
    </font>
    <font>
      <i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1"/>
    <xf numFmtId="0" fontId="3" fillId="0" borderId="2"/>
    <xf numFmtId="0" fontId="4" fillId="0" borderId="0"/>
  </cellStyleXfs>
  <cellXfs count="122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1" applyAlignment="1">
      <alignment horizontal="left"/>
    </xf>
    <xf numFmtId="0" fontId="1" fillId="0" borderId="0" xfId="0" applyFont="1"/>
    <xf numFmtId="0" fontId="1" fillId="2" borderId="0" xfId="1" applyFill="1" applyAlignment="1">
      <alignment horizontal="left"/>
    </xf>
    <xf numFmtId="0" fontId="4" fillId="2" borderId="0" xfId="1" applyFont="1" applyFill="1" applyAlignment="1">
      <alignment horizontal="left"/>
    </xf>
    <xf numFmtId="0" fontId="5" fillId="3" borderId="0" xfId="0" applyFont="1" applyFill="1"/>
    <xf numFmtId="0" fontId="5" fillId="0" borderId="0" xfId="1" applyFont="1" applyAlignment="1">
      <alignment horizontal="left"/>
    </xf>
    <xf numFmtId="0" fontId="5" fillId="3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0" xfId="2" applyFill="1" applyAlignment="1">
      <alignment horizontal="left"/>
    </xf>
    <xf numFmtId="0" fontId="8" fillId="2" borderId="0" xfId="1" applyFont="1" applyFill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4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4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3" fillId="0" borderId="1" xfId="4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3" fillId="2" borderId="3" xfId="1" applyFont="1" applyFill="1" applyBorder="1" applyAlignment="1">
      <alignment horizontal="left"/>
    </xf>
    <xf numFmtId="0" fontId="14" fillId="0" borderId="0" xfId="0" applyFont="1"/>
    <xf numFmtId="0" fontId="1" fillId="3" borderId="0" xfId="1" applyFill="1" applyAlignment="1">
      <alignment horizontal="left"/>
    </xf>
    <xf numFmtId="0" fontId="8" fillId="2" borderId="0" xfId="2" applyFont="1" applyFill="1" applyAlignment="1">
      <alignment horizontal="left"/>
    </xf>
    <xf numFmtId="0" fontId="15" fillId="2" borderId="0" xfId="1" applyFont="1" applyFill="1" applyAlignment="1">
      <alignment horizontal="left"/>
    </xf>
    <xf numFmtId="0" fontId="6" fillId="0" borderId="0" xfId="0" applyFont="1"/>
    <xf numFmtId="0" fontId="3" fillId="0" borderId="1" xfId="3" applyAlignment="1">
      <alignment horizontal="center" vertical="center" wrapText="1"/>
    </xf>
    <xf numFmtId="0" fontId="3" fillId="0" borderId="4" xfId="3" applyBorder="1" applyAlignment="1">
      <alignment horizontal="center" vertical="center" wrapText="1"/>
    </xf>
    <xf numFmtId="0" fontId="3" fillId="0" borderId="6" xfId="3" applyBorder="1" applyAlignment="1">
      <alignment vertical="center" wrapText="1"/>
    </xf>
    <xf numFmtId="0" fontId="3" fillId="0" borderId="7" xfId="3" applyBorder="1" applyAlignment="1">
      <alignment vertical="center" wrapText="1"/>
    </xf>
    <xf numFmtId="0" fontId="3" fillId="0" borderId="5" xfId="3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1" applyAlignment="1">
      <alignment horizontal="left" vertical="top"/>
    </xf>
    <xf numFmtId="14" fontId="5" fillId="0" borderId="0" xfId="0" applyNumberFormat="1" applyFont="1"/>
    <xf numFmtId="0" fontId="17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1" applyFont="1" applyAlignment="1">
      <alignment horizontal="left" vertical="top"/>
    </xf>
    <xf numFmtId="0" fontId="6" fillId="2" borderId="0" xfId="2" applyFont="1" applyFill="1" applyAlignment="1">
      <alignment horizontal="left"/>
    </xf>
    <xf numFmtId="0" fontId="8" fillId="2" borderId="0" xfId="2" applyFont="1" applyFill="1" applyAlignment="1">
      <alignment horizontal="left" wrapText="1"/>
    </xf>
    <xf numFmtId="0" fontId="19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4" fillId="0" borderId="0" xfId="5" applyAlignment="1">
      <alignment horizontal="left" vertical="top"/>
    </xf>
    <xf numFmtId="0" fontId="4" fillId="0" borderId="0" xfId="5" applyAlignment="1">
      <alignment horizontal="left" vertical="top" wrapText="1"/>
    </xf>
    <xf numFmtId="0" fontId="4" fillId="0" borderId="0" xfId="1" applyFont="1" applyAlignment="1">
      <alignment horizontal="left"/>
    </xf>
    <xf numFmtId="0" fontId="20" fillId="2" borderId="0" xfId="2" applyFont="1" applyFill="1" applyAlignment="1">
      <alignment horizontal="left"/>
    </xf>
    <xf numFmtId="0" fontId="2" fillId="0" borderId="0" xfId="2" applyAlignment="1">
      <alignment vertical="center"/>
    </xf>
    <xf numFmtId="0" fontId="3" fillId="0" borderId="0" xfId="0" applyFont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2" borderId="3" xfId="1" applyFont="1" applyFill="1" applyBorder="1" applyAlignment="1">
      <alignment horizontal="left" vertical="top"/>
    </xf>
    <xf numFmtId="4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2" fillId="0" borderId="3" xfId="0" applyFont="1" applyBorder="1" applyAlignment="1">
      <alignment vertical="top" wrapText="1"/>
    </xf>
    <xf numFmtId="4" fontId="5" fillId="0" borderId="3" xfId="0" applyNumberFormat="1" applyFont="1" applyBorder="1" applyAlignment="1">
      <alignment horizontal="left" vertical="top"/>
    </xf>
    <xf numFmtId="0" fontId="12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2" fillId="0" borderId="0" xfId="0" applyFont="1"/>
    <xf numFmtId="0" fontId="13" fillId="2" borderId="3" xfId="1" applyFont="1" applyFill="1" applyBorder="1" applyAlignment="1">
      <alignment horizontal="left" vertical="top" wrapText="1"/>
    </xf>
    <xf numFmtId="0" fontId="13" fillId="2" borderId="3" xfId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0" fontId="1" fillId="0" borderId="0" xfId="1" applyAlignment="1">
      <alignment horizontal="left" wrapText="1"/>
    </xf>
    <xf numFmtId="0" fontId="0" fillId="0" borderId="0" xfId="0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1" applyFont="1" applyAlignment="1">
      <alignment horizontal="left" wrapText="1"/>
    </xf>
    <xf numFmtId="0" fontId="5" fillId="3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wrapText="1"/>
    </xf>
    <xf numFmtId="0" fontId="2" fillId="2" borderId="0" xfId="2" applyFill="1" applyAlignment="1">
      <alignment horizontal="left" wrapText="1"/>
    </xf>
    <xf numFmtId="0" fontId="8" fillId="2" borderId="0" xfId="1" applyFont="1" applyFill="1" applyAlignment="1">
      <alignment horizontal="left" wrapText="1"/>
    </xf>
    <xf numFmtId="0" fontId="3" fillId="0" borderId="0" xfId="0" applyFont="1" applyAlignment="1">
      <alignment wrapText="1"/>
    </xf>
    <xf numFmtId="4" fontId="5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5" fillId="5" borderId="0" xfId="0" applyFont="1" applyFill="1"/>
    <xf numFmtId="0" fontId="3" fillId="0" borderId="3" xfId="0" applyFont="1" applyBorder="1" applyAlignment="1">
      <alignment horizontal="center" vertical="center" wrapText="1"/>
    </xf>
    <xf numFmtId="0" fontId="3" fillId="0" borderId="3" xfId="4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4" applyBorder="1" applyAlignment="1">
      <alignment horizontal="center" vertical="center"/>
    </xf>
    <xf numFmtId="0" fontId="3" fillId="0" borderId="2" xfId="4" applyAlignment="1">
      <alignment horizontal="center" vertical="center"/>
    </xf>
    <xf numFmtId="0" fontId="3" fillId="0" borderId="9" xfId="4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5" xfId="4" applyBorder="1" applyAlignment="1">
      <alignment horizontal="center" vertical="center" wrapText="1"/>
    </xf>
    <xf numFmtId="0" fontId="3" fillId="0" borderId="1" xfId="3" applyAlignment="1">
      <alignment horizontal="center" vertical="center" wrapText="1"/>
    </xf>
  </cellXfs>
  <cellStyles count="6">
    <cellStyle name="Headline" xfId="1" xr:uid="{00000000-0005-0000-0000-000000000000}"/>
    <cellStyle name="Hyperlink 1" xfId="2" xr:uid="{00000000-0005-0000-0000-000001000000}"/>
    <cellStyle name="Normal 2" xfId="3" xr:uid="{00000000-0005-0000-0000-000002000000}"/>
    <cellStyle name="Normal 2 2" xfId="4" xr:uid="{00000000-0005-0000-0000-000003000000}"/>
    <cellStyle name="Normalny" xfId="0" builtinId="0"/>
    <cellStyle name="Обычный_CRF2002 (1)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48576"/>
  <sheetViews>
    <sheetView showGridLines="0" tabSelected="1" zoomScale="120" zoomScaleNormal="120" workbookViewId="0">
      <selection activeCell="J2" sqref="J2:N2"/>
    </sheetView>
  </sheetViews>
  <sheetFormatPr defaultColWidth="9.1796875" defaultRowHeight="14.5" x14ac:dyDescent="0.35"/>
  <cols>
    <col min="1" max="1" width="2.26953125" style="3" customWidth="1"/>
    <col min="2" max="2" width="21.54296875" style="3" customWidth="1"/>
    <col min="3" max="4" width="13.1796875" style="3" customWidth="1"/>
    <col min="5" max="5" width="13.81640625" style="3" customWidth="1"/>
    <col min="6" max="6" width="13.7265625" style="3" customWidth="1"/>
    <col min="7" max="7" width="15.453125" style="3" customWidth="1"/>
    <col min="8" max="17" width="11.26953125" style="3" customWidth="1"/>
    <col min="18" max="1025" width="9.1796875" style="3" customWidth="1"/>
    <col min="1026" max="16384" width="9.1796875" style="87"/>
  </cols>
  <sheetData>
    <row r="1" spans="2:17" ht="16" customHeight="1" x14ac:dyDescent="0.35">
      <c r="B1" s="86" t="s">
        <v>28</v>
      </c>
      <c r="C1" s="86"/>
    </row>
    <row r="2" spans="2:17" ht="16" customHeight="1" x14ac:dyDescent="0.35">
      <c r="B2" s="107" t="s">
        <v>29</v>
      </c>
      <c r="C2" s="108"/>
      <c r="D2" s="108"/>
      <c r="E2" s="108"/>
      <c r="F2" s="108"/>
      <c r="G2" s="108"/>
      <c r="H2" s="108"/>
      <c r="I2" s="88">
        <v>2022</v>
      </c>
      <c r="J2" s="109" t="s">
        <v>30</v>
      </c>
      <c r="K2" s="110"/>
      <c r="L2" s="110"/>
      <c r="M2" s="110"/>
      <c r="N2" s="110"/>
    </row>
    <row r="3" spans="2:17" ht="16" customHeight="1" x14ac:dyDescent="0.35">
      <c r="B3" s="89" t="s">
        <v>31</v>
      </c>
      <c r="C3" s="90" t="s">
        <v>1</v>
      </c>
    </row>
    <row r="4" spans="2:17" ht="16" customHeight="1" x14ac:dyDescent="0.35">
      <c r="B4" s="91"/>
      <c r="C4" s="91"/>
    </row>
    <row r="5" spans="2:17" x14ac:dyDescent="0.35">
      <c r="B5" s="92" t="s">
        <v>2</v>
      </c>
      <c r="C5" s="93"/>
    </row>
    <row r="6" spans="2:17" x14ac:dyDescent="0.35">
      <c r="B6" s="92"/>
      <c r="C6" s="93"/>
    </row>
    <row r="7" spans="2:17" s="94" customFormat="1" ht="64.75" customHeight="1" x14ac:dyDescent="0.25">
      <c r="B7" s="16" t="s">
        <v>32</v>
      </c>
      <c r="C7" s="16" t="s">
        <v>33</v>
      </c>
      <c r="D7" s="105" t="s">
        <v>34</v>
      </c>
      <c r="E7" s="105"/>
      <c r="F7" s="105"/>
      <c r="G7" s="105"/>
      <c r="H7" s="16" t="s">
        <v>3</v>
      </c>
      <c r="I7" s="16" t="s">
        <v>35</v>
      </c>
      <c r="J7" s="16" t="s">
        <v>36</v>
      </c>
      <c r="K7" s="16" t="s">
        <v>37</v>
      </c>
      <c r="L7" s="16" t="s">
        <v>38</v>
      </c>
      <c r="M7" s="16" t="s">
        <v>39</v>
      </c>
      <c r="N7" s="16" t="s">
        <v>40</v>
      </c>
      <c r="O7" s="16" t="s">
        <v>251</v>
      </c>
      <c r="P7" s="16" t="s">
        <v>250</v>
      </c>
      <c r="Q7" s="16" t="s">
        <v>41</v>
      </c>
    </row>
    <row r="8" spans="2:17" s="94" customFormat="1" ht="23.5" customHeight="1" x14ac:dyDescent="0.25">
      <c r="B8" s="18"/>
      <c r="C8" s="18"/>
      <c r="D8" s="106" t="s">
        <v>42</v>
      </c>
      <c r="E8" s="106"/>
      <c r="F8" s="106" t="s">
        <v>105</v>
      </c>
      <c r="G8" s="106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2:17" s="94" customFormat="1" ht="26.15" customHeight="1" x14ac:dyDescent="0.25">
      <c r="B9" s="20"/>
      <c r="C9" s="20"/>
      <c r="D9" s="21" t="s">
        <v>44</v>
      </c>
      <c r="E9" s="21" t="s">
        <v>4</v>
      </c>
      <c r="F9" s="21" t="s">
        <v>44</v>
      </c>
      <c r="G9" s="21" t="s">
        <v>4</v>
      </c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17" ht="80.5" x14ac:dyDescent="0.35">
      <c r="B10" s="22" t="s">
        <v>5</v>
      </c>
      <c r="C10" s="23" t="s">
        <v>43</v>
      </c>
      <c r="D10" s="95">
        <v>131241.73874408999</v>
      </c>
      <c r="E10" s="95">
        <v>29441.581699999999</v>
      </c>
      <c r="F10" s="95">
        <v>131241.73874408999</v>
      </c>
      <c r="G10" s="95">
        <v>29441.581699999999</v>
      </c>
      <c r="H10" s="23" t="s">
        <v>45</v>
      </c>
      <c r="I10" s="22" t="s">
        <v>80</v>
      </c>
      <c r="J10" s="22" t="s">
        <v>0</v>
      </c>
      <c r="K10" s="22" t="s">
        <v>82</v>
      </c>
      <c r="L10" s="22" t="s">
        <v>84</v>
      </c>
      <c r="M10" s="23" t="s">
        <v>86</v>
      </c>
      <c r="N10" s="22"/>
      <c r="O10" s="23">
        <v>1</v>
      </c>
      <c r="P10" s="23"/>
      <c r="Q10" s="23"/>
    </row>
    <row r="11" spans="2:17" s="94" customFormat="1" ht="69" x14ac:dyDescent="0.25">
      <c r="B11" s="22" t="s">
        <v>6</v>
      </c>
      <c r="C11" s="23" t="s">
        <v>161</v>
      </c>
      <c r="D11" s="95">
        <v>46878.74632233</v>
      </c>
      <c r="E11" s="95">
        <v>10516.3529</v>
      </c>
      <c r="F11" s="95">
        <v>46878.74632233</v>
      </c>
      <c r="G11" s="95">
        <v>10516.3529</v>
      </c>
      <c r="H11" s="23" t="s">
        <v>45</v>
      </c>
      <c r="I11" s="22" t="s">
        <v>80</v>
      </c>
      <c r="J11" s="22" t="s">
        <v>0</v>
      </c>
      <c r="K11" s="22" t="s">
        <v>82</v>
      </c>
      <c r="L11" s="22" t="s">
        <v>84</v>
      </c>
      <c r="M11" s="23" t="s">
        <v>87</v>
      </c>
      <c r="N11" s="22"/>
      <c r="O11" s="23">
        <v>1</v>
      </c>
      <c r="P11" s="23"/>
      <c r="Q11" s="23"/>
    </row>
    <row r="12" spans="2:17" s="94" customFormat="1" ht="80.5" x14ac:dyDescent="0.25">
      <c r="B12" s="22" t="s">
        <v>47</v>
      </c>
      <c r="C12" s="23" t="s">
        <v>192</v>
      </c>
      <c r="D12" s="95">
        <v>54565.989793380002</v>
      </c>
      <c r="E12" s="95">
        <v>12240.839400000001</v>
      </c>
      <c r="F12" s="95">
        <v>54565.989793380002</v>
      </c>
      <c r="G12" s="95">
        <v>12240.839400000001</v>
      </c>
      <c r="H12" s="23" t="s">
        <v>45</v>
      </c>
      <c r="I12" s="22" t="s">
        <v>188</v>
      </c>
      <c r="J12" s="22" t="s">
        <v>0</v>
      </c>
      <c r="K12" s="22" t="s">
        <v>82</v>
      </c>
      <c r="L12" s="22" t="s">
        <v>85</v>
      </c>
      <c r="M12" s="23" t="s">
        <v>88</v>
      </c>
      <c r="N12" s="22"/>
      <c r="O12" s="23">
        <v>1</v>
      </c>
      <c r="P12" s="23"/>
      <c r="Q12" s="23"/>
    </row>
    <row r="13" spans="2:17" s="94" customFormat="1" ht="80.5" x14ac:dyDescent="0.25">
      <c r="B13" s="22" t="s">
        <v>46</v>
      </c>
      <c r="C13" s="23" t="s">
        <v>162</v>
      </c>
      <c r="D13" s="95">
        <v>65795.652000000002</v>
      </c>
      <c r="E13" s="95">
        <v>14760</v>
      </c>
      <c r="F13" s="95">
        <v>65795.652000000002</v>
      </c>
      <c r="G13" s="95">
        <v>14760</v>
      </c>
      <c r="H13" s="23" t="s">
        <v>45</v>
      </c>
      <c r="I13" s="22" t="s">
        <v>80</v>
      </c>
      <c r="J13" s="22" t="s">
        <v>0</v>
      </c>
      <c r="K13" s="22" t="s">
        <v>82</v>
      </c>
      <c r="L13" s="22" t="s">
        <v>84</v>
      </c>
      <c r="M13" s="23" t="s">
        <v>187</v>
      </c>
      <c r="N13" s="22"/>
      <c r="O13" s="23">
        <v>1</v>
      </c>
      <c r="P13" s="23"/>
      <c r="Q13" s="23"/>
    </row>
    <row r="14" spans="2:17" s="94" customFormat="1" ht="69" x14ac:dyDescent="0.25">
      <c r="B14" s="22" t="s">
        <v>49</v>
      </c>
      <c r="C14" s="23" t="s">
        <v>50</v>
      </c>
      <c r="D14" s="95">
        <v>528814.34012511</v>
      </c>
      <c r="E14" s="95">
        <v>118629.4143</v>
      </c>
      <c r="F14" s="95">
        <v>528814.34012511</v>
      </c>
      <c r="G14" s="95">
        <v>118629.4143</v>
      </c>
      <c r="H14" s="23" t="s">
        <v>45</v>
      </c>
      <c r="I14" s="22" t="s">
        <v>188</v>
      </c>
      <c r="J14" s="22" t="s">
        <v>0</v>
      </c>
      <c r="K14" s="22" t="s">
        <v>82</v>
      </c>
      <c r="L14" s="22" t="s">
        <v>106</v>
      </c>
      <c r="M14" s="23" t="s">
        <v>89</v>
      </c>
      <c r="N14" s="22"/>
      <c r="O14" s="23">
        <v>1</v>
      </c>
      <c r="P14" s="23"/>
      <c r="Q14" s="23"/>
    </row>
    <row r="15" spans="2:17" ht="109" customHeight="1" x14ac:dyDescent="0.35">
      <c r="B15" s="22" t="s">
        <v>49</v>
      </c>
      <c r="C15" s="23" t="s">
        <v>163</v>
      </c>
      <c r="D15" s="95">
        <v>578880.00004185003</v>
      </c>
      <c r="E15" s="95">
        <v>129860.6905</v>
      </c>
      <c r="F15" s="95">
        <v>578880.00004185003</v>
      </c>
      <c r="G15" s="95">
        <v>129860.6905</v>
      </c>
      <c r="H15" s="23" t="s">
        <v>45</v>
      </c>
      <c r="I15" s="22" t="s">
        <v>188</v>
      </c>
      <c r="J15" s="22" t="s">
        <v>0</v>
      </c>
      <c r="K15" s="22" t="s">
        <v>82</v>
      </c>
      <c r="L15" s="22" t="s">
        <v>84</v>
      </c>
      <c r="M15" s="23" t="s">
        <v>86</v>
      </c>
      <c r="N15" s="22"/>
      <c r="O15" s="23">
        <v>1</v>
      </c>
      <c r="P15" s="23"/>
      <c r="Q15" s="23"/>
    </row>
    <row r="16" spans="2:17" ht="80.5" x14ac:dyDescent="0.35">
      <c r="B16" s="22" t="s">
        <v>49</v>
      </c>
      <c r="C16" s="23" t="s">
        <v>164</v>
      </c>
      <c r="D16" s="95">
        <v>254249.99994069</v>
      </c>
      <c r="E16" s="95">
        <v>57036.1397</v>
      </c>
      <c r="F16" s="95">
        <v>254249.99994069</v>
      </c>
      <c r="G16" s="95">
        <v>57036.1397</v>
      </c>
      <c r="H16" s="23" t="s">
        <v>45</v>
      </c>
      <c r="I16" s="22" t="s">
        <v>188</v>
      </c>
      <c r="J16" s="22" t="s">
        <v>0</v>
      </c>
      <c r="K16" s="22" t="s">
        <v>82</v>
      </c>
      <c r="L16" s="22" t="s">
        <v>84</v>
      </c>
      <c r="M16" s="23" t="s">
        <v>85</v>
      </c>
      <c r="N16" s="22"/>
      <c r="O16" s="23">
        <v>1</v>
      </c>
      <c r="P16" s="23"/>
      <c r="Q16" s="23"/>
    </row>
    <row r="17" spans="2:17" ht="38.15" customHeight="1" x14ac:dyDescent="0.35">
      <c r="B17" s="22" t="s">
        <v>49</v>
      </c>
      <c r="C17" s="23" t="s">
        <v>51</v>
      </c>
      <c r="D17" s="95">
        <v>308899.99999404</v>
      </c>
      <c r="E17" s="95">
        <v>69295.825200000007</v>
      </c>
      <c r="F17" s="95">
        <v>308899.99999404</v>
      </c>
      <c r="G17" s="95">
        <v>69295.825200000007</v>
      </c>
      <c r="H17" s="23" t="s">
        <v>45</v>
      </c>
      <c r="I17" s="22" t="s">
        <v>80</v>
      </c>
      <c r="J17" s="22" t="s">
        <v>0</v>
      </c>
      <c r="K17" s="22" t="s">
        <v>82</v>
      </c>
      <c r="L17" s="22" t="s">
        <v>84</v>
      </c>
      <c r="M17" s="23" t="s">
        <v>85</v>
      </c>
      <c r="N17" s="22"/>
      <c r="O17" s="23">
        <v>1</v>
      </c>
      <c r="P17" s="23"/>
      <c r="Q17" s="23"/>
    </row>
    <row r="18" spans="2:17" ht="124" customHeight="1" x14ac:dyDescent="0.35">
      <c r="B18" s="22" t="s">
        <v>49</v>
      </c>
      <c r="C18" s="23" t="s">
        <v>165</v>
      </c>
      <c r="D18" s="95">
        <v>126572.61538233</v>
      </c>
      <c r="E18" s="95">
        <v>28394.152900000001</v>
      </c>
      <c r="F18" s="95">
        <v>126572.61538233</v>
      </c>
      <c r="G18" s="95">
        <v>28394.152900000001</v>
      </c>
      <c r="H18" s="23" t="s">
        <v>45</v>
      </c>
      <c r="I18" s="22" t="s">
        <v>80</v>
      </c>
      <c r="J18" s="22" t="s">
        <v>0</v>
      </c>
      <c r="K18" s="22" t="s">
        <v>82</v>
      </c>
      <c r="L18" s="22" t="s">
        <v>84</v>
      </c>
      <c r="M18" s="23" t="s">
        <v>86</v>
      </c>
      <c r="N18" s="22"/>
      <c r="O18" s="23">
        <v>1</v>
      </c>
      <c r="P18" s="23"/>
      <c r="Q18" s="23"/>
    </row>
    <row r="19" spans="2:17" ht="92" x14ac:dyDescent="0.35">
      <c r="B19" s="22" t="s">
        <v>49</v>
      </c>
      <c r="C19" s="23" t="s">
        <v>166</v>
      </c>
      <c r="D19" s="95">
        <v>229699.05983387999</v>
      </c>
      <c r="E19" s="95">
        <v>51528.604399999997</v>
      </c>
      <c r="F19" s="95">
        <v>229699.05983387999</v>
      </c>
      <c r="G19" s="95">
        <v>51528.604399999997</v>
      </c>
      <c r="H19" s="23" t="s">
        <v>45</v>
      </c>
      <c r="I19" s="22" t="s">
        <v>80</v>
      </c>
      <c r="J19" s="22" t="s">
        <v>0</v>
      </c>
      <c r="K19" s="22" t="s">
        <v>82</v>
      </c>
      <c r="L19" s="22" t="s">
        <v>84</v>
      </c>
      <c r="M19" s="23" t="s">
        <v>86</v>
      </c>
      <c r="N19" s="22"/>
      <c r="O19" s="23">
        <v>1</v>
      </c>
      <c r="P19" s="23"/>
      <c r="Q19" s="23"/>
    </row>
    <row r="20" spans="2:17" ht="155.15" customHeight="1" x14ac:dyDescent="0.35">
      <c r="B20" s="22" t="s">
        <v>49</v>
      </c>
      <c r="C20" s="23" t="s">
        <v>169</v>
      </c>
      <c r="D20" s="95">
        <v>442597.75981667999</v>
      </c>
      <c r="E20" s="95">
        <v>99288.368400000007</v>
      </c>
      <c r="F20" s="95">
        <v>442597.75981667999</v>
      </c>
      <c r="G20" s="95">
        <v>99288.368400000007</v>
      </c>
      <c r="H20" s="23" t="s">
        <v>45</v>
      </c>
      <c r="I20" s="22" t="s">
        <v>80</v>
      </c>
      <c r="J20" s="22" t="s">
        <v>0</v>
      </c>
      <c r="K20" s="22" t="s">
        <v>82</v>
      </c>
      <c r="L20" s="22" t="s">
        <v>84</v>
      </c>
      <c r="M20" s="23" t="s">
        <v>86</v>
      </c>
      <c r="N20" s="22"/>
      <c r="O20" s="23">
        <v>1</v>
      </c>
      <c r="P20" s="23"/>
      <c r="Q20" s="23"/>
    </row>
    <row r="21" spans="2:17" ht="150.65" customHeight="1" x14ac:dyDescent="0.35">
      <c r="B21" s="22" t="s">
        <v>49</v>
      </c>
      <c r="C21" s="23" t="s">
        <v>167</v>
      </c>
      <c r="D21" s="95">
        <v>1307.3698579500001</v>
      </c>
      <c r="E21" s="95">
        <v>293.2835</v>
      </c>
      <c r="F21" s="95">
        <v>1307.3698579500001</v>
      </c>
      <c r="G21" s="95">
        <v>293.2835</v>
      </c>
      <c r="H21" s="23" t="s">
        <v>45</v>
      </c>
      <c r="I21" s="22" t="s">
        <v>80</v>
      </c>
      <c r="J21" s="22" t="s">
        <v>0</v>
      </c>
      <c r="K21" s="22" t="s">
        <v>82</v>
      </c>
      <c r="L21" s="22" t="s">
        <v>84</v>
      </c>
      <c r="M21" s="23" t="s">
        <v>88</v>
      </c>
      <c r="N21" s="22"/>
      <c r="O21" s="23">
        <v>1</v>
      </c>
      <c r="P21" s="23"/>
      <c r="Q21" s="23"/>
    </row>
    <row r="22" spans="2:17" ht="32.15" customHeight="1" x14ac:dyDescent="0.35">
      <c r="B22" s="22" t="s">
        <v>52</v>
      </c>
      <c r="C22" s="23" t="s">
        <v>53</v>
      </c>
      <c r="D22" s="95">
        <v>56254.495675949998</v>
      </c>
      <c r="E22" s="95">
        <v>12619.6235</v>
      </c>
      <c r="F22" s="95">
        <v>56254.495675949998</v>
      </c>
      <c r="G22" s="95">
        <v>12619.6235</v>
      </c>
      <c r="H22" s="23" t="s">
        <v>45</v>
      </c>
      <c r="I22" s="22" t="s">
        <v>80</v>
      </c>
      <c r="J22" s="22" t="s">
        <v>0</v>
      </c>
      <c r="K22" s="22" t="s">
        <v>82</v>
      </c>
      <c r="L22" s="22" t="s">
        <v>106</v>
      </c>
      <c r="M22" s="23" t="s">
        <v>89</v>
      </c>
      <c r="N22" s="22"/>
      <c r="O22" s="23">
        <v>1</v>
      </c>
      <c r="P22" s="23"/>
      <c r="Q22" s="23"/>
    </row>
    <row r="23" spans="2:17" ht="57.65" customHeight="1" x14ac:dyDescent="0.35">
      <c r="B23" s="22" t="s">
        <v>8</v>
      </c>
      <c r="C23" s="23" t="s">
        <v>170</v>
      </c>
      <c r="D23" s="95">
        <v>126291.34298196</v>
      </c>
      <c r="E23" s="95">
        <v>28331.054800000002</v>
      </c>
      <c r="F23" s="95">
        <v>126291.34298196</v>
      </c>
      <c r="G23" s="95">
        <v>28331.054800000002</v>
      </c>
      <c r="H23" s="23" t="s">
        <v>45</v>
      </c>
      <c r="I23" s="22" t="s">
        <v>80</v>
      </c>
      <c r="J23" s="22" t="s">
        <v>0</v>
      </c>
      <c r="K23" s="22" t="s">
        <v>82</v>
      </c>
      <c r="L23" s="22" t="s">
        <v>106</v>
      </c>
      <c r="M23" s="23" t="s">
        <v>89</v>
      </c>
      <c r="N23" s="22"/>
      <c r="O23" s="23">
        <v>1</v>
      </c>
      <c r="P23" s="23"/>
      <c r="Q23" s="23"/>
    </row>
    <row r="24" spans="2:17" ht="47.5" customHeight="1" x14ac:dyDescent="0.35">
      <c r="B24" s="22" t="s">
        <v>8</v>
      </c>
      <c r="C24" s="23" t="s">
        <v>55</v>
      </c>
      <c r="D24" s="95">
        <v>131260.49005913999</v>
      </c>
      <c r="E24" s="95">
        <v>29445.788199999999</v>
      </c>
      <c r="F24" s="95">
        <v>131260.49005913999</v>
      </c>
      <c r="G24" s="95">
        <v>29445.788199999999</v>
      </c>
      <c r="H24" s="23" t="s">
        <v>45</v>
      </c>
      <c r="I24" s="22" t="s">
        <v>80</v>
      </c>
      <c r="J24" s="22" t="s">
        <v>0</v>
      </c>
      <c r="K24" s="22" t="s">
        <v>82</v>
      </c>
      <c r="L24" s="22" t="s">
        <v>85</v>
      </c>
      <c r="M24" s="23" t="s">
        <v>88</v>
      </c>
      <c r="N24" s="22"/>
      <c r="O24" s="23">
        <v>1</v>
      </c>
      <c r="P24" s="23"/>
      <c r="Q24" s="23"/>
    </row>
    <row r="25" spans="2:17" ht="141.65" customHeight="1" x14ac:dyDescent="0.35">
      <c r="B25" s="22" t="s">
        <v>54</v>
      </c>
      <c r="C25" s="23" t="s">
        <v>168</v>
      </c>
      <c r="D25" s="95">
        <v>1440704.9999253601</v>
      </c>
      <c r="E25" s="95">
        <v>323194.69679999998</v>
      </c>
      <c r="F25" s="95">
        <v>1440704.9999253601</v>
      </c>
      <c r="G25" s="95">
        <v>323194.69679999998</v>
      </c>
      <c r="H25" s="23" t="s">
        <v>45</v>
      </c>
      <c r="I25" s="22" t="s">
        <v>188</v>
      </c>
      <c r="J25" s="22" t="s">
        <v>0</v>
      </c>
      <c r="K25" s="22" t="s">
        <v>82</v>
      </c>
      <c r="L25" s="22" t="s">
        <v>85</v>
      </c>
      <c r="M25" s="23" t="s">
        <v>85</v>
      </c>
      <c r="N25" s="22"/>
      <c r="O25" s="23">
        <v>1</v>
      </c>
      <c r="P25" s="23"/>
      <c r="Q25" s="23"/>
    </row>
    <row r="26" spans="2:17" ht="106.5" customHeight="1" x14ac:dyDescent="0.35">
      <c r="B26" s="22" t="s">
        <v>54</v>
      </c>
      <c r="C26" s="23" t="s">
        <v>197</v>
      </c>
      <c r="D26" s="95">
        <v>1444643.0600413501</v>
      </c>
      <c r="E26" s="95">
        <v>324078.12550000002</v>
      </c>
      <c r="F26" s="95">
        <v>1444643.0600413501</v>
      </c>
      <c r="G26" s="95">
        <v>324078.12550000002</v>
      </c>
      <c r="H26" s="23" t="s">
        <v>45</v>
      </c>
      <c r="I26" s="22" t="s">
        <v>188</v>
      </c>
      <c r="J26" s="22" t="s">
        <v>0</v>
      </c>
      <c r="K26" s="22" t="s">
        <v>82</v>
      </c>
      <c r="L26" s="22" t="s">
        <v>85</v>
      </c>
      <c r="M26" s="23" t="s">
        <v>85</v>
      </c>
      <c r="N26" s="22"/>
      <c r="O26" s="23">
        <v>1</v>
      </c>
      <c r="P26" s="23"/>
      <c r="Q26" s="23"/>
    </row>
    <row r="27" spans="2:17" ht="46" x14ac:dyDescent="0.35">
      <c r="B27" s="22" t="s">
        <v>54</v>
      </c>
      <c r="C27" s="23" t="s">
        <v>199</v>
      </c>
      <c r="D27" s="95">
        <v>86645.130213330005</v>
      </c>
      <c r="E27" s="95">
        <v>19437.1829</v>
      </c>
      <c r="F27" s="95">
        <v>86645.130213330005</v>
      </c>
      <c r="G27" s="95">
        <v>19437.1829</v>
      </c>
      <c r="H27" s="23" t="s">
        <v>45</v>
      </c>
      <c r="I27" s="22" t="s">
        <v>80</v>
      </c>
      <c r="J27" s="22" t="s">
        <v>0</v>
      </c>
      <c r="K27" s="22" t="s">
        <v>82</v>
      </c>
      <c r="L27" s="22" t="s">
        <v>106</v>
      </c>
      <c r="M27" s="23" t="s">
        <v>89</v>
      </c>
      <c r="N27" s="22"/>
      <c r="O27" s="23">
        <v>1</v>
      </c>
      <c r="P27" s="23"/>
      <c r="Q27" s="23"/>
    </row>
    <row r="28" spans="2:17" ht="69" x14ac:dyDescent="0.35">
      <c r="B28" s="22" t="s">
        <v>54</v>
      </c>
      <c r="C28" s="23" t="s">
        <v>198</v>
      </c>
      <c r="D28" s="95">
        <v>2077377.99992073</v>
      </c>
      <c r="E28" s="95">
        <v>466020.14490000001</v>
      </c>
      <c r="F28" s="95">
        <v>2077377.99992073</v>
      </c>
      <c r="G28" s="95">
        <v>466020.14490000001</v>
      </c>
      <c r="H28" s="23" t="s">
        <v>45</v>
      </c>
      <c r="I28" s="22" t="s">
        <v>188</v>
      </c>
      <c r="J28" s="22" t="s">
        <v>0</v>
      </c>
      <c r="K28" s="22" t="s">
        <v>82</v>
      </c>
      <c r="L28" s="22" t="s">
        <v>84</v>
      </c>
      <c r="M28" s="23" t="s">
        <v>86</v>
      </c>
      <c r="N28" s="22"/>
      <c r="O28" s="23">
        <v>1</v>
      </c>
      <c r="P28" s="23"/>
      <c r="Q28" s="23"/>
    </row>
    <row r="29" spans="2:17" ht="141" customHeight="1" x14ac:dyDescent="0.35">
      <c r="B29" s="22" t="s">
        <v>54</v>
      </c>
      <c r="C29" s="23" t="s">
        <v>200</v>
      </c>
      <c r="D29" s="95">
        <v>119737.69440399</v>
      </c>
      <c r="E29" s="95">
        <v>26860.868699999999</v>
      </c>
      <c r="F29" s="95">
        <v>119737.69440399</v>
      </c>
      <c r="G29" s="95">
        <v>26860.868699999999</v>
      </c>
      <c r="H29" s="23" t="s">
        <v>45</v>
      </c>
      <c r="I29" s="22" t="s">
        <v>80</v>
      </c>
      <c r="J29" s="22" t="s">
        <v>0</v>
      </c>
      <c r="K29" s="22" t="s">
        <v>82</v>
      </c>
      <c r="L29" s="22" t="s">
        <v>84</v>
      </c>
      <c r="M29" s="23" t="s">
        <v>252</v>
      </c>
      <c r="N29" s="22"/>
      <c r="O29" s="23">
        <v>1</v>
      </c>
      <c r="P29" s="23"/>
      <c r="Q29" s="23"/>
    </row>
    <row r="30" spans="2:17" ht="98.5" customHeight="1" x14ac:dyDescent="0.35">
      <c r="B30" s="22" t="s">
        <v>56</v>
      </c>
      <c r="C30" s="23" t="s">
        <v>171</v>
      </c>
      <c r="D30" s="95">
        <v>1343024.17005627</v>
      </c>
      <c r="E30" s="95">
        <v>301281.8651</v>
      </c>
      <c r="F30" s="95">
        <v>1343024.17005627</v>
      </c>
      <c r="G30" s="95">
        <v>301281.8651</v>
      </c>
      <c r="H30" s="23" t="s">
        <v>45</v>
      </c>
      <c r="I30" s="22" t="s">
        <v>188</v>
      </c>
      <c r="J30" s="22" t="s">
        <v>0</v>
      </c>
      <c r="K30" s="22" t="s">
        <v>82</v>
      </c>
      <c r="L30" s="22" t="s">
        <v>85</v>
      </c>
      <c r="M30" s="23" t="s">
        <v>85</v>
      </c>
      <c r="N30" s="22"/>
      <c r="O30" s="23">
        <v>1</v>
      </c>
      <c r="P30" s="23"/>
      <c r="Q30" s="23"/>
    </row>
    <row r="31" spans="2:17" ht="124.5" customHeight="1" x14ac:dyDescent="0.35">
      <c r="B31" s="22" t="s">
        <v>56</v>
      </c>
      <c r="C31" s="23" t="s">
        <v>201</v>
      </c>
      <c r="D31" s="95">
        <v>848065.00005279004</v>
      </c>
      <c r="E31" s="95">
        <v>190247.2127</v>
      </c>
      <c r="F31" s="95">
        <v>848065.00005279004</v>
      </c>
      <c r="G31" s="95">
        <v>190247.2127</v>
      </c>
      <c r="H31" s="23" t="s">
        <v>45</v>
      </c>
      <c r="I31" s="22" t="s">
        <v>188</v>
      </c>
      <c r="J31" s="22" t="s">
        <v>0</v>
      </c>
      <c r="K31" s="22" t="s">
        <v>82</v>
      </c>
      <c r="L31" s="22" t="s">
        <v>106</v>
      </c>
      <c r="M31" s="23" t="s">
        <v>89</v>
      </c>
      <c r="N31" s="22"/>
      <c r="O31" s="23">
        <v>1</v>
      </c>
      <c r="P31" s="23"/>
      <c r="Q31" s="23"/>
    </row>
    <row r="32" spans="2:17" ht="69" x14ac:dyDescent="0.35">
      <c r="B32" s="22" t="s">
        <v>56</v>
      </c>
      <c r="C32" s="23" t="s">
        <v>57</v>
      </c>
      <c r="D32" s="95">
        <v>491975.00018316001</v>
      </c>
      <c r="E32" s="95">
        <v>110365.2108</v>
      </c>
      <c r="F32" s="95">
        <v>491975.00018316001</v>
      </c>
      <c r="G32" s="95">
        <v>110365.2108</v>
      </c>
      <c r="H32" s="23" t="s">
        <v>45</v>
      </c>
      <c r="I32" s="22" t="s">
        <v>188</v>
      </c>
      <c r="J32" s="22" t="s">
        <v>0</v>
      </c>
      <c r="K32" s="22" t="s">
        <v>82</v>
      </c>
      <c r="L32" s="22" t="s">
        <v>85</v>
      </c>
      <c r="M32" s="23" t="s">
        <v>85</v>
      </c>
      <c r="N32" s="22"/>
      <c r="O32" s="23">
        <v>1</v>
      </c>
      <c r="P32" s="23"/>
      <c r="Q32" s="23"/>
    </row>
    <row r="33" spans="2:17" ht="73" customHeight="1" x14ac:dyDescent="0.35">
      <c r="B33" s="22" t="s">
        <v>56</v>
      </c>
      <c r="C33" s="23" t="s">
        <v>58</v>
      </c>
      <c r="D33" s="95">
        <v>103828.7484</v>
      </c>
      <c r="E33" s="95">
        <v>23292</v>
      </c>
      <c r="F33" s="95">
        <v>103828.7484</v>
      </c>
      <c r="G33" s="95">
        <v>23292</v>
      </c>
      <c r="H33" s="23" t="s">
        <v>45</v>
      </c>
      <c r="I33" s="22" t="s">
        <v>80</v>
      </c>
      <c r="J33" s="22" t="s">
        <v>0</v>
      </c>
      <c r="K33" s="22" t="s">
        <v>82</v>
      </c>
      <c r="L33" s="22" t="s">
        <v>106</v>
      </c>
      <c r="M33" s="23" t="s">
        <v>89</v>
      </c>
      <c r="N33" s="22"/>
      <c r="O33" s="23">
        <v>1</v>
      </c>
      <c r="P33" s="23"/>
      <c r="Q33" s="23"/>
    </row>
    <row r="34" spans="2:17" ht="69" x14ac:dyDescent="0.35">
      <c r="B34" s="22" t="s">
        <v>56</v>
      </c>
      <c r="C34" s="23" t="s">
        <v>202</v>
      </c>
      <c r="D34" s="95">
        <v>89154</v>
      </c>
      <c r="E34" s="95">
        <v>20000</v>
      </c>
      <c r="F34" s="95">
        <v>89154</v>
      </c>
      <c r="G34" s="95">
        <v>20000</v>
      </c>
      <c r="H34" s="23" t="s">
        <v>45</v>
      </c>
      <c r="I34" s="22" t="s">
        <v>80</v>
      </c>
      <c r="J34" s="22" t="s">
        <v>0</v>
      </c>
      <c r="K34" s="22" t="s">
        <v>82</v>
      </c>
      <c r="L34" s="22" t="s">
        <v>106</v>
      </c>
      <c r="M34" s="23" t="s">
        <v>85</v>
      </c>
      <c r="N34" s="22"/>
      <c r="O34" s="23">
        <v>1</v>
      </c>
      <c r="P34" s="23"/>
      <c r="Q34" s="23"/>
    </row>
    <row r="35" spans="2:17" ht="103.5" x14ac:dyDescent="0.35">
      <c r="B35" s="22" t="s">
        <v>56</v>
      </c>
      <c r="C35" s="23" t="s">
        <v>191</v>
      </c>
      <c r="D35" s="95">
        <v>53314.709837219998</v>
      </c>
      <c r="E35" s="95">
        <v>11960.1386</v>
      </c>
      <c r="F35" s="95">
        <v>53314.709837219998</v>
      </c>
      <c r="G35" s="95">
        <v>11960.1386</v>
      </c>
      <c r="H35" s="23" t="s">
        <v>45</v>
      </c>
      <c r="I35" s="22" t="s">
        <v>80</v>
      </c>
      <c r="J35" s="22" t="s">
        <v>0</v>
      </c>
      <c r="K35" s="22" t="s">
        <v>82</v>
      </c>
      <c r="L35" s="22" t="s">
        <v>106</v>
      </c>
      <c r="M35" s="23" t="s">
        <v>89</v>
      </c>
      <c r="N35" s="22"/>
      <c r="O35" s="23">
        <v>1</v>
      </c>
      <c r="P35" s="23"/>
      <c r="Q35" s="23"/>
    </row>
    <row r="36" spans="2:17" ht="100.5" customHeight="1" x14ac:dyDescent="0.35">
      <c r="B36" s="22" t="s">
        <v>56</v>
      </c>
      <c r="C36" s="23" t="s">
        <v>204</v>
      </c>
      <c r="D36" s="95">
        <v>369332.84008062002</v>
      </c>
      <c r="E36" s="95">
        <v>82852.780599999998</v>
      </c>
      <c r="F36" s="95">
        <v>369332.84008062002</v>
      </c>
      <c r="G36" s="95">
        <v>82852.780599999998</v>
      </c>
      <c r="H36" s="23" t="s">
        <v>45</v>
      </c>
      <c r="I36" s="22" t="s">
        <v>80</v>
      </c>
      <c r="J36" s="22" t="s">
        <v>0</v>
      </c>
      <c r="K36" s="22" t="s">
        <v>82</v>
      </c>
      <c r="L36" s="22" t="s">
        <v>106</v>
      </c>
      <c r="M36" s="23" t="s">
        <v>89</v>
      </c>
      <c r="N36" s="22"/>
      <c r="O36" s="23">
        <v>1</v>
      </c>
      <c r="P36" s="23"/>
      <c r="Q36" s="23"/>
    </row>
    <row r="37" spans="2:17" ht="69" x14ac:dyDescent="0.35">
      <c r="B37" s="22" t="s">
        <v>56</v>
      </c>
      <c r="C37" s="23" t="s">
        <v>59</v>
      </c>
      <c r="D37" s="95">
        <v>598383.99996569997</v>
      </c>
      <c r="E37" s="95">
        <v>134236.041</v>
      </c>
      <c r="F37" s="95">
        <v>598383.99996569997</v>
      </c>
      <c r="G37" s="95">
        <v>134236.041</v>
      </c>
      <c r="H37" s="23" t="s">
        <v>45</v>
      </c>
      <c r="I37" s="22" t="s">
        <v>188</v>
      </c>
      <c r="J37" s="22" t="s">
        <v>0</v>
      </c>
      <c r="K37" s="22" t="s">
        <v>82</v>
      </c>
      <c r="L37" s="22" t="s">
        <v>84</v>
      </c>
      <c r="M37" s="23" t="s">
        <v>87</v>
      </c>
      <c r="N37" s="22"/>
      <c r="O37" s="23">
        <v>1</v>
      </c>
      <c r="P37" s="23"/>
      <c r="Q37" s="23"/>
    </row>
    <row r="38" spans="2:17" ht="40.5" customHeight="1" x14ac:dyDescent="0.35">
      <c r="B38" s="22" t="s">
        <v>56</v>
      </c>
      <c r="C38" s="23" t="s">
        <v>172</v>
      </c>
      <c r="D38" s="95">
        <v>80684.37</v>
      </c>
      <c r="E38" s="95">
        <v>18100</v>
      </c>
      <c r="F38" s="95">
        <v>80684.37</v>
      </c>
      <c r="G38" s="95">
        <v>18100</v>
      </c>
      <c r="H38" s="23" t="s">
        <v>45</v>
      </c>
      <c r="I38" s="22" t="s">
        <v>80</v>
      </c>
      <c r="J38" s="22" t="s">
        <v>0</v>
      </c>
      <c r="K38" s="22" t="s">
        <v>82</v>
      </c>
      <c r="L38" s="22" t="s">
        <v>84</v>
      </c>
      <c r="M38" s="23" t="s">
        <v>187</v>
      </c>
      <c r="N38" s="22"/>
      <c r="O38" s="23">
        <v>1</v>
      </c>
      <c r="P38" s="23"/>
      <c r="Q38" s="23"/>
    </row>
    <row r="39" spans="2:17" ht="46" x14ac:dyDescent="0.35">
      <c r="B39" s="22" t="s">
        <v>56</v>
      </c>
      <c r="C39" s="23" t="s">
        <v>60</v>
      </c>
      <c r="D39" s="95">
        <v>26523.314999999999</v>
      </c>
      <c r="E39" s="95">
        <v>5950</v>
      </c>
      <c r="F39" s="95">
        <v>26523.314999999999</v>
      </c>
      <c r="G39" s="95">
        <v>5950</v>
      </c>
      <c r="H39" s="23" t="s">
        <v>45</v>
      </c>
      <c r="I39" s="22" t="s">
        <v>80</v>
      </c>
      <c r="J39" s="22" t="s">
        <v>0</v>
      </c>
      <c r="K39" s="22" t="s">
        <v>82</v>
      </c>
      <c r="L39" s="22" t="s">
        <v>84</v>
      </c>
      <c r="M39" s="23" t="s">
        <v>87</v>
      </c>
      <c r="N39" s="22"/>
      <c r="O39" s="23">
        <v>1</v>
      </c>
      <c r="P39" s="23"/>
      <c r="Q39" s="23"/>
    </row>
    <row r="40" spans="2:17" ht="42.65" customHeight="1" x14ac:dyDescent="0.35">
      <c r="B40" s="22" t="s">
        <v>61</v>
      </c>
      <c r="C40" s="23" t="s">
        <v>62</v>
      </c>
      <c r="D40" s="95">
        <v>67036.607477190002</v>
      </c>
      <c r="E40" s="95">
        <v>15038.384700000001</v>
      </c>
      <c r="F40" s="95">
        <v>67036.607477190002</v>
      </c>
      <c r="G40" s="95">
        <v>15038.384700000001</v>
      </c>
      <c r="H40" s="23" t="s">
        <v>45</v>
      </c>
      <c r="I40" s="22" t="s">
        <v>80</v>
      </c>
      <c r="J40" s="22" t="s">
        <v>0</v>
      </c>
      <c r="K40" s="22" t="s">
        <v>82</v>
      </c>
      <c r="L40" s="22" t="s">
        <v>84</v>
      </c>
      <c r="M40" s="23" t="s">
        <v>187</v>
      </c>
      <c r="N40" s="22"/>
      <c r="O40" s="23">
        <v>1</v>
      </c>
      <c r="P40" s="23"/>
      <c r="Q40" s="23"/>
    </row>
    <row r="41" spans="2:17" ht="120.65" customHeight="1" x14ac:dyDescent="0.35">
      <c r="B41" s="22" t="s">
        <v>63</v>
      </c>
      <c r="C41" s="23" t="s">
        <v>196</v>
      </c>
      <c r="D41" s="95">
        <v>312679.99987497</v>
      </c>
      <c r="E41" s="95">
        <v>70143.796100000007</v>
      </c>
      <c r="F41" s="95">
        <v>312679.99987497</v>
      </c>
      <c r="G41" s="95">
        <v>70143.796100000007</v>
      </c>
      <c r="H41" s="23" t="s">
        <v>45</v>
      </c>
      <c r="I41" s="22" t="s">
        <v>188</v>
      </c>
      <c r="J41" s="22" t="s">
        <v>0</v>
      </c>
      <c r="K41" s="22" t="s">
        <v>82</v>
      </c>
      <c r="L41" s="22" t="s">
        <v>85</v>
      </c>
      <c r="M41" s="23" t="s">
        <v>87</v>
      </c>
      <c r="N41" s="22"/>
      <c r="O41" s="23">
        <v>1</v>
      </c>
      <c r="P41" s="23"/>
      <c r="Q41" s="23"/>
    </row>
    <row r="42" spans="2:17" ht="107.15" customHeight="1" x14ac:dyDescent="0.35">
      <c r="B42" s="22" t="s">
        <v>63</v>
      </c>
      <c r="C42" s="23" t="s">
        <v>173</v>
      </c>
      <c r="D42" s="95">
        <v>424495.37979342003</v>
      </c>
      <c r="E42" s="95">
        <v>95227.444600000003</v>
      </c>
      <c r="F42" s="95">
        <v>424495.37979342003</v>
      </c>
      <c r="G42" s="95">
        <v>95227.444600000003</v>
      </c>
      <c r="H42" s="23" t="s">
        <v>45</v>
      </c>
      <c r="I42" s="22" t="s">
        <v>80</v>
      </c>
      <c r="J42" s="22" t="s">
        <v>0</v>
      </c>
      <c r="K42" s="22" t="s">
        <v>82</v>
      </c>
      <c r="L42" s="22" t="s">
        <v>85</v>
      </c>
      <c r="M42" s="23" t="s">
        <v>87</v>
      </c>
      <c r="N42" s="22"/>
      <c r="O42" s="23">
        <v>1</v>
      </c>
      <c r="P42" s="23"/>
      <c r="Q42" s="23"/>
    </row>
    <row r="43" spans="2:17" ht="76.5" customHeight="1" x14ac:dyDescent="0.35">
      <c r="B43" s="22" t="s">
        <v>63</v>
      </c>
      <c r="C43" s="23" t="s">
        <v>193</v>
      </c>
      <c r="D43" s="95">
        <v>363543.07991391001</v>
      </c>
      <c r="E43" s="95">
        <v>81553.958299999998</v>
      </c>
      <c r="F43" s="95">
        <v>363543.07991391001</v>
      </c>
      <c r="G43" s="95">
        <v>81553.958299999998</v>
      </c>
      <c r="H43" s="23" t="s">
        <v>45</v>
      </c>
      <c r="I43" s="22" t="s">
        <v>80</v>
      </c>
      <c r="J43" s="22" t="s">
        <v>0</v>
      </c>
      <c r="K43" s="22" t="s">
        <v>82</v>
      </c>
      <c r="L43" s="22" t="s">
        <v>84</v>
      </c>
      <c r="M43" s="23" t="s">
        <v>87</v>
      </c>
      <c r="N43" s="22"/>
      <c r="O43" s="23">
        <v>1</v>
      </c>
      <c r="P43" s="23"/>
      <c r="Q43" s="23"/>
    </row>
    <row r="44" spans="2:17" ht="80.5" x14ac:dyDescent="0.35">
      <c r="B44" s="22" t="s">
        <v>63</v>
      </c>
      <c r="C44" s="23" t="s">
        <v>203</v>
      </c>
      <c r="D44" s="95">
        <v>342000.00007407001</v>
      </c>
      <c r="E44" s="95">
        <v>76721.179099999994</v>
      </c>
      <c r="F44" s="95">
        <v>342000.00007407001</v>
      </c>
      <c r="G44" s="95">
        <v>76721.179099999994</v>
      </c>
      <c r="H44" s="23" t="s">
        <v>45</v>
      </c>
      <c r="I44" s="22" t="s">
        <v>188</v>
      </c>
      <c r="J44" s="22" t="s">
        <v>0</v>
      </c>
      <c r="K44" s="22" t="s">
        <v>82</v>
      </c>
      <c r="L44" s="22" t="s">
        <v>84</v>
      </c>
      <c r="M44" s="23" t="s">
        <v>87</v>
      </c>
      <c r="N44" s="22"/>
      <c r="O44" s="23">
        <v>1</v>
      </c>
      <c r="P44" s="23"/>
      <c r="Q44" s="23"/>
    </row>
    <row r="45" spans="2:17" ht="100" customHeight="1" x14ac:dyDescent="0.35">
      <c r="B45" s="22" t="s">
        <v>63</v>
      </c>
      <c r="C45" s="23" t="s">
        <v>174</v>
      </c>
      <c r="D45" s="95">
        <v>84381.743736810007</v>
      </c>
      <c r="E45" s="95">
        <v>18929.435300000001</v>
      </c>
      <c r="F45" s="95">
        <v>84381.743736810007</v>
      </c>
      <c r="G45" s="95">
        <v>18929.435300000001</v>
      </c>
      <c r="H45" s="23" t="s">
        <v>45</v>
      </c>
      <c r="I45" s="22" t="s">
        <v>80</v>
      </c>
      <c r="J45" s="22" t="s">
        <v>0</v>
      </c>
      <c r="K45" s="22" t="s">
        <v>82</v>
      </c>
      <c r="L45" s="22" t="s">
        <v>84</v>
      </c>
      <c r="M45" s="23" t="s">
        <v>187</v>
      </c>
      <c r="N45" s="22"/>
      <c r="O45" s="23">
        <v>1</v>
      </c>
      <c r="P45" s="23"/>
      <c r="Q45" s="23"/>
    </row>
    <row r="46" spans="2:17" ht="99" customHeight="1" x14ac:dyDescent="0.35">
      <c r="B46" s="22" t="s">
        <v>63</v>
      </c>
      <c r="C46" s="23" t="s">
        <v>175</v>
      </c>
      <c r="D46" s="95">
        <v>56254.495675949998</v>
      </c>
      <c r="E46" s="95">
        <v>12619.6235</v>
      </c>
      <c r="F46" s="95">
        <v>56254.495675949998</v>
      </c>
      <c r="G46" s="95">
        <v>12619.6235</v>
      </c>
      <c r="H46" s="23" t="s">
        <v>45</v>
      </c>
      <c r="I46" s="22" t="s">
        <v>80</v>
      </c>
      <c r="J46" s="22" t="s">
        <v>0</v>
      </c>
      <c r="K46" s="22" t="s">
        <v>82</v>
      </c>
      <c r="L46" s="22" t="s">
        <v>84</v>
      </c>
      <c r="M46" s="23" t="s">
        <v>187</v>
      </c>
      <c r="N46" s="22"/>
      <c r="O46" s="23">
        <v>1</v>
      </c>
      <c r="P46" s="23"/>
      <c r="Q46" s="23"/>
    </row>
    <row r="47" spans="2:17" ht="138" customHeight="1" x14ac:dyDescent="0.35">
      <c r="B47" s="22" t="s">
        <v>63</v>
      </c>
      <c r="C47" s="23" t="s">
        <v>65</v>
      </c>
      <c r="D47" s="95">
        <v>929138.31997973996</v>
      </c>
      <c r="E47" s="95">
        <v>208434.4662</v>
      </c>
      <c r="F47" s="95">
        <v>929138.31997973996</v>
      </c>
      <c r="G47" s="95">
        <v>208434.4662</v>
      </c>
      <c r="H47" s="23" t="s">
        <v>45</v>
      </c>
      <c r="I47" s="22" t="s">
        <v>80</v>
      </c>
      <c r="J47" s="22" t="s">
        <v>0</v>
      </c>
      <c r="K47" s="22" t="s">
        <v>82</v>
      </c>
      <c r="L47" s="22" t="s">
        <v>84</v>
      </c>
      <c r="M47" s="23" t="s">
        <v>252</v>
      </c>
      <c r="N47" s="22"/>
      <c r="O47" s="23">
        <v>1</v>
      </c>
      <c r="P47" s="23"/>
      <c r="Q47" s="23"/>
    </row>
    <row r="48" spans="2:17" ht="55.5" customHeight="1" x14ac:dyDescent="0.35">
      <c r="B48" s="22" t="s">
        <v>63</v>
      </c>
      <c r="C48" s="23" t="s">
        <v>176</v>
      </c>
      <c r="D48" s="95">
        <v>4776.4799339399997</v>
      </c>
      <c r="E48" s="95">
        <v>1071.5121999999999</v>
      </c>
      <c r="F48" s="95">
        <v>4776.4799339399997</v>
      </c>
      <c r="G48" s="95">
        <v>1071.5121999999999</v>
      </c>
      <c r="H48" s="23" t="s">
        <v>45</v>
      </c>
      <c r="I48" s="22" t="s">
        <v>80</v>
      </c>
      <c r="J48" s="22" t="s">
        <v>0</v>
      </c>
      <c r="K48" s="22" t="s">
        <v>82</v>
      </c>
      <c r="L48" s="22" t="s">
        <v>84</v>
      </c>
      <c r="M48" s="23" t="s">
        <v>252</v>
      </c>
      <c r="N48" s="22"/>
      <c r="O48" s="23">
        <v>1</v>
      </c>
      <c r="P48" s="23"/>
      <c r="Q48" s="23"/>
    </row>
    <row r="49" spans="1:17" ht="39.65" customHeight="1" x14ac:dyDescent="0.35">
      <c r="B49" s="22" t="s">
        <v>9</v>
      </c>
      <c r="C49" s="23" t="s">
        <v>66</v>
      </c>
      <c r="D49" s="95">
        <f>E49*4.4577</f>
        <v>17021914.6734</v>
      </c>
      <c r="E49" s="95">
        <v>3818542</v>
      </c>
      <c r="F49" s="95">
        <f>G49*4.4577</f>
        <v>11158001.246691</v>
      </c>
      <c r="G49" s="95">
        <v>2503084.83</v>
      </c>
      <c r="H49" s="23" t="s">
        <v>45</v>
      </c>
      <c r="I49" s="22" t="s">
        <v>80</v>
      </c>
      <c r="J49" s="22" t="s">
        <v>0</v>
      </c>
      <c r="K49" s="22" t="s">
        <v>83</v>
      </c>
      <c r="L49" s="22" t="s">
        <v>84</v>
      </c>
      <c r="M49" s="23" t="s">
        <v>190</v>
      </c>
      <c r="N49" s="22"/>
      <c r="O49" s="23"/>
      <c r="P49" s="23">
        <v>1</v>
      </c>
      <c r="Q49" s="23"/>
    </row>
    <row r="50" spans="1:17" ht="57.5" x14ac:dyDescent="0.35">
      <c r="B50" s="22" t="s">
        <v>64</v>
      </c>
      <c r="C50" s="23" t="s">
        <v>207</v>
      </c>
      <c r="D50" s="95">
        <v>51804.62428869</v>
      </c>
      <c r="E50" s="95">
        <v>11621.3797</v>
      </c>
      <c r="F50" s="95">
        <v>51804.62428869</v>
      </c>
      <c r="G50" s="95">
        <v>11621.3797</v>
      </c>
      <c r="H50" s="23" t="s">
        <v>45</v>
      </c>
      <c r="I50" s="22" t="s">
        <v>80</v>
      </c>
      <c r="J50" s="22" t="s">
        <v>0</v>
      </c>
      <c r="K50" s="22" t="s">
        <v>82</v>
      </c>
      <c r="L50" s="22" t="s">
        <v>106</v>
      </c>
      <c r="M50" s="23" t="s">
        <v>89</v>
      </c>
      <c r="N50" s="22"/>
      <c r="O50" s="23">
        <v>1</v>
      </c>
      <c r="P50" s="23"/>
      <c r="Q50" s="23"/>
    </row>
    <row r="51" spans="1:17" ht="92" x14ac:dyDescent="0.35">
      <c r="B51" s="22" t="s">
        <v>64</v>
      </c>
      <c r="C51" s="23" t="s">
        <v>205</v>
      </c>
      <c r="D51" s="95">
        <v>57635.356067640001</v>
      </c>
      <c r="E51" s="95">
        <v>12929.3932</v>
      </c>
      <c r="F51" s="95">
        <v>57635.356067640001</v>
      </c>
      <c r="G51" s="95">
        <v>12929.3932</v>
      </c>
      <c r="H51" s="23" t="s">
        <v>45</v>
      </c>
      <c r="I51" s="22" t="s">
        <v>80</v>
      </c>
      <c r="J51" s="22" t="s">
        <v>0</v>
      </c>
      <c r="K51" s="22" t="s">
        <v>82</v>
      </c>
      <c r="L51" s="22" t="s">
        <v>106</v>
      </c>
      <c r="M51" s="23" t="s">
        <v>89</v>
      </c>
      <c r="N51" s="22"/>
      <c r="O51" s="23">
        <v>1</v>
      </c>
      <c r="P51" s="23"/>
      <c r="Q51" s="23"/>
    </row>
    <row r="52" spans="1:17" ht="91" customHeight="1" x14ac:dyDescent="0.35">
      <c r="B52" s="22" t="s">
        <v>10</v>
      </c>
      <c r="C52" s="23" t="s">
        <v>206</v>
      </c>
      <c r="D52" s="95">
        <v>78118.742993849999</v>
      </c>
      <c r="E52" s="95">
        <v>17524.450499999999</v>
      </c>
      <c r="F52" s="95">
        <v>78118.742993849999</v>
      </c>
      <c r="G52" s="95">
        <v>17524.450499999999</v>
      </c>
      <c r="H52" s="23" t="s">
        <v>45</v>
      </c>
      <c r="I52" s="22" t="s">
        <v>80</v>
      </c>
      <c r="J52" s="22" t="s">
        <v>0</v>
      </c>
      <c r="K52" s="22" t="s">
        <v>82</v>
      </c>
      <c r="L52" s="22" t="s">
        <v>84</v>
      </c>
      <c r="M52" s="23" t="s">
        <v>85</v>
      </c>
      <c r="N52" s="22"/>
      <c r="O52" s="23">
        <v>1</v>
      </c>
      <c r="P52" s="23"/>
      <c r="Q52" s="23"/>
    </row>
    <row r="53" spans="1:17" ht="84.65" customHeight="1" x14ac:dyDescent="0.35">
      <c r="B53" s="22" t="s">
        <v>68</v>
      </c>
      <c r="C53" s="23" t="s">
        <v>189</v>
      </c>
      <c r="D53" s="95">
        <v>31512.488740199999</v>
      </c>
      <c r="E53" s="95">
        <v>7069.2259999999997</v>
      </c>
      <c r="F53" s="95">
        <v>31512.488740199999</v>
      </c>
      <c r="G53" s="95">
        <v>7069.2259999999997</v>
      </c>
      <c r="H53" s="23" t="s">
        <v>45</v>
      </c>
      <c r="I53" s="22" t="s">
        <v>80</v>
      </c>
      <c r="J53" s="22" t="s">
        <v>0</v>
      </c>
      <c r="K53" s="22" t="s">
        <v>82</v>
      </c>
      <c r="L53" s="22" t="s">
        <v>106</v>
      </c>
      <c r="M53" s="23" t="s">
        <v>89</v>
      </c>
      <c r="N53" s="22"/>
      <c r="O53" s="23">
        <v>1</v>
      </c>
      <c r="P53" s="23"/>
      <c r="Q53" s="23"/>
    </row>
    <row r="54" spans="1:17" ht="23" x14ac:dyDescent="0.35">
      <c r="A54" s="96"/>
      <c r="B54" s="22" t="s">
        <v>67</v>
      </c>
      <c r="C54" s="23" t="s">
        <v>69</v>
      </c>
      <c r="D54" s="95">
        <v>22270.6692</v>
      </c>
      <c r="E54" s="95">
        <v>4996</v>
      </c>
      <c r="F54" s="95">
        <v>22270.6692</v>
      </c>
      <c r="G54" s="95">
        <v>4996</v>
      </c>
      <c r="H54" s="23" t="s">
        <v>45</v>
      </c>
      <c r="I54" s="22" t="s">
        <v>80</v>
      </c>
      <c r="J54" s="22" t="s">
        <v>0</v>
      </c>
      <c r="K54" s="22" t="s">
        <v>82</v>
      </c>
      <c r="L54" s="22" t="s">
        <v>84</v>
      </c>
      <c r="M54" s="23" t="s">
        <v>187</v>
      </c>
      <c r="N54" s="22"/>
      <c r="O54" s="23">
        <v>1</v>
      </c>
      <c r="P54" s="23"/>
      <c r="Q54" s="23"/>
    </row>
    <row r="55" spans="1:17" ht="86.15" customHeight="1" x14ac:dyDescent="0.35">
      <c r="A55" s="97"/>
      <c r="B55" s="22" t="s">
        <v>11</v>
      </c>
      <c r="C55" s="23" t="s">
        <v>208</v>
      </c>
      <c r="D55" s="95">
        <v>400300.00010324997</v>
      </c>
      <c r="E55" s="95">
        <v>89799.672500000001</v>
      </c>
      <c r="F55" s="95">
        <v>400300.00010324997</v>
      </c>
      <c r="G55" s="95">
        <v>89799.672500000001</v>
      </c>
      <c r="H55" s="23" t="s">
        <v>45</v>
      </c>
      <c r="I55" s="22" t="s">
        <v>188</v>
      </c>
      <c r="J55" s="22" t="s">
        <v>0</v>
      </c>
      <c r="K55" s="22" t="s">
        <v>82</v>
      </c>
      <c r="L55" s="22" t="s">
        <v>84</v>
      </c>
      <c r="M55" s="23" t="s">
        <v>85</v>
      </c>
      <c r="N55" s="22"/>
      <c r="O55" s="23">
        <v>1</v>
      </c>
      <c r="P55" s="23"/>
      <c r="Q55" s="23"/>
    </row>
    <row r="56" spans="1:17" ht="62.15" customHeight="1" x14ac:dyDescent="0.35">
      <c r="A56" s="98"/>
      <c r="B56" s="22" t="s">
        <v>11</v>
      </c>
      <c r="C56" s="23" t="s">
        <v>194</v>
      </c>
      <c r="D56" s="95">
        <v>104684.92858629</v>
      </c>
      <c r="E56" s="95">
        <v>23484.0677</v>
      </c>
      <c r="F56" s="95">
        <v>104684.92858629</v>
      </c>
      <c r="G56" s="95">
        <v>23484.0677</v>
      </c>
      <c r="H56" s="23" t="s">
        <v>45</v>
      </c>
      <c r="I56" s="22" t="s">
        <v>80</v>
      </c>
      <c r="J56" s="22" t="s">
        <v>0</v>
      </c>
      <c r="K56" s="22" t="s">
        <v>82</v>
      </c>
      <c r="L56" s="22" t="s">
        <v>84</v>
      </c>
      <c r="M56" s="23" t="s">
        <v>85</v>
      </c>
      <c r="N56" s="22"/>
      <c r="O56" s="23">
        <v>1</v>
      </c>
      <c r="P56" s="23"/>
      <c r="Q56" s="23"/>
    </row>
    <row r="57" spans="1:17" ht="69" x14ac:dyDescent="0.35">
      <c r="A57" s="98"/>
      <c r="B57" s="22" t="s">
        <v>12</v>
      </c>
      <c r="C57" s="23" t="s">
        <v>177</v>
      </c>
      <c r="D57" s="95">
        <v>159387.73811999999</v>
      </c>
      <c r="E57" s="95">
        <v>35755.599999999999</v>
      </c>
      <c r="F57" s="95">
        <v>159387.73811999999</v>
      </c>
      <c r="G57" s="95">
        <v>35755.599999999999</v>
      </c>
      <c r="H57" s="23" t="s">
        <v>45</v>
      </c>
      <c r="I57" s="22" t="s">
        <v>80</v>
      </c>
      <c r="J57" s="22" t="s">
        <v>0</v>
      </c>
      <c r="K57" s="22" t="s">
        <v>82</v>
      </c>
      <c r="L57" s="22" t="s">
        <v>106</v>
      </c>
      <c r="M57" s="23" t="s">
        <v>89</v>
      </c>
      <c r="N57" s="22"/>
      <c r="O57" s="23">
        <v>1</v>
      </c>
      <c r="P57" s="23"/>
      <c r="Q57" s="23"/>
    </row>
    <row r="58" spans="1:17" ht="109.5" customHeight="1" x14ac:dyDescent="0.35">
      <c r="A58" s="98"/>
      <c r="B58" s="22" t="s">
        <v>13</v>
      </c>
      <c r="C58" s="23" t="s">
        <v>178</v>
      </c>
      <c r="D58" s="95">
        <v>440959.99994513998</v>
      </c>
      <c r="E58" s="95">
        <v>98920.968200000003</v>
      </c>
      <c r="F58" s="95">
        <v>440959.99994513998</v>
      </c>
      <c r="G58" s="95">
        <v>98920.968200000003</v>
      </c>
      <c r="H58" s="23" t="s">
        <v>45</v>
      </c>
      <c r="I58" s="22" t="s">
        <v>188</v>
      </c>
      <c r="J58" s="22" t="s">
        <v>0</v>
      </c>
      <c r="K58" s="22" t="s">
        <v>82</v>
      </c>
      <c r="L58" s="22" t="s">
        <v>85</v>
      </c>
      <c r="M58" s="23" t="s">
        <v>85</v>
      </c>
      <c r="N58" s="22"/>
      <c r="O58" s="23">
        <v>1</v>
      </c>
      <c r="P58" s="23"/>
      <c r="Q58" s="23"/>
    </row>
    <row r="59" spans="1:17" ht="57.5" x14ac:dyDescent="0.35">
      <c r="A59" s="98"/>
      <c r="B59" s="22" t="s">
        <v>14</v>
      </c>
      <c r="C59" s="23" t="s">
        <v>195</v>
      </c>
      <c r="D59" s="95">
        <v>130164.84</v>
      </c>
      <c r="E59" s="95">
        <v>29200</v>
      </c>
      <c r="F59" s="95">
        <v>130164.84</v>
      </c>
      <c r="G59" s="95">
        <v>29200</v>
      </c>
      <c r="H59" s="23" t="s">
        <v>45</v>
      </c>
      <c r="I59" s="22" t="s">
        <v>80</v>
      </c>
      <c r="J59" s="22" t="s">
        <v>0</v>
      </c>
      <c r="K59" s="22" t="s">
        <v>82</v>
      </c>
      <c r="L59" s="22" t="s">
        <v>106</v>
      </c>
      <c r="M59" s="23" t="s">
        <v>89</v>
      </c>
      <c r="N59" s="22"/>
      <c r="O59" s="23">
        <v>1</v>
      </c>
      <c r="P59" s="23"/>
      <c r="Q59" s="23"/>
    </row>
    <row r="60" spans="1:17" ht="139" customHeight="1" x14ac:dyDescent="0.35">
      <c r="A60" s="98"/>
      <c r="B60" s="22" t="s">
        <v>14</v>
      </c>
      <c r="C60" s="23" t="s">
        <v>210</v>
      </c>
      <c r="D60" s="95">
        <v>129656.66220000001</v>
      </c>
      <c r="E60" s="95">
        <v>29086</v>
      </c>
      <c r="F60" s="95">
        <v>129656.66220000001</v>
      </c>
      <c r="G60" s="95">
        <v>29086</v>
      </c>
      <c r="H60" s="23" t="s">
        <v>45</v>
      </c>
      <c r="I60" s="22" t="s">
        <v>80</v>
      </c>
      <c r="J60" s="22" t="s">
        <v>0</v>
      </c>
      <c r="K60" s="22" t="s">
        <v>82</v>
      </c>
      <c r="L60" s="22" t="s">
        <v>85</v>
      </c>
      <c r="M60" s="23" t="s">
        <v>85</v>
      </c>
      <c r="N60" s="22"/>
      <c r="O60" s="23">
        <v>1</v>
      </c>
      <c r="P60" s="23"/>
      <c r="Q60" s="23"/>
    </row>
    <row r="61" spans="1:17" ht="57.5" x14ac:dyDescent="0.35">
      <c r="A61" s="98"/>
      <c r="B61" s="22" t="s">
        <v>14</v>
      </c>
      <c r="C61" s="23" t="s">
        <v>209</v>
      </c>
      <c r="D61" s="95">
        <v>40119.300000000003</v>
      </c>
      <c r="E61" s="95">
        <v>9000</v>
      </c>
      <c r="F61" s="95">
        <v>40119.300000000003</v>
      </c>
      <c r="G61" s="95">
        <v>9000</v>
      </c>
      <c r="H61" s="23" t="s">
        <v>45</v>
      </c>
      <c r="I61" s="22" t="s">
        <v>80</v>
      </c>
      <c r="J61" s="22" t="s">
        <v>0</v>
      </c>
      <c r="K61" s="22" t="s">
        <v>82</v>
      </c>
      <c r="L61" s="22" t="s">
        <v>106</v>
      </c>
      <c r="M61" s="23" t="s">
        <v>89</v>
      </c>
      <c r="N61" s="22"/>
      <c r="O61" s="23">
        <v>1</v>
      </c>
      <c r="P61" s="23"/>
      <c r="Q61" s="23"/>
    </row>
    <row r="62" spans="1:17" ht="41.5" customHeight="1" x14ac:dyDescent="0.35">
      <c r="A62" s="98"/>
      <c r="B62" s="22" t="s">
        <v>15</v>
      </c>
      <c r="C62" s="23" t="s">
        <v>70</v>
      </c>
      <c r="D62" s="95">
        <f>E62*4.4577</f>
        <v>12824817.877872</v>
      </c>
      <c r="E62" s="95">
        <v>2877003.36</v>
      </c>
      <c r="F62" s="95">
        <f>G62*4.4577</f>
        <v>9538894.3533389997</v>
      </c>
      <c r="G62" s="95">
        <v>2139869.0699999998</v>
      </c>
      <c r="H62" s="23" t="s">
        <v>45</v>
      </c>
      <c r="I62" s="22" t="s">
        <v>80</v>
      </c>
      <c r="J62" s="22" t="s">
        <v>0</v>
      </c>
      <c r="K62" s="22" t="s">
        <v>83</v>
      </c>
      <c r="L62" s="22" t="s">
        <v>84</v>
      </c>
      <c r="M62" s="23" t="s">
        <v>87</v>
      </c>
      <c r="N62" s="22"/>
      <c r="O62" s="23"/>
      <c r="P62" s="23">
        <v>1</v>
      </c>
      <c r="Q62" s="23"/>
    </row>
    <row r="63" spans="1:17" ht="78" customHeight="1" x14ac:dyDescent="0.35">
      <c r="A63" s="98"/>
      <c r="B63" s="22" t="s">
        <v>15</v>
      </c>
      <c r="C63" s="23" t="s">
        <v>179</v>
      </c>
      <c r="D63" s="95">
        <v>998438.95004724001</v>
      </c>
      <c r="E63" s="95">
        <v>223980.74119999999</v>
      </c>
      <c r="F63" s="95">
        <v>998438.95004724001</v>
      </c>
      <c r="G63" s="95">
        <v>223980.74119999999</v>
      </c>
      <c r="H63" s="23" t="s">
        <v>45</v>
      </c>
      <c r="I63" s="22" t="s">
        <v>188</v>
      </c>
      <c r="J63" s="22" t="s">
        <v>0</v>
      </c>
      <c r="K63" s="22" t="s">
        <v>82</v>
      </c>
      <c r="L63" s="22" t="s">
        <v>85</v>
      </c>
      <c r="M63" s="23" t="s">
        <v>85</v>
      </c>
      <c r="N63" s="22"/>
      <c r="O63" s="23">
        <v>1</v>
      </c>
      <c r="P63" s="23"/>
      <c r="Q63" s="23"/>
    </row>
    <row r="64" spans="1:17" ht="77.150000000000006" customHeight="1" x14ac:dyDescent="0.35">
      <c r="A64" s="98"/>
      <c r="B64" s="22" t="s">
        <v>15</v>
      </c>
      <c r="C64" s="23" t="s">
        <v>71</v>
      </c>
      <c r="D64" s="95">
        <v>364758.77984598</v>
      </c>
      <c r="E64" s="95">
        <v>81826.6774</v>
      </c>
      <c r="F64" s="95">
        <v>364758.77984598</v>
      </c>
      <c r="G64" s="95">
        <v>81826.6774</v>
      </c>
      <c r="H64" s="23" t="s">
        <v>45</v>
      </c>
      <c r="I64" s="22" t="s">
        <v>188</v>
      </c>
      <c r="J64" s="22" t="s">
        <v>0</v>
      </c>
      <c r="K64" s="22" t="s">
        <v>82</v>
      </c>
      <c r="L64" s="22" t="s">
        <v>84</v>
      </c>
      <c r="M64" s="23" t="s">
        <v>87</v>
      </c>
      <c r="N64" s="22"/>
      <c r="O64" s="23">
        <v>1</v>
      </c>
      <c r="P64" s="23"/>
      <c r="Q64" s="23"/>
    </row>
    <row r="65" spans="1:17" ht="111.65" customHeight="1" x14ac:dyDescent="0.35">
      <c r="A65" s="4"/>
      <c r="B65" s="22" t="s">
        <v>15</v>
      </c>
      <c r="C65" s="23" t="s">
        <v>180</v>
      </c>
      <c r="D65" s="95">
        <v>698574.04999668</v>
      </c>
      <c r="E65" s="95">
        <v>156711.7684</v>
      </c>
      <c r="F65" s="95">
        <v>698574.04999668</v>
      </c>
      <c r="G65" s="95">
        <v>156711.7684</v>
      </c>
      <c r="H65" s="23" t="s">
        <v>45</v>
      </c>
      <c r="I65" s="22" t="s">
        <v>188</v>
      </c>
      <c r="J65" s="22" t="s">
        <v>0</v>
      </c>
      <c r="K65" s="22" t="s">
        <v>82</v>
      </c>
      <c r="L65" s="22" t="s">
        <v>84</v>
      </c>
      <c r="M65" s="23" t="s">
        <v>87</v>
      </c>
      <c r="N65" s="22"/>
      <c r="O65" s="23">
        <v>1</v>
      </c>
      <c r="P65" s="23"/>
      <c r="Q65" s="23"/>
    </row>
    <row r="66" spans="1:17" ht="119.15" customHeight="1" x14ac:dyDescent="0.35">
      <c r="A66" s="99"/>
      <c r="B66" s="22" t="s">
        <v>15</v>
      </c>
      <c r="C66" s="23" t="s">
        <v>181</v>
      </c>
      <c r="D66" s="95">
        <v>1585989.99992628</v>
      </c>
      <c r="E66" s="95">
        <v>355786.6164</v>
      </c>
      <c r="F66" s="95">
        <v>1585989.99992628</v>
      </c>
      <c r="G66" s="95">
        <v>355786.6164</v>
      </c>
      <c r="H66" s="23" t="s">
        <v>45</v>
      </c>
      <c r="I66" s="22" t="s">
        <v>188</v>
      </c>
      <c r="J66" s="22" t="s">
        <v>0</v>
      </c>
      <c r="K66" s="22" t="s">
        <v>82</v>
      </c>
      <c r="L66" s="22" t="s">
        <v>84</v>
      </c>
      <c r="M66" s="23" t="s">
        <v>187</v>
      </c>
      <c r="N66" s="22"/>
      <c r="O66" s="23">
        <v>1</v>
      </c>
      <c r="P66" s="23"/>
      <c r="Q66" s="23"/>
    </row>
    <row r="67" spans="1:17" ht="69" x14ac:dyDescent="0.35">
      <c r="A67" s="4"/>
      <c r="B67" s="22" t="s">
        <v>15</v>
      </c>
      <c r="C67" s="23" t="s">
        <v>211</v>
      </c>
      <c r="D67" s="95">
        <v>20951.189999999999</v>
      </c>
      <c r="E67" s="95">
        <v>4700</v>
      </c>
      <c r="F67" s="95">
        <v>20951.189999999999</v>
      </c>
      <c r="G67" s="95">
        <v>4700</v>
      </c>
      <c r="H67" s="23" t="s">
        <v>45</v>
      </c>
      <c r="I67" s="22" t="s">
        <v>80</v>
      </c>
      <c r="J67" s="22" t="s">
        <v>0</v>
      </c>
      <c r="K67" s="22" t="s">
        <v>82</v>
      </c>
      <c r="L67" s="22" t="s">
        <v>84</v>
      </c>
      <c r="M67" s="23" t="s">
        <v>187</v>
      </c>
      <c r="N67" s="22"/>
      <c r="O67" s="23">
        <v>1</v>
      </c>
      <c r="P67" s="23"/>
      <c r="Q67" s="23"/>
    </row>
    <row r="68" spans="1:17" ht="26.5" customHeight="1" x14ac:dyDescent="0.35">
      <c r="A68" s="4"/>
      <c r="B68" s="22" t="s">
        <v>16</v>
      </c>
      <c r="C68" s="23" t="s">
        <v>72</v>
      </c>
      <c r="D68" s="95">
        <v>126694.50004458</v>
      </c>
      <c r="E68" s="95">
        <v>28421.4954</v>
      </c>
      <c r="F68" s="95">
        <v>126694.50004458</v>
      </c>
      <c r="G68" s="95">
        <v>28421.4954</v>
      </c>
      <c r="H68" s="23" t="s">
        <v>45</v>
      </c>
      <c r="I68" s="22" t="s">
        <v>80</v>
      </c>
      <c r="J68" s="22" t="s">
        <v>0</v>
      </c>
      <c r="K68" s="22" t="s">
        <v>82</v>
      </c>
      <c r="L68" s="22" t="s">
        <v>84</v>
      </c>
      <c r="M68" s="23" t="s">
        <v>187</v>
      </c>
      <c r="N68" s="22"/>
      <c r="O68" s="23">
        <v>1</v>
      </c>
      <c r="P68" s="23"/>
      <c r="Q68" s="23"/>
    </row>
    <row r="69" spans="1:17" ht="144.65" customHeight="1" x14ac:dyDescent="0.35">
      <c r="B69" s="22" t="s">
        <v>73</v>
      </c>
      <c r="C69" s="23" t="s">
        <v>212</v>
      </c>
      <c r="D69" s="95">
        <v>139594.84000838999</v>
      </c>
      <c r="E69" s="95">
        <v>31315.440699999999</v>
      </c>
      <c r="F69" s="95">
        <v>139594.84000838999</v>
      </c>
      <c r="G69" s="95">
        <v>31315.440699999999</v>
      </c>
      <c r="H69" s="23" t="s">
        <v>45</v>
      </c>
      <c r="I69" s="22" t="s">
        <v>80</v>
      </c>
      <c r="J69" s="22" t="s">
        <v>0</v>
      </c>
      <c r="K69" s="22" t="s">
        <v>82</v>
      </c>
      <c r="L69" s="22" t="s">
        <v>106</v>
      </c>
      <c r="M69" s="23" t="s">
        <v>85</v>
      </c>
      <c r="N69" s="22"/>
      <c r="O69" s="23">
        <v>1</v>
      </c>
      <c r="P69" s="23"/>
      <c r="Q69" s="23"/>
    </row>
    <row r="70" spans="1:17" ht="69" x14ac:dyDescent="0.35">
      <c r="B70" s="22" t="s">
        <v>73</v>
      </c>
      <c r="C70" s="23" t="s">
        <v>182</v>
      </c>
      <c r="D70" s="95">
        <v>121504.31969598</v>
      </c>
      <c r="E70" s="95">
        <v>27257.1774</v>
      </c>
      <c r="F70" s="95">
        <v>121504.31969598</v>
      </c>
      <c r="G70" s="95">
        <v>27257.1774</v>
      </c>
      <c r="H70" s="23" t="s">
        <v>45</v>
      </c>
      <c r="I70" s="22" t="s">
        <v>80</v>
      </c>
      <c r="J70" s="22" t="s">
        <v>0</v>
      </c>
      <c r="K70" s="22" t="s">
        <v>82</v>
      </c>
      <c r="L70" s="22" t="s">
        <v>84</v>
      </c>
      <c r="M70" s="23" t="s">
        <v>252</v>
      </c>
      <c r="N70" s="22"/>
      <c r="O70" s="23">
        <v>1</v>
      </c>
      <c r="P70" s="23"/>
      <c r="Q70" s="23"/>
    </row>
    <row r="71" spans="1:17" ht="107.15" customHeight="1" x14ac:dyDescent="0.35">
      <c r="B71" s="22" t="s">
        <v>73</v>
      </c>
      <c r="C71" s="23" t="s">
        <v>183</v>
      </c>
      <c r="D71" s="95">
        <v>124226.99058159</v>
      </c>
      <c r="E71" s="95">
        <v>27867.956699999999</v>
      </c>
      <c r="F71" s="95">
        <v>124226.99058159</v>
      </c>
      <c r="G71" s="95">
        <v>27867.956699999999</v>
      </c>
      <c r="H71" s="23" t="s">
        <v>45</v>
      </c>
      <c r="I71" s="22" t="s">
        <v>80</v>
      </c>
      <c r="J71" s="22" t="s">
        <v>0</v>
      </c>
      <c r="K71" s="22" t="s">
        <v>82</v>
      </c>
      <c r="L71" s="22" t="s">
        <v>84</v>
      </c>
      <c r="M71" s="23" t="s">
        <v>252</v>
      </c>
      <c r="N71" s="22"/>
      <c r="O71" s="23">
        <v>1</v>
      </c>
      <c r="P71" s="23"/>
      <c r="Q71" s="23"/>
    </row>
    <row r="72" spans="1:17" ht="119.15" customHeight="1" x14ac:dyDescent="0.35">
      <c r="B72" s="22" t="s">
        <v>73</v>
      </c>
      <c r="C72" s="23" t="s">
        <v>184</v>
      </c>
      <c r="D72" s="95">
        <v>123290.77506642</v>
      </c>
      <c r="E72" s="95">
        <v>27657.934600000001</v>
      </c>
      <c r="F72" s="95">
        <v>123290.77506642</v>
      </c>
      <c r="G72" s="95">
        <v>27657.934600000001</v>
      </c>
      <c r="H72" s="23" t="s">
        <v>45</v>
      </c>
      <c r="I72" s="22" t="s">
        <v>80</v>
      </c>
      <c r="J72" s="22" t="s">
        <v>0</v>
      </c>
      <c r="K72" s="22" t="s">
        <v>82</v>
      </c>
      <c r="L72" s="22" t="s">
        <v>84</v>
      </c>
      <c r="M72" s="23" t="s">
        <v>252</v>
      </c>
      <c r="N72" s="22"/>
      <c r="O72" s="23">
        <v>1</v>
      </c>
      <c r="P72" s="23"/>
      <c r="Q72" s="23"/>
    </row>
    <row r="73" spans="1:17" ht="118.5" customHeight="1" x14ac:dyDescent="0.35">
      <c r="B73" s="22" t="s">
        <v>73</v>
      </c>
      <c r="C73" s="23" t="s">
        <v>185</v>
      </c>
      <c r="D73" s="95">
        <v>123291.10315313999</v>
      </c>
      <c r="E73" s="95">
        <v>27658.0082</v>
      </c>
      <c r="F73" s="95">
        <v>123291.10315313999</v>
      </c>
      <c r="G73" s="95">
        <v>27658.0082</v>
      </c>
      <c r="H73" s="23" t="s">
        <v>45</v>
      </c>
      <c r="I73" s="22" t="s">
        <v>80</v>
      </c>
      <c r="J73" s="22" t="s">
        <v>0</v>
      </c>
      <c r="K73" s="22" t="s">
        <v>82</v>
      </c>
      <c r="L73" s="22" t="s">
        <v>84</v>
      </c>
      <c r="M73" s="23" t="s">
        <v>252</v>
      </c>
      <c r="N73" s="22"/>
      <c r="O73" s="23">
        <v>1</v>
      </c>
      <c r="P73" s="23"/>
      <c r="Q73" s="23"/>
    </row>
    <row r="74" spans="1:17" ht="203.5" customHeight="1" x14ac:dyDescent="0.35">
      <c r="B74" s="22" t="s">
        <v>73</v>
      </c>
      <c r="C74" s="23" t="s">
        <v>213</v>
      </c>
      <c r="D74" s="95">
        <v>468787.46456061001</v>
      </c>
      <c r="E74" s="95">
        <v>105163.52929999999</v>
      </c>
      <c r="F74" s="95">
        <v>468787.46456061001</v>
      </c>
      <c r="G74" s="95">
        <v>105163.52929999999</v>
      </c>
      <c r="H74" s="23" t="s">
        <v>45</v>
      </c>
      <c r="I74" s="22" t="s">
        <v>81</v>
      </c>
      <c r="J74" s="22" t="s">
        <v>0</v>
      </c>
      <c r="K74" s="22" t="s">
        <v>82</v>
      </c>
      <c r="L74" s="22" t="s">
        <v>84</v>
      </c>
      <c r="M74" s="23" t="s">
        <v>85</v>
      </c>
      <c r="N74" s="22"/>
      <c r="O74" s="23">
        <v>1</v>
      </c>
      <c r="P74" s="23"/>
      <c r="Q74" s="23"/>
    </row>
    <row r="75" spans="1:17" ht="80.5" x14ac:dyDescent="0.35">
      <c r="B75" s="22" t="s">
        <v>73</v>
      </c>
      <c r="C75" s="23" t="s">
        <v>74</v>
      </c>
      <c r="D75" s="95">
        <v>234393.73205742001</v>
      </c>
      <c r="E75" s="95">
        <v>52581.764600000002</v>
      </c>
      <c r="F75" s="95">
        <v>234393.73205742001</v>
      </c>
      <c r="G75" s="95">
        <v>52581.764600000002</v>
      </c>
      <c r="H75" s="23" t="s">
        <v>45</v>
      </c>
      <c r="I75" s="22" t="s">
        <v>81</v>
      </c>
      <c r="J75" s="22" t="s">
        <v>0</v>
      </c>
      <c r="K75" s="22" t="s">
        <v>82</v>
      </c>
      <c r="L75" s="22" t="s">
        <v>84</v>
      </c>
      <c r="M75" s="23" t="s">
        <v>85</v>
      </c>
      <c r="N75" s="22"/>
      <c r="O75" s="23">
        <v>1</v>
      </c>
      <c r="P75" s="23"/>
      <c r="Q75" s="23"/>
    </row>
    <row r="76" spans="1:17" ht="136.5" customHeight="1" x14ac:dyDescent="0.35">
      <c r="B76" s="22" t="s">
        <v>73</v>
      </c>
      <c r="C76" s="23" t="s">
        <v>75</v>
      </c>
      <c r="D76" s="95">
        <v>228478.13993511</v>
      </c>
      <c r="E76" s="95">
        <v>51254.7143</v>
      </c>
      <c r="F76" s="95">
        <v>228478.13993511</v>
      </c>
      <c r="G76" s="95">
        <v>51254.7143</v>
      </c>
      <c r="H76" s="23" t="s">
        <v>45</v>
      </c>
      <c r="I76" s="22" t="s">
        <v>80</v>
      </c>
      <c r="J76" s="22" t="s">
        <v>0</v>
      </c>
      <c r="K76" s="22" t="s">
        <v>82</v>
      </c>
      <c r="L76" s="22" t="s">
        <v>84</v>
      </c>
      <c r="M76" s="23" t="s">
        <v>252</v>
      </c>
      <c r="N76" s="22"/>
      <c r="O76" s="23">
        <v>1</v>
      </c>
      <c r="P76" s="23"/>
      <c r="Q76" s="23"/>
    </row>
    <row r="77" spans="1:17" ht="69" x14ac:dyDescent="0.35">
      <c r="B77" s="22" t="s">
        <v>73</v>
      </c>
      <c r="C77" s="23" t="s">
        <v>76</v>
      </c>
      <c r="D77" s="95">
        <v>527324.99982083996</v>
      </c>
      <c r="E77" s="95">
        <v>118295.3092</v>
      </c>
      <c r="F77" s="95">
        <v>527324.99982083996</v>
      </c>
      <c r="G77" s="95">
        <v>118295.3092</v>
      </c>
      <c r="H77" s="23" t="s">
        <v>45</v>
      </c>
      <c r="I77" s="22" t="s">
        <v>80</v>
      </c>
      <c r="J77" s="22" t="s">
        <v>0</v>
      </c>
      <c r="K77" s="22" t="s">
        <v>82</v>
      </c>
      <c r="L77" s="22" t="s">
        <v>84</v>
      </c>
      <c r="M77" s="23" t="s">
        <v>252</v>
      </c>
      <c r="N77" s="22"/>
      <c r="O77" s="23">
        <v>1</v>
      </c>
      <c r="P77" s="23"/>
      <c r="Q77" s="23"/>
    </row>
    <row r="78" spans="1:17" ht="46" x14ac:dyDescent="0.35">
      <c r="B78" s="22" t="s">
        <v>73</v>
      </c>
      <c r="C78" s="23" t="s">
        <v>77</v>
      </c>
      <c r="D78" s="95">
        <v>19999999.999790501</v>
      </c>
      <c r="E78" s="95">
        <v>4486618.6598000098</v>
      </c>
      <c r="F78" s="95">
        <v>19999999.999790501</v>
      </c>
      <c r="G78" s="95">
        <v>4486618.6598000098</v>
      </c>
      <c r="H78" s="23" t="s">
        <v>45</v>
      </c>
      <c r="I78" s="22" t="s">
        <v>80</v>
      </c>
      <c r="J78" s="22" t="s">
        <v>0</v>
      </c>
      <c r="K78" s="22" t="s">
        <v>82</v>
      </c>
      <c r="L78" s="22" t="s">
        <v>84</v>
      </c>
      <c r="M78" s="23" t="s">
        <v>252</v>
      </c>
      <c r="N78" s="22"/>
      <c r="O78" s="23">
        <v>1</v>
      </c>
      <c r="P78" s="23"/>
      <c r="Q78" s="23"/>
    </row>
    <row r="79" spans="1:17" ht="69" x14ac:dyDescent="0.35">
      <c r="B79" s="22" t="s">
        <v>17</v>
      </c>
      <c r="C79" s="23" t="s">
        <v>186</v>
      </c>
      <c r="D79" s="95">
        <v>26746.2</v>
      </c>
      <c r="E79" s="95">
        <v>6000</v>
      </c>
      <c r="F79" s="95">
        <v>26746.2</v>
      </c>
      <c r="G79" s="95">
        <v>6000</v>
      </c>
      <c r="H79" s="23" t="s">
        <v>45</v>
      </c>
      <c r="I79" s="22" t="s">
        <v>80</v>
      </c>
      <c r="J79" s="22" t="s">
        <v>0</v>
      </c>
      <c r="K79" s="22" t="s">
        <v>82</v>
      </c>
      <c r="L79" s="22" t="s">
        <v>84</v>
      </c>
      <c r="M79" s="23" t="s">
        <v>87</v>
      </c>
      <c r="N79" s="22"/>
      <c r="O79" s="23">
        <v>1</v>
      </c>
      <c r="P79" s="23"/>
      <c r="Q79" s="23"/>
    </row>
    <row r="80" spans="1:17" x14ac:dyDescent="0.35">
      <c r="D80" s="102"/>
      <c r="E80" s="102"/>
      <c r="F80" s="102"/>
      <c r="G80" s="102"/>
    </row>
    <row r="82" spans="2:2" x14ac:dyDescent="0.35">
      <c r="B82" s="100" t="s">
        <v>78</v>
      </c>
    </row>
    <row r="83" spans="2:2" x14ac:dyDescent="0.35">
      <c r="B83" s="101"/>
    </row>
    <row r="84" spans="2:2" x14ac:dyDescent="0.35">
      <c r="B84" s="101"/>
    </row>
    <row r="86" spans="2:2" ht="58.5" x14ac:dyDescent="0.35">
      <c r="B86" s="3" t="s">
        <v>242</v>
      </c>
    </row>
    <row r="1048573" ht="12.75" customHeight="1" x14ac:dyDescent="0.35"/>
    <row r="1048574" ht="12.75" customHeight="1" x14ac:dyDescent="0.35"/>
    <row r="1048575" ht="12.75" customHeight="1" x14ac:dyDescent="0.35"/>
    <row r="1048576" ht="12.75" customHeight="1" x14ac:dyDescent="0.35"/>
  </sheetData>
  <mergeCells count="5">
    <mergeCell ref="D7:G7"/>
    <mergeCell ref="D8:E8"/>
    <mergeCell ref="F8:G8"/>
    <mergeCell ref="B2:H2"/>
    <mergeCell ref="J2:N2"/>
  </mergeCells>
  <hyperlinks>
    <hyperlink ref="B5" location="'Index sheet'!A1" display="Back to index" xr:uid="{00000000-0004-0000-0000-000000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048576"/>
  <sheetViews>
    <sheetView showGridLines="0" zoomScale="90" zoomScaleNormal="90" workbookViewId="0">
      <selection activeCell="J2" sqref="J2"/>
    </sheetView>
  </sheetViews>
  <sheetFormatPr defaultRowHeight="14.5" x14ac:dyDescent="0.35"/>
  <cols>
    <col min="1" max="1" width="2.26953125" style="1" customWidth="1"/>
    <col min="2" max="2" width="21.54296875" style="1" customWidth="1"/>
    <col min="3" max="3" width="13.1796875" style="1" customWidth="1"/>
    <col min="4" max="4" width="13.7265625" style="1" customWidth="1"/>
    <col min="5" max="5" width="11.26953125" style="1" customWidth="1"/>
    <col min="6" max="6" width="13.1796875" style="1" customWidth="1"/>
    <col min="7" max="17" width="11.26953125" style="1" customWidth="1"/>
    <col min="18" max="1025" width="9.1796875" style="1" customWidth="1"/>
  </cols>
  <sheetData>
    <row r="1" spans="2:17" ht="16" customHeight="1" x14ac:dyDescent="0.35">
      <c r="B1" s="5" t="s">
        <v>28</v>
      </c>
      <c r="C1" s="5"/>
    </row>
    <row r="2" spans="2:17" ht="16" customHeight="1" x14ac:dyDescent="0.35">
      <c r="B2" s="6" t="s">
        <v>29</v>
      </c>
      <c r="C2" s="7"/>
      <c r="D2" s="8"/>
      <c r="I2" s="9">
        <v>2021</v>
      </c>
      <c r="J2" s="104" t="s">
        <v>30</v>
      </c>
    </row>
    <row r="3" spans="2:17" ht="16" customHeight="1" x14ac:dyDescent="0.35">
      <c r="B3" s="10" t="s">
        <v>31</v>
      </c>
      <c r="C3" s="11" t="s">
        <v>18</v>
      </c>
    </row>
    <row r="4" spans="2:17" ht="16" customHeight="1" x14ac:dyDescent="0.35">
      <c r="B4" s="12"/>
      <c r="C4" s="12"/>
    </row>
    <row r="5" spans="2:17" x14ac:dyDescent="0.35">
      <c r="B5" s="13" t="s">
        <v>2</v>
      </c>
      <c r="C5" s="14"/>
    </row>
    <row r="6" spans="2:17" x14ac:dyDescent="0.35">
      <c r="B6" s="13"/>
      <c r="C6" s="14"/>
    </row>
    <row r="7" spans="2:17" s="15" customFormat="1" ht="64.75" customHeight="1" x14ac:dyDescent="0.25">
      <c r="B7" s="16" t="s">
        <v>32</v>
      </c>
      <c r="C7" s="16" t="s">
        <v>33</v>
      </c>
      <c r="D7" s="111" t="s">
        <v>34</v>
      </c>
      <c r="E7" s="111"/>
      <c r="F7" s="111"/>
      <c r="G7" s="111"/>
      <c r="H7" s="16" t="s">
        <v>3</v>
      </c>
      <c r="I7" s="16" t="s">
        <v>35</v>
      </c>
      <c r="J7" s="16" t="s">
        <v>36</v>
      </c>
      <c r="K7" s="16" t="s">
        <v>37</v>
      </c>
      <c r="L7" s="16" t="s">
        <v>38</v>
      </c>
      <c r="M7" s="16" t="s">
        <v>39</v>
      </c>
      <c r="N7" s="16" t="s">
        <v>40</v>
      </c>
      <c r="O7" s="16" t="s">
        <v>251</v>
      </c>
      <c r="P7" s="16" t="s">
        <v>250</v>
      </c>
      <c r="Q7" s="16" t="s">
        <v>41</v>
      </c>
    </row>
    <row r="8" spans="2:17" s="15" customFormat="1" ht="23.5" customHeight="1" x14ac:dyDescent="0.25">
      <c r="B8" s="18"/>
      <c r="C8" s="18"/>
      <c r="D8" s="112" t="s">
        <v>42</v>
      </c>
      <c r="E8" s="112"/>
      <c r="F8" s="112" t="s">
        <v>105</v>
      </c>
      <c r="G8" s="112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2:17" s="15" customFormat="1" ht="26.15" customHeight="1" x14ac:dyDescent="0.25">
      <c r="B9" s="20"/>
      <c r="C9" s="20"/>
      <c r="D9" s="21" t="s">
        <v>44</v>
      </c>
      <c r="E9" s="19" t="s">
        <v>4</v>
      </c>
      <c r="F9" s="21" t="s">
        <v>44</v>
      </c>
      <c r="G9" s="19" t="s">
        <v>4</v>
      </c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17" ht="80.5" x14ac:dyDescent="0.35">
      <c r="B10" s="22" t="s">
        <v>47</v>
      </c>
      <c r="C10" s="23" t="s">
        <v>48</v>
      </c>
      <c r="D10" s="24">
        <v>10305.8406</v>
      </c>
      <c r="E10" s="24">
        <v>2669.2845191535698</v>
      </c>
      <c r="F10" s="24">
        <v>10305.8406</v>
      </c>
      <c r="G10" s="24">
        <v>2669.2845191535698</v>
      </c>
      <c r="H10" s="23" t="s">
        <v>45</v>
      </c>
      <c r="I10" s="22" t="s">
        <v>188</v>
      </c>
      <c r="J10" s="22" t="s">
        <v>0</v>
      </c>
      <c r="K10" s="22" t="s">
        <v>82</v>
      </c>
      <c r="L10" s="22" t="s">
        <v>85</v>
      </c>
      <c r="M10" s="23" t="s">
        <v>88</v>
      </c>
      <c r="N10" s="22"/>
      <c r="O10" s="23"/>
      <c r="P10" s="23"/>
      <c r="Q10" s="23"/>
    </row>
    <row r="11" spans="2:17" s="15" customFormat="1" ht="131.15" customHeight="1" x14ac:dyDescent="0.25">
      <c r="B11" s="22" t="s">
        <v>49</v>
      </c>
      <c r="C11" s="23" t="s">
        <v>214</v>
      </c>
      <c r="D11" s="24">
        <v>127844.37093252</v>
      </c>
      <c r="E11" s="24">
        <v>33112.582799999996</v>
      </c>
      <c r="F11" s="24">
        <v>127844.37093252</v>
      </c>
      <c r="G11" s="24">
        <v>33112.582799999996</v>
      </c>
      <c r="H11" s="23" t="s">
        <v>45</v>
      </c>
      <c r="I11" s="22" t="s">
        <v>80</v>
      </c>
      <c r="J11" s="22" t="s">
        <v>0</v>
      </c>
      <c r="K11" s="22" t="s">
        <v>82</v>
      </c>
      <c r="L11" s="22" t="s">
        <v>84</v>
      </c>
      <c r="M11" s="23" t="s">
        <v>86</v>
      </c>
      <c r="N11" s="22"/>
      <c r="O11" s="23">
        <v>1</v>
      </c>
      <c r="P11" s="23"/>
      <c r="Q11" s="23"/>
    </row>
    <row r="12" spans="2:17" s="15" customFormat="1" ht="158.5" customHeight="1" x14ac:dyDescent="0.25">
      <c r="B12" s="22" t="s">
        <v>49</v>
      </c>
      <c r="C12" s="23" t="s">
        <v>215</v>
      </c>
      <c r="D12" s="24">
        <v>411832.34998320002</v>
      </c>
      <c r="E12" s="24">
        <v>106667.448</v>
      </c>
      <c r="F12" s="24">
        <v>411832.34998320002</v>
      </c>
      <c r="G12" s="24">
        <v>106667.448</v>
      </c>
      <c r="H12" s="23" t="s">
        <v>45</v>
      </c>
      <c r="I12" s="22" t="s">
        <v>80</v>
      </c>
      <c r="J12" s="22" t="s">
        <v>0</v>
      </c>
      <c r="K12" s="22" t="s">
        <v>82</v>
      </c>
      <c r="L12" s="22" t="s">
        <v>84</v>
      </c>
      <c r="M12" s="23" t="s">
        <v>86</v>
      </c>
      <c r="N12" s="22"/>
      <c r="O12" s="23">
        <v>1</v>
      </c>
      <c r="P12" s="23">
        <v>1</v>
      </c>
      <c r="Q12" s="23"/>
    </row>
    <row r="13" spans="2:17" s="15" customFormat="1" ht="92" x14ac:dyDescent="0.25">
      <c r="B13" s="22" t="s">
        <v>49</v>
      </c>
      <c r="C13" s="23" t="s">
        <v>216</v>
      </c>
      <c r="D13" s="24">
        <v>188991.749962</v>
      </c>
      <c r="E13" s="24">
        <v>48950.18</v>
      </c>
      <c r="F13" s="24">
        <v>188991.749962</v>
      </c>
      <c r="G13" s="24">
        <v>48950.18</v>
      </c>
      <c r="H13" s="23" t="s">
        <v>45</v>
      </c>
      <c r="I13" s="22" t="s">
        <v>80</v>
      </c>
      <c r="J13" s="22" t="s">
        <v>0</v>
      </c>
      <c r="K13" s="22" t="s">
        <v>82</v>
      </c>
      <c r="L13" s="22" t="s">
        <v>84</v>
      </c>
      <c r="M13" s="23" t="s">
        <v>86</v>
      </c>
      <c r="N13" s="22"/>
      <c r="O13" s="23">
        <v>1</v>
      </c>
      <c r="P13" s="23"/>
      <c r="Q13" s="23"/>
    </row>
    <row r="14" spans="2:17" s="15" customFormat="1" ht="34.5" x14ac:dyDescent="0.25">
      <c r="B14" s="22" t="s">
        <v>91</v>
      </c>
      <c r="C14" s="23" t="s">
        <v>92</v>
      </c>
      <c r="D14" s="24">
        <v>127409.7</v>
      </c>
      <c r="E14" s="24">
        <v>33000</v>
      </c>
      <c r="F14" s="24">
        <v>127409.7</v>
      </c>
      <c r="G14" s="24">
        <v>33000</v>
      </c>
      <c r="H14" s="23" t="s">
        <v>45</v>
      </c>
      <c r="I14" s="22" t="s">
        <v>80</v>
      </c>
      <c r="J14" s="22" t="s">
        <v>0</v>
      </c>
      <c r="K14" s="22" t="s">
        <v>82</v>
      </c>
      <c r="L14" s="22" t="s">
        <v>84</v>
      </c>
      <c r="M14" s="23" t="s">
        <v>187</v>
      </c>
      <c r="N14" s="22"/>
      <c r="O14" s="23">
        <v>1</v>
      </c>
      <c r="P14" s="23"/>
      <c r="Q14" s="23"/>
    </row>
    <row r="15" spans="2:17" s="15" customFormat="1" ht="159.65" customHeight="1" x14ac:dyDescent="0.25">
      <c r="B15" s="22" t="s">
        <v>8</v>
      </c>
      <c r="C15" s="23" t="s">
        <v>228</v>
      </c>
      <c r="D15" s="24">
        <v>1462094.5199507501</v>
      </c>
      <c r="E15" s="24">
        <v>378692.66749999998</v>
      </c>
      <c r="F15" s="24">
        <v>1462094.5199507501</v>
      </c>
      <c r="G15" s="24">
        <v>378692.66749999998</v>
      </c>
      <c r="H15" s="23" t="s">
        <v>45</v>
      </c>
      <c r="I15" s="22" t="s">
        <v>188</v>
      </c>
      <c r="J15" s="22" t="s">
        <v>0</v>
      </c>
      <c r="K15" s="22" t="s">
        <v>82</v>
      </c>
      <c r="L15" s="22" t="s">
        <v>84</v>
      </c>
      <c r="M15" s="22" t="s">
        <v>85</v>
      </c>
      <c r="N15" s="22"/>
      <c r="O15" s="23">
        <v>1</v>
      </c>
      <c r="P15" s="23"/>
      <c r="Q15" s="23"/>
    </row>
    <row r="16" spans="2:17" ht="50.5" customHeight="1" x14ac:dyDescent="0.35">
      <c r="B16" s="22" t="s">
        <v>54</v>
      </c>
      <c r="C16" s="23" t="s">
        <v>93</v>
      </c>
      <c r="D16" s="24">
        <f>E16*3.8609</f>
        <v>5596374.5499999998</v>
      </c>
      <c r="E16" s="24">
        <v>1449500</v>
      </c>
      <c r="F16" s="24">
        <f>G16*3.8609</f>
        <v>3322741.0791809997</v>
      </c>
      <c r="G16" s="24">
        <v>860613.09</v>
      </c>
      <c r="H16" s="23" t="s">
        <v>45</v>
      </c>
      <c r="I16" s="22" t="s">
        <v>80</v>
      </c>
      <c r="J16" s="22" t="s">
        <v>0</v>
      </c>
      <c r="K16" s="22" t="s">
        <v>83</v>
      </c>
      <c r="L16" s="22" t="s">
        <v>84</v>
      </c>
      <c r="M16" s="23" t="s">
        <v>87</v>
      </c>
      <c r="N16" s="22"/>
      <c r="O16" s="23"/>
      <c r="P16" s="23">
        <v>1</v>
      </c>
      <c r="Q16" s="23" t="s">
        <v>218</v>
      </c>
    </row>
    <row r="17" spans="2:17" ht="65.150000000000006" customHeight="1" x14ac:dyDescent="0.35">
      <c r="B17" s="22" t="s">
        <v>54</v>
      </c>
      <c r="C17" s="23" t="s">
        <v>229</v>
      </c>
      <c r="D17" s="24">
        <v>1224999.9998954099</v>
      </c>
      <c r="E17" s="24">
        <v>317283.53490000003</v>
      </c>
      <c r="F17" s="24">
        <v>1224999.9998954099</v>
      </c>
      <c r="G17" s="24">
        <v>317283.53490000003</v>
      </c>
      <c r="H17" s="23" t="s">
        <v>45</v>
      </c>
      <c r="I17" s="22" t="s">
        <v>188</v>
      </c>
      <c r="J17" s="22" t="s">
        <v>0</v>
      </c>
      <c r="K17" s="22" t="s">
        <v>82</v>
      </c>
      <c r="L17" s="22" t="s">
        <v>84</v>
      </c>
      <c r="M17" s="23" t="s">
        <v>86</v>
      </c>
      <c r="N17" s="22"/>
      <c r="O17" s="23">
        <v>1</v>
      </c>
      <c r="P17" s="23"/>
      <c r="Q17" s="23"/>
    </row>
    <row r="18" spans="2:17" ht="146.5" customHeight="1" x14ac:dyDescent="0.35">
      <c r="B18" s="22" t="s">
        <v>54</v>
      </c>
      <c r="C18" s="23" t="s">
        <v>168</v>
      </c>
      <c r="D18" s="24">
        <v>919999.99998291</v>
      </c>
      <c r="E18" s="24">
        <v>238286.4099</v>
      </c>
      <c r="F18" s="24">
        <v>919999.99998291</v>
      </c>
      <c r="G18" s="24">
        <v>238286.4099</v>
      </c>
      <c r="H18" s="23" t="s">
        <v>45</v>
      </c>
      <c r="I18" s="22" t="s">
        <v>188</v>
      </c>
      <c r="J18" s="22" t="s">
        <v>0</v>
      </c>
      <c r="K18" s="22" t="s">
        <v>82</v>
      </c>
      <c r="L18" s="22" t="s">
        <v>85</v>
      </c>
      <c r="M18" s="22" t="s">
        <v>85</v>
      </c>
      <c r="N18" s="22"/>
      <c r="O18" s="23">
        <v>1</v>
      </c>
      <c r="P18" s="23">
        <v>1</v>
      </c>
      <c r="Q18" s="23"/>
    </row>
    <row r="19" spans="2:17" ht="112" customHeight="1" x14ac:dyDescent="0.35">
      <c r="B19" s="22" t="s">
        <v>54</v>
      </c>
      <c r="C19" s="23" t="s">
        <v>230</v>
      </c>
      <c r="D19" s="24">
        <v>73053.926302310007</v>
      </c>
      <c r="E19" s="24">
        <v>18921.475900000001</v>
      </c>
      <c r="F19" s="24">
        <v>73053.926302310007</v>
      </c>
      <c r="G19" s="24">
        <v>18921.475900000001</v>
      </c>
      <c r="H19" s="23" t="s">
        <v>45</v>
      </c>
      <c r="I19" s="22" t="s">
        <v>80</v>
      </c>
      <c r="J19" s="22" t="s">
        <v>0</v>
      </c>
      <c r="K19" s="22" t="s">
        <v>82</v>
      </c>
      <c r="L19" s="22" t="s">
        <v>7</v>
      </c>
      <c r="M19" s="23" t="s">
        <v>89</v>
      </c>
      <c r="N19" s="22"/>
      <c r="O19" s="23"/>
      <c r="P19" s="23">
        <v>1</v>
      </c>
      <c r="Q19" s="23"/>
    </row>
    <row r="20" spans="2:17" ht="56.15" customHeight="1" x14ac:dyDescent="0.35">
      <c r="B20" s="22" t="s">
        <v>54</v>
      </c>
      <c r="C20" s="23" t="s">
        <v>199</v>
      </c>
      <c r="D20" s="24">
        <v>79964.319944400006</v>
      </c>
      <c r="E20" s="24">
        <v>20711.315999999999</v>
      </c>
      <c r="F20" s="24">
        <v>79964.319944400006</v>
      </c>
      <c r="G20" s="24">
        <v>20711.315999999999</v>
      </c>
      <c r="H20" s="23" t="s">
        <v>45</v>
      </c>
      <c r="I20" s="22" t="s">
        <v>80</v>
      </c>
      <c r="J20" s="22" t="s">
        <v>0</v>
      </c>
      <c r="K20" s="22" t="s">
        <v>82</v>
      </c>
      <c r="L20" s="22" t="s">
        <v>106</v>
      </c>
      <c r="M20" s="23" t="s">
        <v>89</v>
      </c>
      <c r="N20" s="22"/>
      <c r="O20" s="23">
        <v>1</v>
      </c>
      <c r="P20" s="23"/>
      <c r="Q20" s="23"/>
    </row>
    <row r="21" spans="2:17" ht="65.5" customHeight="1" x14ac:dyDescent="0.35">
      <c r="B21" s="22" t="s">
        <v>54</v>
      </c>
      <c r="C21" s="23" t="s">
        <v>231</v>
      </c>
      <c r="D21" s="24">
        <v>109352.59578778</v>
      </c>
      <c r="E21" s="24">
        <v>28323.084200000001</v>
      </c>
      <c r="F21" s="24">
        <v>109352.59578778</v>
      </c>
      <c r="G21" s="24">
        <v>28323.084200000001</v>
      </c>
      <c r="H21" s="23" t="s">
        <v>45</v>
      </c>
      <c r="I21" s="22" t="s">
        <v>80</v>
      </c>
      <c r="J21" s="22" t="s">
        <v>0</v>
      </c>
      <c r="K21" s="22" t="s">
        <v>82</v>
      </c>
      <c r="L21" s="22" t="s">
        <v>84</v>
      </c>
      <c r="M21" s="23" t="s">
        <v>86</v>
      </c>
      <c r="N21" s="22"/>
      <c r="O21" s="23">
        <v>1</v>
      </c>
      <c r="P21" s="23"/>
      <c r="Q21" s="23"/>
    </row>
    <row r="22" spans="2:17" ht="97.5" customHeight="1" x14ac:dyDescent="0.35">
      <c r="B22" s="22" t="s">
        <v>56</v>
      </c>
      <c r="C22" s="23" t="s">
        <v>171</v>
      </c>
      <c r="D22" s="24">
        <v>1014373.99986406</v>
      </c>
      <c r="E22" s="24">
        <v>262729.93339999998</v>
      </c>
      <c r="F22" s="24">
        <v>1014373.99986406</v>
      </c>
      <c r="G22" s="24">
        <v>262729.93339999998</v>
      </c>
      <c r="H22" s="23" t="s">
        <v>45</v>
      </c>
      <c r="I22" s="22" t="s">
        <v>188</v>
      </c>
      <c r="J22" s="22" t="s">
        <v>0</v>
      </c>
      <c r="K22" s="22" t="s">
        <v>82</v>
      </c>
      <c r="L22" s="22" t="s">
        <v>85</v>
      </c>
      <c r="M22" s="22" t="s">
        <v>85</v>
      </c>
      <c r="N22" s="22"/>
      <c r="O22" s="23"/>
      <c r="P22" s="23">
        <v>1</v>
      </c>
      <c r="Q22" s="23"/>
    </row>
    <row r="23" spans="2:17" ht="46" x14ac:dyDescent="0.35">
      <c r="B23" s="22" t="s">
        <v>56</v>
      </c>
      <c r="C23" s="23" t="s">
        <v>94</v>
      </c>
      <c r="D23" s="24">
        <v>96522.5</v>
      </c>
      <c r="E23" s="24">
        <v>25000</v>
      </c>
      <c r="F23" s="24">
        <v>96522.5</v>
      </c>
      <c r="G23" s="24">
        <v>25000</v>
      </c>
      <c r="H23" s="23" t="s">
        <v>45</v>
      </c>
      <c r="I23" s="22" t="s">
        <v>80</v>
      </c>
      <c r="J23" s="22" t="s">
        <v>0</v>
      </c>
      <c r="K23" s="22" t="s">
        <v>82</v>
      </c>
      <c r="L23" s="22" t="s">
        <v>84</v>
      </c>
      <c r="M23" s="23" t="s">
        <v>86</v>
      </c>
      <c r="N23" s="22"/>
      <c r="O23" s="23">
        <v>1</v>
      </c>
      <c r="P23" s="23"/>
      <c r="Q23" s="23"/>
    </row>
    <row r="24" spans="2:17" ht="57.5" x14ac:dyDescent="0.35">
      <c r="B24" s="22" t="s">
        <v>56</v>
      </c>
      <c r="C24" s="23" t="s">
        <v>217</v>
      </c>
      <c r="D24" s="24">
        <v>57913.5</v>
      </c>
      <c r="E24" s="24">
        <v>15000</v>
      </c>
      <c r="F24" s="24">
        <v>57913.5</v>
      </c>
      <c r="G24" s="24">
        <v>15000</v>
      </c>
      <c r="H24" s="23" t="s">
        <v>45</v>
      </c>
      <c r="I24" s="22" t="s">
        <v>80</v>
      </c>
      <c r="J24" s="22" t="s">
        <v>0</v>
      </c>
      <c r="K24" s="22" t="s">
        <v>82</v>
      </c>
      <c r="L24" s="22" t="s">
        <v>106</v>
      </c>
      <c r="M24" s="23" t="s">
        <v>89</v>
      </c>
      <c r="N24" s="22"/>
      <c r="O24" s="23">
        <v>1</v>
      </c>
      <c r="P24" s="23"/>
      <c r="Q24" s="23"/>
    </row>
    <row r="25" spans="2:17" ht="157.5" customHeight="1" x14ac:dyDescent="0.35">
      <c r="B25" s="22" t="s">
        <v>56</v>
      </c>
      <c r="C25" s="23" t="s">
        <v>232</v>
      </c>
      <c r="D25" s="24">
        <v>806968.50007150997</v>
      </c>
      <c r="E25" s="24">
        <v>209010.4639</v>
      </c>
      <c r="F25" s="24">
        <v>806968.50007150997</v>
      </c>
      <c r="G25" s="24">
        <v>209010.4639</v>
      </c>
      <c r="H25" s="23" t="s">
        <v>45</v>
      </c>
      <c r="I25" s="22" t="s">
        <v>81</v>
      </c>
      <c r="J25" s="22" t="s">
        <v>0</v>
      </c>
      <c r="K25" s="22" t="s">
        <v>82</v>
      </c>
      <c r="L25" s="22" t="s">
        <v>106</v>
      </c>
      <c r="M25" s="23" t="s">
        <v>89</v>
      </c>
      <c r="N25" s="22"/>
      <c r="O25" s="23">
        <v>1</v>
      </c>
      <c r="P25" s="23"/>
      <c r="Q25" s="23"/>
    </row>
    <row r="26" spans="2:17" ht="68.150000000000006" customHeight="1" x14ac:dyDescent="0.35">
      <c r="B26" s="22" t="s">
        <v>56</v>
      </c>
      <c r="C26" s="23" t="s">
        <v>95</v>
      </c>
      <c r="D26" s="24">
        <v>62540.880153329999</v>
      </c>
      <c r="E26" s="24">
        <v>16198.5237</v>
      </c>
      <c r="F26" s="24">
        <v>62540.880153329999</v>
      </c>
      <c r="G26" s="24">
        <v>16198.5237</v>
      </c>
      <c r="H26" s="23" t="s">
        <v>45</v>
      </c>
      <c r="I26" s="22" t="s">
        <v>80</v>
      </c>
      <c r="J26" s="22" t="s">
        <v>0</v>
      </c>
      <c r="K26" s="22" t="s">
        <v>82</v>
      </c>
      <c r="L26" s="22" t="s">
        <v>84</v>
      </c>
      <c r="M26" s="22" t="s">
        <v>85</v>
      </c>
      <c r="N26" s="22"/>
      <c r="O26" s="23">
        <v>1</v>
      </c>
      <c r="P26" s="23"/>
      <c r="Q26" s="23"/>
    </row>
    <row r="27" spans="2:17" ht="146.15" customHeight="1" x14ac:dyDescent="0.35">
      <c r="B27" s="22" t="s">
        <v>61</v>
      </c>
      <c r="C27" s="23" t="s">
        <v>233</v>
      </c>
      <c r="D27" s="24">
        <v>123278.50032145</v>
      </c>
      <c r="E27" s="24">
        <v>31929.9905</v>
      </c>
      <c r="F27" s="24">
        <v>123278.50032145</v>
      </c>
      <c r="G27" s="24">
        <v>31929.9905</v>
      </c>
      <c r="H27" s="23" t="s">
        <v>45</v>
      </c>
      <c r="I27" s="22" t="s">
        <v>80</v>
      </c>
      <c r="J27" s="22" t="s">
        <v>0</v>
      </c>
      <c r="K27" s="22" t="s">
        <v>82</v>
      </c>
      <c r="L27" s="22" t="s">
        <v>84</v>
      </c>
      <c r="M27" s="22" t="s">
        <v>85</v>
      </c>
      <c r="N27" s="22"/>
      <c r="O27" s="23">
        <v>1</v>
      </c>
      <c r="P27" s="23">
        <v>1</v>
      </c>
      <c r="Q27" s="23"/>
    </row>
    <row r="28" spans="2:17" ht="92" x14ac:dyDescent="0.35">
      <c r="B28" s="22" t="s">
        <v>63</v>
      </c>
      <c r="C28" s="23" t="s">
        <v>96</v>
      </c>
      <c r="D28" s="24">
        <v>45658.703794159999</v>
      </c>
      <c r="E28" s="24">
        <v>11825.922399999999</v>
      </c>
      <c r="F28" s="24">
        <v>45658.703794159999</v>
      </c>
      <c r="G28" s="24">
        <v>11825.922399999999</v>
      </c>
      <c r="H28" s="23" t="s">
        <v>45</v>
      </c>
      <c r="I28" s="22" t="s">
        <v>80</v>
      </c>
      <c r="J28" s="22" t="s">
        <v>0</v>
      </c>
      <c r="K28" s="22" t="s">
        <v>82</v>
      </c>
      <c r="L28" s="22" t="s">
        <v>84</v>
      </c>
      <c r="M28" s="23" t="s">
        <v>187</v>
      </c>
      <c r="N28" s="22"/>
      <c r="O28" s="23">
        <v>1</v>
      </c>
      <c r="P28" s="23"/>
      <c r="Q28" s="23"/>
    </row>
    <row r="29" spans="2:17" ht="69" x14ac:dyDescent="0.35">
      <c r="B29" s="22" t="s">
        <v>63</v>
      </c>
      <c r="C29" s="23" t="s">
        <v>97</v>
      </c>
      <c r="D29" s="24">
        <v>47135.950155550003</v>
      </c>
      <c r="E29" s="24">
        <v>12208.539500000001</v>
      </c>
      <c r="F29" s="24">
        <v>47135.950155550003</v>
      </c>
      <c r="G29" s="24">
        <v>12208.539500000001</v>
      </c>
      <c r="H29" s="23" t="s">
        <v>45</v>
      </c>
      <c r="I29" s="22" t="s">
        <v>188</v>
      </c>
      <c r="J29" s="22" t="s">
        <v>0</v>
      </c>
      <c r="K29" s="22" t="s">
        <v>82</v>
      </c>
      <c r="L29" s="22" t="s">
        <v>84</v>
      </c>
      <c r="M29" s="23" t="s">
        <v>86</v>
      </c>
      <c r="N29" s="22"/>
      <c r="O29" s="23"/>
      <c r="P29" s="23">
        <v>1</v>
      </c>
      <c r="Q29" s="23"/>
    </row>
    <row r="30" spans="2:17" ht="123" customHeight="1" x14ac:dyDescent="0.35">
      <c r="B30" s="22" t="s">
        <v>63</v>
      </c>
      <c r="C30" s="23" t="s">
        <v>98</v>
      </c>
      <c r="D30" s="24">
        <v>271145.35000932001</v>
      </c>
      <c r="E30" s="24">
        <v>70228.534799999994</v>
      </c>
      <c r="F30" s="24">
        <v>271145.35000932001</v>
      </c>
      <c r="G30" s="24">
        <v>70228.534799999994</v>
      </c>
      <c r="H30" s="23" t="s">
        <v>45</v>
      </c>
      <c r="I30" s="22" t="s">
        <v>80</v>
      </c>
      <c r="J30" s="22" t="s">
        <v>0</v>
      </c>
      <c r="K30" s="22" t="s">
        <v>82</v>
      </c>
      <c r="L30" s="22" t="s">
        <v>84</v>
      </c>
      <c r="M30" s="23" t="s">
        <v>252</v>
      </c>
      <c r="N30" s="22"/>
      <c r="O30" s="23">
        <v>1</v>
      </c>
      <c r="P30" s="23">
        <v>1</v>
      </c>
      <c r="Q30" s="23"/>
    </row>
    <row r="31" spans="2:17" ht="98.15" customHeight="1" x14ac:dyDescent="0.35">
      <c r="B31" s="22" t="s">
        <v>19</v>
      </c>
      <c r="C31" s="23" t="s">
        <v>99</v>
      </c>
      <c r="D31" s="24">
        <v>79535.929923999996</v>
      </c>
      <c r="E31" s="24">
        <v>20600.36</v>
      </c>
      <c r="F31" s="24">
        <v>79535.929923999996</v>
      </c>
      <c r="G31" s="24">
        <v>20600.36</v>
      </c>
      <c r="H31" s="23" t="s">
        <v>45</v>
      </c>
      <c r="I31" s="22" t="s">
        <v>80</v>
      </c>
      <c r="J31" s="22" t="s">
        <v>0</v>
      </c>
      <c r="K31" s="22" t="s">
        <v>82</v>
      </c>
      <c r="L31" s="22" t="s">
        <v>85</v>
      </c>
      <c r="M31" s="22" t="s">
        <v>85</v>
      </c>
      <c r="N31" s="22"/>
      <c r="O31" s="23">
        <v>1</v>
      </c>
      <c r="P31" s="23"/>
      <c r="Q31" s="23"/>
    </row>
    <row r="32" spans="2:17" ht="105" customHeight="1" x14ac:dyDescent="0.35">
      <c r="B32" s="22" t="s">
        <v>68</v>
      </c>
      <c r="C32" s="23" t="s">
        <v>235</v>
      </c>
      <c r="D32" s="24">
        <v>49294.254643859997</v>
      </c>
      <c r="E32" s="24">
        <v>12767.555399999999</v>
      </c>
      <c r="F32" s="24">
        <v>49294.254643859997</v>
      </c>
      <c r="G32" s="24">
        <v>12767.555399999999</v>
      </c>
      <c r="H32" s="23" t="s">
        <v>45</v>
      </c>
      <c r="I32" s="22" t="s">
        <v>80</v>
      </c>
      <c r="J32" s="22" t="s">
        <v>0</v>
      </c>
      <c r="K32" s="22" t="s">
        <v>82</v>
      </c>
      <c r="L32" s="22" t="s">
        <v>84</v>
      </c>
      <c r="M32" s="23" t="s">
        <v>187</v>
      </c>
      <c r="N32" s="22"/>
      <c r="O32" s="23"/>
      <c r="P32" s="23">
        <v>1</v>
      </c>
      <c r="Q32" s="23"/>
    </row>
    <row r="33" spans="2:17" ht="113.15" customHeight="1" x14ac:dyDescent="0.35">
      <c r="B33" s="22" t="s">
        <v>68</v>
      </c>
      <c r="C33" s="23" t="s">
        <v>100</v>
      </c>
      <c r="D33" s="24">
        <v>25227.05959778</v>
      </c>
      <c r="E33" s="24">
        <v>6533.9841999999999</v>
      </c>
      <c r="F33" s="24">
        <v>25227.05959778</v>
      </c>
      <c r="G33" s="24">
        <v>6533.9841999999999</v>
      </c>
      <c r="H33" s="23" t="s">
        <v>45</v>
      </c>
      <c r="I33" s="22" t="s">
        <v>80</v>
      </c>
      <c r="J33" s="22" t="s">
        <v>0</v>
      </c>
      <c r="K33" s="22" t="s">
        <v>82</v>
      </c>
      <c r="L33" s="22" t="s">
        <v>106</v>
      </c>
      <c r="M33" s="23" t="s">
        <v>89</v>
      </c>
      <c r="N33" s="22"/>
      <c r="O33" s="23"/>
      <c r="P33" s="23">
        <v>1</v>
      </c>
      <c r="Q33" s="23"/>
    </row>
    <row r="34" spans="2:17" ht="80.5" x14ac:dyDescent="0.35">
      <c r="B34" s="22" t="s">
        <v>11</v>
      </c>
      <c r="C34" s="23" t="s">
        <v>219</v>
      </c>
      <c r="D34" s="24">
        <v>73236.561157639997</v>
      </c>
      <c r="E34" s="24">
        <v>18968.779600000002</v>
      </c>
      <c r="F34" s="24">
        <v>73236.561157639997</v>
      </c>
      <c r="G34" s="24">
        <v>18968.779600000002</v>
      </c>
      <c r="H34" s="23" t="s">
        <v>45</v>
      </c>
      <c r="I34" s="22" t="s">
        <v>80</v>
      </c>
      <c r="J34" s="22" t="s">
        <v>0</v>
      </c>
      <c r="K34" s="22" t="s">
        <v>82</v>
      </c>
      <c r="L34" s="22" t="s">
        <v>85</v>
      </c>
      <c r="M34" s="22" t="s">
        <v>85</v>
      </c>
      <c r="N34" s="22"/>
      <c r="O34" s="23">
        <v>1</v>
      </c>
      <c r="P34" s="23"/>
      <c r="Q34" s="23"/>
    </row>
    <row r="35" spans="2:17" ht="65.5" customHeight="1" x14ac:dyDescent="0.35">
      <c r="B35" s="22" t="s">
        <v>12</v>
      </c>
      <c r="C35" s="23" t="s">
        <v>234</v>
      </c>
      <c r="D35" s="24">
        <v>85756.177652750004</v>
      </c>
      <c r="E35" s="24">
        <v>22211.447499999998</v>
      </c>
      <c r="F35" s="24">
        <v>85756.177652750004</v>
      </c>
      <c r="G35" s="24">
        <v>22211.447499999998</v>
      </c>
      <c r="H35" s="23" t="s">
        <v>45</v>
      </c>
      <c r="I35" s="22" t="s">
        <v>80</v>
      </c>
      <c r="J35" s="22" t="s">
        <v>0</v>
      </c>
      <c r="K35" s="22" t="s">
        <v>82</v>
      </c>
      <c r="L35" s="22" t="s">
        <v>84</v>
      </c>
      <c r="M35" s="22" t="s">
        <v>85</v>
      </c>
      <c r="N35" s="22"/>
      <c r="O35" s="23">
        <v>1</v>
      </c>
      <c r="P35" s="23"/>
      <c r="Q35" s="23"/>
    </row>
    <row r="36" spans="2:17" ht="57.5" x14ac:dyDescent="0.35">
      <c r="B36" s="22" t="s">
        <v>13</v>
      </c>
      <c r="C36" s="23" t="s">
        <v>236</v>
      </c>
      <c r="D36" s="24">
        <v>123278.50032145</v>
      </c>
      <c r="E36" s="24">
        <v>31929.9905</v>
      </c>
      <c r="F36" s="24">
        <v>123278.50032145</v>
      </c>
      <c r="G36" s="24">
        <v>31929.9905</v>
      </c>
      <c r="H36" s="23" t="s">
        <v>45</v>
      </c>
      <c r="I36" s="22" t="s">
        <v>80</v>
      </c>
      <c r="J36" s="22" t="s">
        <v>0</v>
      </c>
      <c r="K36" s="22" t="s">
        <v>82</v>
      </c>
      <c r="L36" s="22" t="s">
        <v>106</v>
      </c>
      <c r="M36" s="23" t="s">
        <v>89</v>
      </c>
      <c r="N36" s="22"/>
      <c r="O36" s="23">
        <v>1</v>
      </c>
      <c r="P36" s="23">
        <v>1</v>
      </c>
      <c r="Q36" s="23"/>
    </row>
    <row r="37" spans="2:17" ht="80.5" x14ac:dyDescent="0.35">
      <c r="B37" s="22" t="s">
        <v>20</v>
      </c>
      <c r="C37" s="23" t="s">
        <v>220</v>
      </c>
      <c r="D37" s="24">
        <v>132626.56004879001</v>
      </c>
      <c r="E37" s="24">
        <v>34351.203099999999</v>
      </c>
      <c r="F37" s="24">
        <v>132626.56004879001</v>
      </c>
      <c r="G37" s="24">
        <v>34351.203099999999</v>
      </c>
      <c r="H37" s="23" t="s">
        <v>45</v>
      </c>
      <c r="I37" s="22" t="s">
        <v>221</v>
      </c>
      <c r="J37" s="22" t="s">
        <v>0</v>
      </c>
      <c r="K37" s="22" t="s">
        <v>82</v>
      </c>
      <c r="L37" s="22" t="s">
        <v>84</v>
      </c>
      <c r="M37" s="23" t="s">
        <v>86</v>
      </c>
      <c r="N37" s="22"/>
      <c r="O37" s="23"/>
      <c r="P37" s="23">
        <v>1</v>
      </c>
      <c r="Q37" s="23"/>
    </row>
    <row r="38" spans="2:17" ht="80.5" x14ac:dyDescent="0.35">
      <c r="B38" s="22" t="s">
        <v>14</v>
      </c>
      <c r="C38" s="23" t="s">
        <v>101</v>
      </c>
      <c r="D38" s="24">
        <v>67565.75</v>
      </c>
      <c r="E38" s="24">
        <v>17500</v>
      </c>
      <c r="F38" s="24">
        <v>67565.75</v>
      </c>
      <c r="G38" s="24">
        <v>17500</v>
      </c>
      <c r="H38" s="23" t="s">
        <v>45</v>
      </c>
      <c r="I38" s="22" t="s">
        <v>80</v>
      </c>
      <c r="J38" s="22" t="s">
        <v>0</v>
      </c>
      <c r="K38" s="22" t="s">
        <v>82</v>
      </c>
      <c r="L38" s="22" t="s">
        <v>106</v>
      </c>
      <c r="M38" s="23" t="s">
        <v>89</v>
      </c>
      <c r="N38" s="22"/>
      <c r="O38" s="23"/>
      <c r="P38" s="23">
        <v>1</v>
      </c>
      <c r="Q38" s="23"/>
    </row>
    <row r="39" spans="2:17" ht="69" x14ac:dyDescent="0.35">
      <c r="B39" s="22" t="s">
        <v>14</v>
      </c>
      <c r="C39" s="23" t="s">
        <v>102</v>
      </c>
      <c r="D39" s="24">
        <v>115827</v>
      </c>
      <c r="E39" s="24">
        <v>30000</v>
      </c>
      <c r="F39" s="24">
        <v>115827</v>
      </c>
      <c r="G39" s="24">
        <v>30000</v>
      </c>
      <c r="H39" s="23" t="s">
        <v>45</v>
      </c>
      <c r="I39" s="22" t="s">
        <v>80</v>
      </c>
      <c r="J39" s="22" t="s">
        <v>0</v>
      </c>
      <c r="K39" s="22" t="s">
        <v>82</v>
      </c>
      <c r="L39" s="22" t="s">
        <v>106</v>
      </c>
      <c r="M39" s="23" t="s">
        <v>89</v>
      </c>
      <c r="N39" s="22"/>
      <c r="O39" s="23"/>
      <c r="P39" s="23">
        <v>1</v>
      </c>
      <c r="Q39" s="23"/>
    </row>
    <row r="40" spans="2:17" ht="126.5" x14ac:dyDescent="0.35">
      <c r="B40" s="22" t="s">
        <v>14</v>
      </c>
      <c r="C40" s="23" t="s">
        <v>238</v>
      </c>
      <c r="D40" s="24">
        <v>93047.69</v>
      </c>
      <c r="E40" s="24">
        <v>24100</v>
      </c>
      <c r="F40" s="24">
        <v>93047.69</v>
      </c>
      <c r="G40" s="24">
        <v>24100</v>
      </c>
      <c r="H40" s="23" t="s">
        <v>45</v>
      </c>
      <c r="I40" s="22" t="s">
        <v>80</v>
      </c>
      <c r="J40" s="22" t="s">
        <v>0</v>
      </c>
      <c r="K40" s="22" t="s">
        <v>82</v>
      </c>
      <c r="L40" s="22" t="s">
        <v>106</v>
      </c>
      <c r="M40" s="23" t="s">
        <v>89</v>
      </c>
      <c r="N40" s="22"/>
      <c r="O40" s="23"/>
      <c r="P40" s="23">
        <v>1</v>
      </c>
      <c r="Q40" s="23"/>
    </row>
    <row r="41" spans="2:17" ht="149.5" x14ac:dyDescent="0.35">
      <c r="B41" s="22" t="s">
        <v>15</v>
      </c>
      <c r="C41" s="23" t="s">
        <v>70</v>
      </c>
      <c r="D41" s="24">
        <f>E41*3.8609</f>
        <v>6306764.7063999996</v>
      </c>
      <c r="E41" s="24">
        <v>1633496</v>
      </c>
      <c r="F41" s="24">
        <f>G41*3.8609</f>
        <v>4660932.4553819997</v>
      </c>
      <c r="G41" s="24">
        <v>1207213.98</v>
      </c>
      <c r="H41" s="23" t="s">
        <v>45</v>
      </c>
      <c r="I41" s="22" t="s">
        <v>80</v>
      </c>
      <c r="J41" s="22" t="s">
        <v>0</v>
      </c>
      <c r="K41" s="22" t="s">
        <v>83</v>
      </c>
      <c r="L41" s="22" t="s">
        <v>84</v>
      </c>
      <c r="M41" s="23" t="s">
        <v>87</v>
      </c>
      <c r="N41" s="22"/>
      <c r="O41" s="23"/>
      <c r="P41" s="23">
        <v>1</v>
      </c>
      <c r="Q41" s="23" t="s">
        <v>237</v>
      </c>
    </row>
    <row r="42" spans="2:17" ht="138" customHeight="1" x14ac:dyDescent="0.35">
      <c r="B42" s="22" t="s">
        <v>15</v>
      </c>
      <c r="C42" s="23" t="s">
        <v>222</v>
      </c>
      <c r="D42" s="24">
        <v>392000.00009008002</v>
      </c>
      <c r="E42" s="24">
        <v>101530.73119999999</v>
      </c>
      <c r="F42" s="24">
        <v>392000.00009008002</v>
      </c>
      <c r="G42" s="24">
        <v>101530.73119999999</v>
      </c>
      <c r="H42" s="23" t="s">
        <v>45</v>
      </c>
      <c r="I42" s="22" t="s">
        <v>188</v>
      </c>
      <c r="J42" s="22" t="s">
        <v>0</v>
      </c>
      <c r="K42" s="22" t="s">
        <v>82</v>
      </c>
      <c r="L42" s="22" t="s">
        <v>85</v>
      </c>
      <c r="M42" s="22" t="s">
        <v>85</v>
      </c>
      <c r="N42" s="22"/>
      <c r="O42" s="23"/>
      <c r="P42" s="23">
        <v>1</v>
      </c>
      <c r="Q42" s="23"/>
    </row>
    <row r="43" spans="2:17" ht="69" x14ac:dyDescent="0.35">
      <c r="B43" s="22" t="s">
        <v>15</v>
      </c>
      <c r="C43" s="23" t="s">
        <v>71</v>
      </c>
      <c r="D43" s="24">
        <v>414702.78010246</v>
      </c>
      <c r="E43" s="24">
        <v>107410.9094</v>
      </c>
      <c r="F43" s="24">
        <v>414702.78010246</v>
      </c>
      <c r="G43" s="24">
        <v>107410.9094</v>
      </c>
      <c r="H43" s="23" t="s">
        <v>45</v>
      </c>
      <c r="I43" s="22" t="s">
        <v>188</v>
      </c>
      <c r="J43" s="22" t="s">
        <v>0</v>
      </c>
      <c r="K43" s="22" t="s">
        <v>82</v>
      </c>
      <c r="L43" s="22" t="s">
        <v>85</v>
      </c>
      <c r="M43" s="22" t="s">
        <v>85</v>
      </c>
      <c r="N43" s="22"/>
      <c r="O43" s="23"/>
      <c r="P43" s="23">
        <v>1</v>
      </c>
      <c r="Q43" s="23"/>
    </row>
    <row r="44" spans="2:17" ht="88.5" customHeight="1" x14ac:dyDescent="0.35">
      <c r="B44" s="22" t="s">
        <v>73</v>
      </c>
      <c r="C44" s="23" t="s">
        <v>223</v>
      </c>
      <c r="D44" s="24">
        <v>195967.50014711</v>
      </c>
      <c r="E44" s="24">
        <v>50756.947899999999</v>
      </c>
      <c r="F44" s="24">
        <v>195967.50014711</v>
      </c>
      <c r="G44" s="24">
        <v>50756.947899999999</v>
      </c>
      <c r="H44" s="23" t="s">
        <v>45</v>
      </c>
      <c r="I44" s="22" t="s">
        <v>80</v>
      </c>
      <c r="J44" s="22" t="s">
        <v>0</v>
      </c>
      <c r="K44" s="22" t="s">
        <v>82</v>
      </c>
      <c r="L44" s="22" t="s">
        <v>85</v>
      </c>
      <c r="M44" s="22" t="s">
        <v>85</v>
      </c>
      <c r="N44" s="22"/>
      <c r="O44" s="23">
        <v>1</v>
      </c>
      <c r="P44" s="23"/>
      <c r="Q44" s="23"/>
    </row>
    <row r="45" spans="2:17" ht="69" x14ac:dyDescent="0.35">
      <c r="B45" s="22" t="s">
        <v>73</v>
      </c>
      <c r="C45" s="23" t="s">
        <v>103</v>
      </c>
      <c r="D45" s="24">
        <v>254749.99993640999</v>
      </c>
      <c r="E45" s="24">
        <v>65982.024900000004</v>
      </c>
      <c r="F45" s="24">
        <v>254749.99993640999</v>
      </c>
      <c r="G45" s="24">
        <v>65982.024900000004</v>
      </c>
      <c r="H45" s="23" t="s">
        <v>45</v>
      </c>
      <c r="I45" s="22" t="s">
        <v>188</v>
      </c>
      <c r="J45" s="22" t="s">
        <v>0</v>
      </c>
      <c r="K45" s="22" t="s">
        <v>82</v>
      </c>
      <c r="L45" s="22" t="s">
        <v>84</v>
      </c>
      <c r="M45" s="23" t="s">
        <v>86</v>
      </c>
      <c r="N45" s="22"/>
      <c r="O45" s="23"/>
      <c r="P45" s="23">
        <v>1</v>
      </c>
      <c r="Q45" s="23"/>
    </row>
    <row r="46" spans="2:17" ht="69" x14ac:dyDescent="0.35">
      <c r="B46" s="22" t="s">
        <v>73</v>
      </c>
      <c r="C46" s="23" t="s">
        <v>104</v>
      </c>
      <c r="D46" s="24">
        <v>489741.75995520002</v>
      </c>
      <c r="E46" s="24">
        <v>126846.52800000001</v>
      </c>
      <c r="F46" s="24">
        <v>489741.75995520002</v>
      </c>
      <c r="G46" s="24">
        <v>126846.52800000001</v>
      </c>
      <c r="H46" s="23" t="s">
        <v>45</v>
      </c>
      <c r="I46" s="22" t="s">
        <v>221</v>
      </c>
      <c r="J46" s="22" t="s">
        <v>0</v>
      </c>
      <c r="K46" s="22" t="s">
        <v>82</v>
      </c>
      <c r="L46" s="22" t="s">
        <v>85</v>
      </c>
      <c r="M46" s="22" t="s">
        <v>85</v>
      </c>
      <c r="N46" s="22"/>
      <c r="O46" s="23">
        <v>1</v>
      </c>
      <c r="P46" s="23"/>
      <c r="Q46" s="23"/>
    </row>
    <row r="47" spans="2:17" ht="90.65" customHeight="1" x14ac:dyDescent="0.35">
      <c r="B47" s="22" t="s">
        <v>73</v>
      </c>
      <c r="C47" s="23" t="s">
        <v>239</v>
      </c>
      <c r="D47" s="24">
        <v>199806.26985439999</v>
      </c>
      <c r="E47" s="24">
        <v>51751.216</v>
      </c>
      <c r="F47" s="24">
        <v>199806.26985439999</v>
      </c>
      <c r="G47" s="24">
        <v>51751.216</v>
      </c>
      <c r="H47" s="23" t="s">
        <v>45</v>
      </c>
      <c r="I47" s="22" t="s">
        <v>188</v>
      </c>
      <c r="J47" s="22" t="s">
        <v>0</v>
      </c>
      <c r="K47" s="22" t="s">
        <v>82</v>
      </c>
      <c r="L47" s="22" t="s">
        <v>85</v>
      </c>
      <c r="M47" s="22" t="s">
        <v>85</v>
      </c>
      <c r="N47" s="22"/>
      <c r="O47" s="23">
        <v>1</v>
      </c>
      <c r="P47" s="23"/>
      <c r="Q47" s="23"/>
    </row>
    <row r="48" spans="2:17" ht="135.65" customHeight="1" x14ac:dyDescent="0.35">
      <c r="B48" s="22" t="s">
        <v>73</v>
      </c>
      <c r="C48" s="23" t="s">
        <v>224</v>
      </c>
      <c r="D48" s="24">
        <v>615797.62996494002</v>
      </c>
      <c r="E48" s="24">
        <v>159495.87659999999</v>
      </c>
      <c r="F48" s="24">
        <v>615797.62996494002</v>
      </c>
      <c r="G48" s="24">
        <v>159495.87659999999</v>
      </c>
      <c r="H48" s="23" t="s">
        <v>45</v>
      </c>
      <c r="I48" s="22" t="s">
        <v>80</v>
      </c>
      <c r="J48" s="22" t="s">
        <v>0</v>
      </c>
      <c r="K48" s="22" t="s">
        <v>82</v>
      </c>
      <c r="L48" s="22" t="s">
        <v>84</v>
      </c>
      <c r="M48" s="23" t="s">
        <v>86</v>
      </c>
      <c r="N48" s="22"/>
      <c r="O48" s="23"/>
      <c r="P48" s="23">
        <v>1</v>
      </c>
      <c r="Q48" s="23"/>
    </row>
    <row r="49" spans="1:17" ht="86.15" customHeight="1" x14ac:dyDescent="0.35">
      <c r="B49" s="22" t="s">
        <v>73</v>
      </c>
      <c r="C49" s="23" t="s">
        <v>225</v>
      </c>
      <c r="D49" s="24">
        <v>328735.37994642003</v>
      </c>
      <c r="E49" s="24">
        <v>85144.753800000006</v>
      </c>
      <c r="F49" s="24">
        <v>328735.37994642003</v>
      </c>
      <c r="G49" s="24">
        <v>85144.753800000006</v>
      </c>
      <c r="H49" s="23" t="s">
        <v>45</v>
      </c>
      <c r="I49" s="22" t="s">
        <v>80</v>
      </c>
      <c r="J49" s="22" t="s">
        <v>0</v>
      </c>
      <c r="K49" s="22" t="s">
        <v>82</v>
      </c>
      <c r="L49" s="22" t="s">
        <v>84</v>
      </c>
      <c r="M49" s="22" t="s">
        <v>85</v>
      </c>
      <c r="N49" s="22"/>
      <c r="O49" s="23">
        <v>1</v>
      </c>
      <c r="P49" s="23"/>
      <c r="Q49" s="23"/>
    </row>
    <row r="50" spans="1:17" ht="146.15" customHeight="1" x14ac:dyDescent="0.35">
      <c r="B50" s="22" t="s">
        <v>73</v>
      </c>
      <c r="C50" s="23" t="s">
        <v>226</v>
      </c>
      <c r="D50" s="24">
        <v>287904.37987427</v>
      </c>
      <c r="E50" s="24">
        <v>74569.240300000005</v>
      </c>
      <c r="F50" s="24">
        <v>287904.37987427</v>
      </c>
      <c r="G50" s="24">
        <v>74569.240300000005</v>
      </c>
      <c r="H50" s="23" t="s">
        <v>45</v>
      </c>
      <c r="I50" s="22" t="s">
        <v>80</v>
      </c>
      <c r="J50" s="22" t="s">
        <v>0</v>
      </c>
      <c r="K50" s="22" t="s">
        <v>82</v>
      </c>
      <c r="L50" s="22" t="s">
        <v>106</v>
      </c>
      <c r="M50" s="23" t="s">
        <v>89</v>
      </c>
      <c r="N50" s="22"/>
      <c r="O50" s="23">
        <v>1</v>
      </c>
      <c r="P50" s="23"/>
      <c r="Q50" s="23"/>
    </row>
    <row r="51" spans="1:17" ht="115" customHeight="1" x14ac:dyDescent="0.35">
      <c r="B51" s="22" t="s">
        <v>73</v>
      </c>
      <c r="C51" s="23" t="s">
        <v>227</v>
      </c>
      <c r="D51" s="24">
        <v>91317.407588319998</v>
      </c>
      <c r="E51" s="24">
        <v>23651.844799999999</v>
      </c>
      <c r="F51" s="24">
        <v>91317.407588319998</v>
      </c>
      <c r="G51" s="24">
        <v>23651.844799999999</v>
      </c>
      <c r="H51" s="23" t="s">
        <v>45</v>
      </c>
      <c r="I51" s="22" t="s">
        <v>80</v>
      </c>
      <c r="J51" s="22" t="s">
        <v>0</v>
      </c>
      <c r="K51" s="22" t="s">
        <v>82</v>
      </c>
      <c r="L51" s="22" t="s">
        <v>84</v>
      </c>
      <c r="M51" s="23" t="s">
        <v>86</v>
      </c>
      <c r="N51" s="22"/>
      <c r="O51" s="23"/>
      <c r="P51" s="23">
        <v>1</v>
      </c>
      <c r="Q51" s="23"/>
    </row>
    <row r="52" spans="1:17" ht="69" x14ac:dyDescent="0.35">
      <c r="B52" s="22" t="s">
        <v>73</v>
      </c>
      <c r="C52" s="23" t="s">
        <v>76</v>
      </c>
      <c r="D52" s="24">
        <v>120451.99990847999</v>
      </c>
      <c r="E52" s="24">
        <v>31197.907200000001</v>
      </c>
      <c r="F52" s="24">
        <v>120451.99990847999</v>
      </c>
      <c r="G52" s="24">
        <v>31197.907200000001</v>
      </c>
      <c r="H52" s="23" t="s">
        <v>45</v>
      </c>
      <c r="I52" s="22" t="s">
        <v>80</v>
      </c>
      <c r="J52" s="22" t="s">
        <v>0</v>
      </c>
      <c r="K52" s="22" t="s">
        <v>82</v>
      </c>
      <c r="L52" s="22" t="s">
        <v>84</v>
      </c>
      <c r="M52" s="23" t="s">
        <v>86</v>
      </c>
      <c r="N52" s="22"/>
      <c r="O52" s="23">
        <v>1</v>
      </c>
      <c r="P52" s="23"/>
      <c r="Q52" s="23"/>
    </row>
    <row r="53" spans="1:17" ht="128.5" customHeight="1" x14ac:dyDescent="0.35">
      <c r="B53" s="22" t="s">
        <v>73</v>
      </c>
      <c r="C53" s="23" t="s">
        <v>240</v>
      </c>
      <c r="D53" s="24">
        <v>315796.17010547</v>
      </c>
      <c r="E53" s="24">
        <v>81793.408299999996</v>
      </c>
      <c r="F53" s="24">
        <v>315796.17010547</v>
      </c>
      <c r="G53" s="24">
        <v>81793.408299999996</v>
      </c>
      <c r="H53" s="23" t="s">
        <v>45</v>
      </c>
      <c r="I53" s="22" t="s">
        <v>80</v>
      </c>
      <c r="J53" s="22" t="s">
        <v>0</v>
      </c>
      <c r="K53" s="22" t="s">
        <v>82</v>
      </c>
      <c r="L53" s="22" t="s">
        <v>84</v>
      </c>
      <c r="M53" s="22" t="s">
        <v>85</v>
      </c>
      <c r="N53" s="22"/>
      <c r="O53" s="23">
        <v>1</v>
      </c>
      <c r="P53" s="23"/>
      <c r="Q53" s="23"/>
    </row>
    <row r="54" spans="1:17" x14ac:dyDescent="0.35">
      <c r="A54" s="25"/>
      <c r="D54" s="103"/>
      <c r="E54" s="103"/>
      <c r="F54" s="103"/>
      <c r="G54" s="103"/>
    </row>
    <row r="55" spans="1:17" ht="13" customHeight="1" x14ac:dyDescent="0.35">
      <c r="A55" s="26"/>
    </row>
    <row r="56" spans="1:17" ht="13" customHeight="1" x14ac:dyDescent="0.35">
      <c r="A56" s="26"/>
      <c r="B56" s="2" t="s">
        <v>78</v>
      </c>
    </row>
    <row r="57" spans="1:17" ht="13" customHeight="1" x14ac:dyDescent="0.35">
      <c r="A57" s="26"/>
      <c r="B57" s="29"/>
    </row>
    <row r="58" spans="1:17" ht="13" customHeight="1" x14ac:dyDescent="0.35">
      <c r="A58" s="26"/>
      <c r="B58" s="29"/>
    </row>
    <row r="59" spans="1:17" ht="13" customHeight="1" x14ac:dyDescent="0.35">
      <c r="A59" s="26"/>
    </row>
    <row r="60" spans="1:17" ht="13" customHeight="1" x14ac:dyDescent="0.35">
      <c r="A60" s="26"/>
      <c r="B60" s="1" t="s">
        <v>242</v>
      </c>
    </row>
    <row r="61" spans="1:17" ht="13" customHeight="1" x14ac:dyDescent="0.35">
      <c r="A61" s="26"/>
    </row>
    <row r="62" spans="1:17" ht="13" customHeight="1" x14ac:dyDescent="0.35">
      <c r="A62" s="26"/>
    </row>
    <row r="63" spans="1:17" ht="13" customHeight="1" x14ac:dyDescent="0.35">
      <c r="A63" s="26"/>
    </row>
    <row r="64" spans="1:17" x14ac:dyDescent="0.35">
      <c r="A64" s="27"/>
    </row>
    <row r="65" spans="1:1" x14ac:dyDescent="0.35">
      <c r="A65" s="28"/>
    </row>
    <row r="66" spans="1:1" x14ac:dyDescent="0.35">
      <c r="A66" s="27"/>
    </row>
    <row r="67" spans="1:1" x14ac:dyDescent="0.35">
      <c r="A67" s="27"/>
    </row>
    <row r="1048575" ht="12.75" customHeight="1" x14ac:dyDescent="0.35"/>
    <row r="1048576" ht="12.75" customHeight="1" x14ac:dyDescent="0.35"/>
  </sheetData>
  <mergeCells count="3">
    <mergeCell ref="D7:G7"/>
    <mergeCell ref="D8:E8"/>
    <mergeCell ref="F8:G8"/>
  </mergeCells>
  <hyperlinks>
    <hyperlink ref="B5" location="'Index sheet'!A1" display="Back to index" xr:uid="{00000000-0004-0000-01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048576"/>
  <sheetViews>
    <sheetView showGridLines="0" zoomScale="90" zoomScaleNormal="90" workbookViewId="0">
      <selection activeCell="K2" sqref="K2"/>
    </sheetView>
  </sheetViews>
  <sheetFormatPr defaultRowHeight="14.5" x14ac:dyDescent="0.35"/>
  <cols>
    <col min="1" max="1" width="2.26953125" style="1" customWidth="1"/>
    <col min="2" max="2" width="27.453125" style="1" customWidth="1"/>
    <col min="3" max="3" width="13" style="1" customWidth="1"/>
    <col min="4" max="4" width="13.1796875" style="1" customWidth="1"/>
    <col min="5" max="5" width="12" style="1" customWidth="1"/>
    <col min="6" max="6" width="11.7265625" style="1" customWidth="1"/>
    <col min="7" max="7" width="12.453125" style="1" customWidth="1"/>
    <col min="8" max="8" width="11.54296875" style="1"/>
    <col min="9" max="9" width="10.54296875" style="1" customWidth="1"/>
    <col min="10" max="10" width="10.453125" style="1" customWidth="1"/>
    <col min="11" max="14" width="9.1796875" style="1" customWidth="1"/>
    <col min="15" max="15" width="9.1796875" style="81" customWidth="1"/>
    <col min="16" max="16" width="18.453125" style="81" customWidth="1"/>
    <col min="17" max="17" width="9.1796875" style="77" customWidth="1"/>
    <col min="18" max="18" width="9.54296875" style="75" bestFit="1" customWidth="1"/>
    <col min="19" max="19" width="9.1796875" style="75" customWidth="1"/>
    <col min="20" max="20" width="9.1796875" style="1" customWidth="1"/>
    <col min="21" max="21" width="10.453125" style="1" customWidth="1"/>
    <col min="22" max="22" width="10.7265625" style="1" customWidth="1"/>
    <col min="23" max="23" width="9.1796875" style="1" customWidth="1"/>
    <col min="24" max="24" width="10.1796875" style="1" customWidth="1"/>
    <col min="25" max="25" width="10.26953125" style="1" customWidth="1"/>
    <col min="26" max="1025" width="9.1796875" style="1" customWidth="1"/>
  </cols>
  <sheetData>
    <row r="1" spans="1:1025" ht="16" customHeight="1" x14ac:dyDescent="0.35">
      <c r="B1" s="7" t="s">
        <v>90</v>
      </c>
    </row>
    <row r="2" spans="1:1025" ht="16" customHeight="1" x14ac:dyDescent="0.35">
      <c r="B2" s="6" t="s">
        <v>29</v>
      </c>
      <c r="J2" s="9">
        <v>2022</v>
      </c>
      <c r="K2" s="104" t="s">
        <v>125</v>
      </c>
    </row>
    <row r="3" spans="1:1025" ht="16" customHeight="1" x14ac:dyDescent="0.35">
      <c r="B3" s="10" t="s">
        <v>31</v>
      </c>
      <c r="C3" s="11" t="s">
        <v>1</v>
      </c>
    </row>
    <row r="4" spans="1:1025" ht="16" customHeight="1" x14ac:dyDescent="0.35">
      <c r="B4" s="12"/>
      <c r="C4" s="12"/>
    </row>
    <row r="5" spans="1:1025" x14ac:dyDescent="0.35">
      <c r="B5" s="13" t="s">
        <v>2</v>
      </c>
    </row>
    <row r="6" spans="1:1025" x14ac:dyDescent="0.35">
      <c r="B6" s="8"/>
    </row>
    <row r="7" spans="1:1025" s="15" customFormat="1" ht="80.150000000000006" customHeight="1" x14ac:dyDescent="0.25">
      <c r="B7" s="30" t="s">
        <v>107</v>
      </c>
      <c r="C7" s="115" t="s">
        <v>108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O7" s="78" t="s">
        <v>112</v>
      </c>
      <c r="P7" s="78" t="s">
        <v>113</v>
      </c>
      <c r="Q7" s="78" t="s">
        <v>21</v>
      </c>
      <c r="R7" s="16" t="s">
        <v>114</v>
      </c>
      <c r="S7" s="16" t="s">
        <v>115</v>
      </c>
      <c r="T7" s="16" t="s">
        <v>116</v>
      </c>
      <c r="U7" s="16" t="s">
        <v>117</v>
      </c>
      <c r="V7" s="16" t="s">
        <v>118</v>
      </c>
      <c r="W7" s="16" t="s">
        <v>119</v>
      </c>
      <c r="X7" s="16" t="s">
        <v>248</v>
      </c>
      <c r="Y7" s="16" t="s">
        <v>249</v>
      </c>
      <c r="Z7" s="16" t="s">
        <v>120</v>
      </c>
    </row>
    <row r="8" spans="1:1025" s="15" customFormat="1" ht="21" customHeight="1" x14ac:dyDescent="0.25">
      <c r="B8" s="32"/>
      <c r="C8" s="115" t="s">
        <v>109</v>
      </c>
      <c r="D8" s="116"/>
      <c r="E8" s="116"/>
      <c r="F8" s="116"/>
      <c r="G8" s="116"/>
      <c r="H8" s="116"/>
      <c r="I8" s="116"/>
      <c r="J8" s="117"/>
      <c r="K8" s="115" t="s">
        <v>110</v>
      </c>
      <c r="L8" s="116"/>
      <c r="M8" s="116"/>
      <c r="N8" s="117"/>
      <c r="O8" s="79"/>
      <c r="P8" s="79"/>
      <c r="Q8" s="79"/>
      <c r="R8" s="18"/>
      <c r="S8" s="18"/>
      <c r="T8" s="18"/>
      <c r="U8" s="18"/>
      <c r="V8" s="18"/>
      <c r="W8" s="18"/>
      <c r="X8" s="18"/>
      <c r="Y8" s="18"/>
      <c r="Z8" s="18"/>
    </row>
    <row r="9" spans="1:1025" s="15" customFormat="1" ht="29.25" customHeight="1" x14ac:dyDescent="0.25">
      <c r="B9" s="32"/>
      <c r="C9" s="115" t="s">
        <v>111</v>
      </c>
      <c r="D9" s="116"/>
      <c r="E9" s="116"/>
      <c r="F9" s="117"/>
      <c r="G9" s="115" t="s">
        <v>124</v>
      </c>
      <c r="H9" s="116"/>
      <c r="I9" s="116"/>
      <c r="J9" s="117"/>
      <c r="K9" s="115" t="s">
        <v>124</v>
      </c>
      <c r="L9" s="116"/>
      <c r="M9" s="116"/>
      <c r="N9" s="117"/>
      <c r="O9" s="79"/>
      <c r="P9" s="79"/>
      <c r="Q9" s="79"/>
      <c r="R9" s="18"/>
      <c r="S9" s="18"/>
      <c r="T9" s="18"/>
      <c r="U9" s="18"/>
      <c r="V9" s="18"/>
      <c r="W9" s="18"/>
      <c r="X9" s="18"/>
      <c r="Y9" s="18"/>
      <c r="Z9" s="18"/>
    </row>
    <row r="10" spans="1:1025" s="15" customFormat="1" ht="23.5" customHeight="1" x14ac:dyDescent="0.25">
      <c r="B10" s="32"/>
      <c r="C10" s="113" t="s">
        <v>42</v>
      </c>
      <c r="D10" s="114"/>
      <c r="E10" s="113" t="s">
        <v>105</v>
      </c>
      <c r="F10" s="114"/>
      <c r="G10" s="113" t="s">
        <v>42</v>
      </c>
      <c r="H10" s="114"/>
      <c r="I10" s="113" t="s">
        <v>105</v>
      </c>
      <c r="J10" s="114"/>
      <c r="K10" s="113" t="s">
        <v>42</v>
      </c>
      <c r="L10" s="114"/>
      <c r="M10" s="113" t="s">
        <v>105</v>
      </c>
      <c r="N10" s="114"/>
      <c r="O10" s="79"/>
      <c r="P10" s="79"/>
      <c r="Q10" s="79"/>
      <c r="R10" s="18"/>
      <c r="S10" s="18"/>
      <c r="T10" s="18"/>
      <c r="U10" s="18"/>
      <c r="V10" s="18"/>
      <c r="W10" s="18"/>
      <c r="X10" s="18"/>
      <c r="Y10" s="18"/>
      <c r="Z10" s="18"/>
    </row>
    <row r="11" spans="1:1025" s="15" customFormat="1" ht="26.15" customHeight="1" x14ac:dyDescent="0.25">
      <c r="B11" s="32"/>
      <c r="C11" s="21" t="s">
        <v>44</v>
      </c>
      <c r="D11" s="19" t="s">
        <v>4</v>
      </c>
      <c r="E11" s="21" t="s">
        <v>44</v>
      </c>
      <c r="F11" s="19" t="s">
        <v>4</v>
      </c>
      <c r="G11" s="21" t="s">
        <v>44</v>
      </c>
      <c r="H11" s="19" t="s">
        <v>4</v>
      </c>
      <c r="I11" s="21" t="s">
        <v>44</v>
      </c>
      <c r="J11" s="19" t="s">
        <v>4</v>
      </c>
      <c r="K11" s="21" t="s">
        <v>44</v>
      </c>
      <c r="L11" s="19" t="s">
        <v>4</v>
      </c>
      <c r="M11" s="21" t="s">
        <v>44</v>
      </c>
      <c r="N11" s="19" t="s">
        <v>4</v>
      </c>
      <c r="O11" s="80"/>
      <c r="P11" s="80"/>
      <c r="Q11" s="80"/>
      <c r="R11" s="20"/>
      <c r="S11" s="20"/>
      <c r="T11" s="20"/>
      <c r="U11" s="20"/>
      <c r="V11" s="20"/>
      <c r="W11" s="20"/>
      <c r="X11" s="20"/>
      <c r="Y11" s="20"/>
      <c r="Z11" s="20"/>
    </row>
    <row r="12" spans="1:1025" s="26" customFormat="1" ht="34.5" x14ac:dyDescent="0.35">
      <c r="A12" s="61"/>
      <c r="B12" s="68" t="s">
        <v>241</v>
      </c>
      <c r="C12" s="24">
        <f>D12*4.4577</f>
        <v>58997061.499545</v>
      </c>
      <c r="D12" s="24">
        <v>13234865.85</v>
      </c>
      <c r="E12" s="69"/>
      <c r="F12" s="69"/>
      <c r="G12" s="24">
        <f>H12*4.4577</f>
        <v>18289089.049256999</v>
      </c>
      <c r="H12" s="24">
        <v>4102808.41</v>
      </c>
      <c r="I12" s="69"/>
      <c r="J12" s="69"/>
      <c r="K12" s="69"/>
      <c r="L12" s="69"/>
      <c r="M12" s="69"/>
      <c r="N12" s="69"/>
      <c r="O12" s="74" t="s">
        <v>126</v>
      </c>
      <c r="P12" s="74" t="s">
        <v>128</v>
      </c>
      <c r="Q12" s="74" t="s">
        <v>45</v>
      </c>
      <c r="R12" s="74" t="s">
        <v>81</v>
      </c>
      <c r="S12" s="74" t="s">
        <v>0</v>
      </c>
      <c r="T12" s="74" t="s">
        <v>130</v>
      </c>
      <c r="U12" s="74" t="s">
        <v>85</v>
      </c>
      <c r="V12" s="74" t="s">
        <v>85</v>
      </c>
      <c r="W12" s="23"/>
      <c r="X12" s="23"/>
      <c r="Y12" s="23"/>
      <c r="Z12" s="23"/>
    </row>
    <row r="13" spans="1:1025" s="64" customFormat="1" ht="26.5" customHeight="1" x14ac:dyDescent="0.35">
      <c r="A13" s="27"/>
      <c r="B13" s="83" t="s">
        <v>243</v>
      </c>
      <c r="C13" s="24">
        <f>D13*4.4577</f>
        <v>23085383.013926998</v>
      </c>
      <c r="D13" s="24">
        <v>5178765.51</v>
      </c>
      <c r="E13" s="66"/>
      <c r="F13" s="66"/>
      <c r="G13" s="24">
        <f>H13*4.4577</f>
        <v>7156468.7427869998</v>
      </c>
      <c r="H13" s="24">
        <v>1605417.31</v>
      </c>
      <c r="I13" s="66"/>
      <c r="J13" s="66"/>
      <c r="K13" s="66"/>
      <c r="L13" s="66"/>
      <c r="M13" s="66"/>
      <c r="N13" s="66"/>
      <c r="O13" s="74" t="s">
        <v>126</v>
      </c>
      <c r="P13" s="74" t="s">
        <v>82</v>
      </c>
      <c r="Q13" s="74" t="s">
        <v>45</v>
      </c>
      <c r="R13" s="76" t="s">
        <v>81</v>
      </c>
      <c r="S13" s="74" t="s">
        <v>0</v>
      </c>
      <c r="T13" s="74" t="s">
        <v>82</v>
      </c>
      <c r="U13" s="74" t="s">
        <v>85</v>
      </c>
      <c r="V13" s="74" t="s">
        <v>85</v>
      </c>
      <c r="W13" s="67"/>
      <c r="X13" s="67"/>
      <c r="Y13" s="67"/>
      <c r="Z13" s="6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</row>
    <row r="14" spans="1:1025" s="64" customFormat="1" x14ac:dyDescent="0.35">
      <c r="A14" s="27"/>
      <c r="B14" s="65" t="s">
        <v>121</v>
      </c>
      <c r="C14" s="24">
        <f>D14*4.4577</f>
        <v>165869.85799799999</v>
      </c>
      <c r="D14" s="24">
        <v>37209.74</v>
      </c>
      <c r="E14" s="66"/>
      <c r="F14" s="66"/>
      <c r="G14" s="24">
        <f>H14*4.4577</f>
        <v>69665.336792999995</v>
      </c>
      <c r="H14" s="24">
        <v>15628.09</v>
      </c>
      <c r="I14" s="66"/>
      <c r="J14" s="66"/>
      <c r="K14" s="66"/>
      <c r="L14" s="66"/>
      <c r="M14" s="66"/>
      <c r="N14" s="66"/>
      <c r="O14" s="74" t="s">
        <v>126</v>
      </c>
      <c r="P14" s="74" t="s">
        <v>82</v>
      </c>
      <c r="Q14" s="74" t="s">
        <v>45</v>
      </c>
      <c r="R14" s="76" t="s">
        <v>81</v>
      </c>
      <c r="S14" s="74" t="s">
        <v>0</v>
      </c>
      <c r="T14" s="74" t="s">
        <v>82</v>
      </c>
      <c r="U14" s="74" t="s">
        <v>85</v>
      </c>
      <c r="V14" s="74" t="s">
        <v>85</v>
      </c>
      <c r="W14" s="67"/>
      <c r="X14" s="67"/>
      <c r="Y14" s="67"/>
      <c r="Z14" s="6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</row>
    <row r="15" spans="1:1025" s="64" customFormat="1" ht="103.5" x14ac:dyDescent="0.35">
      <c r="A15" s="27"/>
      <c r="B15" s="68" t="s">
        <v>244</v>
      </c>
      <c r="C15" s="24"/>
      <c r="D15" s="24"/>
      <c r="E15" s="69"/>
      <c r="F15" s="69"/>
      <c r="G15" s="24">
        <v>140636.23941276001</v>
      </c>
      <c r="H15" s="24">
        <v>31549.058799999999</v>
      </c>
      <c r="I15" s="24">
        <v>140636.23941276001</v>
      </c>
      <c r="J15" s="24">
        <v>31549.058799999999</v>
      </c>
      <c r="K15" s="69"/>
      <c r="L15" s="69"/>
      <c r="M15" s="69"/>
      <c r="N15" s="69"/>
      <c r="O15" s="74" t="s">
        <v>127</v>
      </c>
      <c r="P15" s="74" t="s">
        <v>246</v>
      </c>
      <c r="Q15" s="74" t="s">
        <v>45</v>
      </c>
      <c r="R15" s="76" t="s">
        <v>81</v>
      </c>
      <c r="S15" s="74" t="s">
        <v>0</v>
      </c>
      <c r="T15" s="74" t="s">
        <v>82</v>
      </c>
      <c r="U15" s="74" t="s">
        <v>84</v>
      </c>
      <c r="V15" s="74" t="s">
        <v>85</v>
      </c>
      <c r="W15" s="23"/>
      <c r="X15" s="23">
        <v>1</v>
      </c>
      <c r="Y15" s="23"/>
      <c r="Z15" s="23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  <c r="AMK15" s="27"/>
    </row>
    <row r="16" spans="1:1025" s="64" customFormat="1" ht="46" x14ac:dyDescent="0.35">
      <c r="A16" s="27"/>
      <c r="B16" s="68" t="s">
        <v>244</v>
      </c>
      <c r="C16" s="24"/>
      <c r="D16" s="24"/>
      <c r="E16" s="66"/>
      <c r="F16" s="66"/>
      <c r="G16" s="24">
        <v>93757.493090429998</v>
      </c>
      <c r="H16" s="24">
        <v>21032.705900000001</v>
      </c>
      <c r="I16" s="24">
        <v>93757.493090429998</v>
      </c>
      <c r="J16" s="24">
        <v>21032.705900000001</v>
      </c>
      <c r="K16" s="66"/>
      <c r="L16" s="66"/>
      <c r="M16" s="66"/>
      <c r="N16" s="66"/>
      <c r="O16" s="74" t="s">
        <v>47</v>
      </c>
      <c r="P16" s="74" t="s">
        <v>129</v>
      </c>
      <c r="Q16" s="74" t="s">
        <v>45</v>
      </c>
      <c r="R16" s="76" t="s">
        <v>81</v>
      </c>
      <c r="S16" s="74" t="s">
        <v>0</v>
      </c>
      <c r="T16" s="74" t="s">
        <v>82</v>
      </c>
      <c r="U16" s="74" t="s">
        <v>84</v>
      </c>
      <c r="V16" s="74" t="s">
        <v>85</v>
      </c>
      <c r="W16" s="67"/>
      <c r="X16" s="23">
        <v>1</v>
      </c>
      <c r="Y16" s="67"/>
      <c r="Z16" s="6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  <c r="AMK16" s="27"/>
    </row>
    <row r="17" spans="1:1025" s="64" customFormat="1" ht="115" x14ac:dyDescent="0.35">
      <c r="A17" s="27"/>
      <c r="B17" s="68" t="s">
        <v>244</v>
      </c>
      <c r="C17" s="24"/>
      <c r="D17" s="24"/>
      <c r="E17" s="66"/>
      <c r="F17" s="66"/>
      <c r="G17" s="24">
        <v>93757.493090429998</v>
      </c>
      <c r="H17" s="24">
        <v>21032.705900000001</v>
      </c>
      <c r="I17" s="24">
        <v>93757.493090429998</v>
      </c>
      <c r="J17" s="24">
        <v>21032.705900000001</v>
      </c>
      <c r="K17" s="66"/>
      <c r="L17" s="66"/>
      <c r="M17" s="66"/>
      <c r="N17" s="66"/>
      <c r="O17" s="74" t="s">
        <v>127</v>
      </c>
      <c r="P17" s="74" t="s">
        <v>245</v>
      </c>
      <c r="Q17" s="74" t="s">
        <v>45</v>
      </c>
      <c r="R17" s="76" t="s">
        <v>81</v>
      </c>
      <c r="S17" s="74" t="s">
        <v>0</v>
      </c>
      <c r="T17" s="74" t="s">
        <v>82</v>
      </c>
      <c r="U17" s="74" t="s">
        <v>84</v>
      </c>
      <c r="V17" s="74" t="s">
        <v>85</v>
      </c>
      <c r="W17" s="67"/>
      <c r="X17" s="23">
        <v>1</v>
      </c>
      <c r="Y17" s="67"/>
      <c r="Z17" s="6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  <c r="AMK17" s="27"/>
    </row>
    <row r="18" spans="1:1025" s="64" customFormat="1" x14ac:dyDescent="0.35">
      <c r="A18" s="27"/>
      <c r="B18" s="68" t="s">
        <v>22</v>
      </c>
      <c r="C18" s="24">
        <v>215703.65</v>
      </c>
      <c r="D18" s="24">
        <f t="shared" ref="D18:D24" si="0">C18/4.4577</f>
        <v>48389.001054355387</v>
      </c>
      <c r="E18" s="24">
        <f t="shared" ref="E18:F24" si="1">C18</f>
        <v>215703.65</v>
      </c>
      <c r="F18" s="24">
        <f t="shared" si="1"/>
        <v>48389.001054355387</v>
      </c>
      <c r="G18" s="24"/>
      <c r="H18" s="24"/>
      <c r="I18" s="69"/>
      <c r="J18" s="69"/>
      <c r="K18" s="66"/>
      <c r="L18" s="66"/>
      <c r="M18" s="66"/>
      <c r="N18" s="66"/>
      <c r="O18" s="74" t="s">
        <v>126</v>
      </c>
      <c r="P18" s="74"/>
      <c r="Q18" s="74" t="s">
        <v>45</v>
      </c>
      <c r="R18" s="76" t="s">
        <v>81</v>
      </c>
      <c r="S18" s="74" t="s">
        <v>0</v>
      </c>
      <c r="T18" s="74" t="s">
        <v>82</v>
      </c>
      <c r="U18" s="74" t="s">
        <v>84</v>
      </c>
      <c r="V18" s="74" t="s">
        <v>85</v>
      </c>
      <c r="W18" s="67"/>
      <c r="X18" s="23"/>
      <c r="Y18" s="67"/>
      <c r="Z18" s="6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  <c r="AMK18" s="27"/>
    </row>
    <row r="19" spans="1:1025" s="64" customFormat="1" x14ac:dyDescent="0.35">
      <c r="A19" s="27"/>
      <c r="B19" s="68" t="s">
        <v>23</v>
      </c>
      <c r="C19" s="24">
        <v>610965.73</v>
      </c>
      <c r="D19" s="24">
        <f t="shared" si="0"/>
        <v>137058.51223725238</v>
      </c>
      <c r="E19" s="24">
        <f t="shared" si="1"/>
        <v>610965.73</v>
      </c>
      <c r="F19" s="24">
        <f t="shared" si="1"/>
        <v>137058.51223725238</v>
      </c>
      <c r="G19" s="24">
        <v>610965.73</v>
      </c>
      <c r="H19" s="24">
        <v>137058.512237252</v>
      </c>
      <c r="I19" s="24">
        <f>G19</f>
        <v>610965.73</v>
      </c>
      <c r="J19" s="24">
        <f>H19</f>
        <v>137058.512237252</v>
      </c>
      <c r="K19" s="66"/>
      <c r="L19" s="66"/>
      <c r="M19" s="66"/>
      <c r="N19" s="66"/>
      <c r="O19" s="74" t="s">
        <v>126</v>
      </c>
      <c r="P19" s="74"/>
      <c r="Q19" s="74" t="s">
        <v>45</v>
      </c>
      <c r="R19" s="76" t="s">
        <v>81</v>
      </c>
      <c r="S19" s="74" t="s">
        <v>0</v>
      </c>
      <c r="T19" s="74" t="s">
        <v>82</v>
      </c>
      <c r="U19" s="74" t="s">
        <v>85</v>
      </c>
      <c r="V19" s="74" t="s">
        <v>85</v>
      </c>
      <c r="W19" s="67"/>
      <c r="X19" s="23"/>
      <c r="Y19" s="67"/>
      <c r="Z19" s="6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  <c r="AMK19" s="27"/>
    </row>
    <row r="20" spans="1:1025" s="64" customFormat="1" x14ac:dyDescent="0.35">
      <c r="A20" s="27"/>
      <c r="B20" s="68" t="s">
        <v>122</v>
      </c>
      <c r="C20" s="24">
        <v>100360.65</v>
      </c>
      <c r="D20" s="24">
        <f t="shared" si="0"/>
        <v>22513.998250218723</v>
      </c>
      <c r="E20" s="24">
        <f t="shared" si="1"/>
        <v>100360.65</v>
      </c>
      <c r="F20" s="24">
        <f t="shared" si="1"/>
        <v>22513.998250218723</v>
      </c>
      <c r="G20" s="24">
        <v>100360.65</v>
      </c>
      <c r="H20" s="24">
        <v>22513.998250218701</v>
      </c>
      <c r="I20" s="24">
        <f>G20</f>
        <v>100360.65</v>
      </c>
      <c r="J20" s="24">
        <f>H20</f>
        <v>22513.998250218701</v>
      </c>
      <c r="K20" s="66"/>
      <c r="L20" s="66"/>
      <c r="M20" s="66"/>
      <c r="N20" s="66"/>
      <c r="O20" s="74" t="s">
        <v>126</v>
      </c>
      <c r="P20" s="74"/>
      <c r="Q20" s="74" t="s">
        <v>45</v>
      </c>
      <c r="R20" s="76" t="s">
        <v>81</v>
      </c>
      <c r="S20" s="74" t="s">
        <v>0</v>
      </c>
      <c r="T20" s="74" t="s">
        <v>82</v>
      </c>
      <c r="U20" s="72" t="s">
        <v>106</v>
      </c>
      <c r="V20" s="74" t="s">
        <v>85</v>
      </c>
      <c r="W20" s="67"/>
      <c r="X20" s="23"/>
      <c r="Y20" s="67"/>
      <c r="Z20" s="6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</row>
    <row r="21" spans="1:1025" s="64" customFormat="1" x14ac:dyDescent="0.35">
      <c r="A21" s="27"/>
      <c r="B21" s="68" t="s">
        <v>24</v>
      </c>
      <c r="C21" s="24">
        <v>277930.02</v>
      </c>
      <c r="D21" s="24">
        <f t="shared" si="0"/>
        <v>62348.300693182588</v>
      </c>
      <c r="E21" s="24">
        <f t="shared" si="1"/>
        <v>277930.02</v>
      </c>
      <c r="F21" s="24">
        <f t="shared" si="1"/>
        <v>62348.300693182588</v>
      </c>
      <c r="G21" s="24"/>
      <c r="H21" s="24"/>
      <c r="I21" s="69"/>
      <c r="J21" s="69"/>
      <c r="K21" s="66"/>
      <c r="L21" s="66"/>
      <c r="M21" s="66"/>
      <c r="N21" s="66"/>
      <c r="O21" s="74" t="s">
        <v>126</v>
      </c>
      <c r="P21" s="74"/>
      <c r="Q21" s="74" t="s">
        <v>45</v>
      </c>
      <c r="R21" s="76" t="s">
        <v>81</v>
      </c>
      <c r="S21" s="74" t="s">
        <v>0</v>
      </c>
      <c r="T21" s="74" t="s">
        <v>82</v>
      </c>
      <c r="U21" s="74" t="s">
        <v>84</v>
      </c>
      <c r="V21" s="74" t="s">
        <v>85</v>
      </c>
      <c r="W21" s="67"/>
      <c r="X21" s="23"/>
      <c r="Y21" s="67"/>
      <c r="Z21" s="6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  <c r="AMK21" s="27"/>
    </row>
    <row r="22" spans="1:1025" s="64" customFormat="1" x14ac:dyDescent="0.35">
      <c r="A22" s="27"/>
      <c r="B22" s="68" t="s">
        <v>123</v>
      </c>
      <c r="C22" s="24">
        <v>9448095.1500000004</v>
      </c>
      <c r="D22" s="24">
        <f t="shared" si="0"/>
        <v>2119500</v>
      </c>
      <c r="E22" s="24">
        <f t="shared" si="1"/>
        <v>9448095.1500000004</v>
      </c>
      <c r="F22" s="24">
        <f t="shared" si="1"/>
        <v>2119500</v>
      </c>
      <c r="G22" s="24">
        <v>9448095.1500000004</v>
      </c>
      <c r="H22" s="24">
        <f>G22/4.4577</f>
        <v>2119500</v>
      </c>
      <c r="I22" s="24">
        <f>G22</f>
        <v>9448095.1500000004</v>
      </c>
      <c r="J22" s="24">
        <f>H22</f>
        <v>2119500</v>
      </c>
      <c r="K22" s="66"/>
      <c r="L22" s="66"/>
      <c r="M22" s="66"/>
      <c r="N22" s="66"/>
      <c r="O22" s="74" t="s">
        <v>126</v>
      </c>
      <c r="P22" s="74"/>
      <c r="Q22" s="74" t="s">
        <v>45</v>
      </c>
      <c r="R22" s="76" t="s">
        <v>81</v>
      </c>
      <c r="S22" s="74" t="s">
        <v>0</v>
      </c>
      <c r="T22" s="74" t="s">
        <v>82</v>
      </c>
      <c r="U22" s="72" t="s">
        <v>106</v>
      </c>
      <c r="V22" s="74" t="s">
        <v>85</v>
      </c>
      <c r="W22" s="67"/>
      <c r="X22" s="23"/>
      <c r="Y22" s="67"/>
      <c r="Z22" s="6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  <c r="AMK22" s="27"/>
    </row>
    <row r="23" spans="1:1025" s="64" customFormat="1" x14ac:dyDescent="0.35">
      <c r="A23" s="27"/>
      <c r="B23" s="68" t="s">
        <v>25</v>
      </c>
      <c r="C23" s="24">
        <v>1400.78</v>
      </c>
      <c r="D23" s="24">
        <f t="shared" si="0"/>
        <v>314.23828431702447</v>
      </c>
      <c r="E23" s="24">
        <f t="shared" si="1"/>
        <v>1400.78</v>
      </c>
      <c r="F23" s="24">
        <f t="shared" si="1"/>
        <v>314.23828431702447</v>
      </c>
      <c r="G23" s="24"/>
      <c r="H23" s="24"/>
      <c r="I23" s="69"/>
      <c r="J23" s="69"/>
      <c r="K23" s="66"/>
      <c r="L23" s="66"/>
      <c r="M23" s="66"/>
      <c r="N23" s="66"/>
      <c r="O23" s="74" t="s">
        <v>126</v>
      </c>
      <c r="P23" s="74"/>
      <c r="Q23" s="74" t="s">
        <v>45</v>
      </c>
      <c r="R23" s="76" t="s">
        <v>81</v>
      </c>
      <c r="S23" s="74" t="s">
        <v>0</v>
      </c>
      <c r="T23" s="74" t="s">
        <v>82</v>
      </c>
      <c r="U23" s="74" t="s">
        <v>85</v>
      </c>
      <c r="V23" s="74" t="s">
        <v>85</v>
      </c>
      <c r="W23" s="67"/>
      <c r="X23" s="23"/>
      <c r="Y23" s="67"/>
      <c r="Z23" s="6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  <c r="AMK23" s="27"/>
    </row>
    <row r="24" spans="1:1025" s="64" customFormat="1" x14ac:dyDescent="0.35">
      <c r="A24" s="27"/>
      <c r="B24" s="68" t="s">
        <v>26</v>
      </c>
      <c r="C24" s="24">
        <v>668655</v>
      </c>
      <c r="D24" s="24">
        <f t="shared" si="0"/>
        <v>150000</v>
      </c>
      <c r="E24" s="24">
        <f t="shared" si="1"/>
        <v>668655</v>
      </c>
      <c r="F24" s="24">
        <f t="shared" si="1"/>
        <v>150000</v>
      </c>
      <c r="G24" s="24"/>
      <c r="H24" s="24"/>
      <c r="I24" s="69"/>
      <c r="J24" s="69"/>
      <c r="K24" s="66"/>
      <c r="L24" s="66"/>
      <c r="M24" s="66"/>
      <c r="N24" s="66"/>
      <c r="O24" s="74" t="s">
        <v>126</v>
      </c>
      <c r="P24" s="74"/>
      <c r="Q24" s="74" t="s">
        <v>45</v>
      </c>
      <c r="R24" s="76" t="s">
        <v>81</v>
      </c>
      <c r="S24" s="74" t="s">
        <v>0</v>
      </c>
      <c r="T24" s="74" t="s">
        <v>82</v>
      </c>
      <c r="U24" s="74" t="s">
        <v>85</v>
      </c>
      <c r="V24" s="74" t="s">
        <v>85</v>
      </c>
      <c r="W24" s="67"/>
      <c r="X24" s="23"/>
      <c r="Y24" s="67"/>
      <c r="Z24" s="6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</row>
    <row r="25" spans="1:1025" x14ac:dyDescent="0.35">
      <c r="B25" s="8"/>
      <c r="C25" s="103"/>
      <c r="D25" s="103"/>
      <c r="E25" s="103"/>
      <c r="F25" s="103"/>
    </row>
    <row r="26" spans="1:1025" x14ac:dyDescent="0.35">
      <c r="B26" s="8"/>
    </row>
    <row r="27" spans="1:1025" x14ac:dyDescent="0.35">
      <c r="B27" s="2" t="s">
        <v>78</v>
      </c>
    </row>
    <row r="28" spans="1:1025" ht="13" customHeight="1" x14ac:dyDescent="0.35">
      <c r="B28" s="29"/>
    </row>
    <row r="29" spans="1:1025" ht="13" customHeight="1" x14ac:dyDescent="0.35">
      <c r="B29" s="29"/>
    </row>
    <row r="31" spans="1:1025" x14ac:dyDescent="0.35">
      <c r="B31" s="1" t="s">
        <v>242</v>
      </c>
    </row>
    <row r="1048574" ht="12.75" customHeight="1" x14ac:dyDescent="0.35"/>
    <row r="1048575" ht="12.75" customHeight="1" x14ac:dyDescent="0.35"/>
    <row r="1048576" ht="12.75" customHeight="1" x14ac:dyDescent="0.35"/>
  </sheetData>
  <mergeCells count="12">
    <mergeCell ref="C7:N7"/>
    <mergeCell ref="C8:J8"/>
    <mergeCell ref="K8:N8"/>
    <mergeCell ref="C9:F9"/>
    <mergeCell ref="G9:J9"/>
    <mergeCell ref="K9:N9"/>
    <mergeCell ref="M10:N10"/>
    <mergeCell ref="C10:D10"/>
    <mergeCell ref="E10:F10"/>
    <mergeCell ref="G10:H10"/>
    <mergeCell ref="I10:J10"/>
    <mergeCell ref="K10:L10"/>
  </mergeCells>
  <hyperlinks>
    <hyperlink ref="B5" location="'Index sheet'!A1" display="Back to index" xr:uid="{00000000-0004-0000-0200-000000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2"/>
  <sheetViews>
    <sheetView showGridLines="0" topLeftCell="A4" zoomScale="90" zoomScaleNormal="90" workbookViewId="0">
      <selection activeCell="K2" sqref="K2"/>
    </sheetView>
  </sheetViews>
  <sheetFormatPr defaultRowHeight="14.5" x14ac:dyDescent="0.35"/>
  <cols>
    <col min="1" max="1" width="2.26953125" style="1" customWidth="1"/>
    <col min="2" max="2" width="27.453125" style="1" customWidth="1"/>
    <col min="3" max="3" width="13.453125" style="1" customWidth="1"/>
    <col min="4" max="4" width="12.81640625" style="1" customWidth="1"/>
    <col min="5" max="5" width="10.7265625" style="1" customWidth="1"/>
    <col min="6" max="6" width="14" style="1" customWidth="1"/>
    <col min="7" max="7" width="14.81640625" style="1" customWidth="1"/>
    <col min="8" max="8" width="12.26953125" style="1" customWidth="1"/>
    <col min="9" max="9" width="13.453125" style="1" customWidth="1"/>
    <col min="10" max="10" width="10.26953125" style="1" customWidth="1"/>
    <col min="11" max="23" width="9.1796875" style="1" customWidth="1"/>
    <col min="24" max="24" width="10.1796875" style="1" customWidth="1"/>
    <col min="25" max="25" width="10.26953125" style="1" customWidth="1"/>
    <col min="26" max="1025" width="9.1796875" style="1" customWidth="1"/>
  </cols>
  <sheetData>
    <row r="1" spans="1:26" ht="16" customHeight="1" x14ac:dyDescent="0.35">
      <c r="B1" s="7" t="s">
        <v>90</v>
      </c>
    </row>
    <row r="2" spans="1:26" ht="16" customHeight="1" x14ac:dyDescent="0.35">
      <c r="B2" s="6" t="s">
        <v>29</v>
      </c>
      <c r="J2" s="9">
        <v>2021</v>
      </c>
      <c r="K2" s="104" t="s">
        <v>125</v>
      </c>
    </row>
    <row r="3" spans="1:26" ht="16" customHeight="1" x14ac:dyDescent="0.35">
      <c r="B3" s="10" t="s">
        <v>31</v>
      </c>
      <c r="C3" s="11" t="s">
        <v>18</v>
      </c>
    </row>
    <row r="4" spans="1:26" ht="16" customHeight="1" x14ac:dyDescent="0.35">
      <c r="B4" s="12"/>
      <c r="C4" s="12"/>
    </row>
    <row r="5" spans="1:26" x14ac:dyDescent="0.35">
      <c r="B5" s="13" t="s">
        <v>2</v>
      </c>
    </row>
    <row r="6" spans="1:26" x14ac:dyDescent="0.35">
      <c r="B6" s="8"/>
    </row>
    <row r="7" spans="1:26" s="15" customFormat="1" ht="80.150000000000006" customHeight="1" x14ac:dyDescent="0.25">
      <c r="A7" s="71"/>
      <c r="B7" s="118" t="s">
        <v>107</v>
      </c>
      <c r="C7" s="105" t="s">
        <v>108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31" t="s">
        <v>112</v>
      </c>
      <c r="P7" s="31" t="s">
        <v>113</v>
      </c>
      <c r="Q7" s="31" t="s">
        <v>21</v>
      </c>
      <c r="R7" s="31" t="s">
        <v>114</v>
      </c>
      <c r="S7" s="31" t="s">
        <v>115</v>
      </c>
      <c r="T7" s="31" t="s">
        <v>116</v>
      </c>
      <c r="U7" s="31" t="s">
        <v>117</v>
      </c>
      <c r="V7" s="31" t="s">
        <v>118</v>
      </c>
      <c r="W7" s="31" t="s">
        <v>119</v>
      </c>
      <c r="X7" s="31" t="s">
        <v>248</v>
      </c>
      <c r="Y7" s="31" t="s">
        <v>249</v>
      </c>
      <c r="Z7" s="31" t="s">
        <v>120</v>
      </c>
    </row>
    <row r="8" spans="1:26" s="15" customFormat="1" ht="21" customHeight="1" x14ac:dyDescent="0.25">
      <c r="A8" s="71"/>
      <c r="B8" s="119"/>
      <c r="C8" s="105" t="s">
        <v>109</v>
      </c>
      <c r="D8" s="105"/>
      <c r="E8" s="105"/>
      <c r="F8" s="105"/>
      <c r="G8" s="105"/>
      <c r="H8" s="105"/>
      <c r="I8" s="105"/>
      <c r="J8" s="105"/>
      <c r="K8" s="105" t="s">
        <v>110</v>
      </c>
      <c r="L8" s="105"/>
      <c r="M8" s="105"/>
      <c r="N8" s="105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s="15" customFormat="1" ht="29.25" customHeight="1" x14ac:dyDescent="0.25">
      <c r="A9" s="71"/>
      <c r="B9" s="119"/>
      <c r="C9" s="105" t="s">
        <v>111</v>
      </c>
      <c r="D9" s="105"/>
      <c r="E9" s="105"/>
      <c r="F9" s="105"/>
      <c r="G9" s="105" t="s">
        <v>124</v>
      </c>
      <c r="H9" s="105"/>
      <c r="I9" s="105"/>
      <c r="J9" s="105"/>
      <c r="K9" s="105" t="s">
        <v>124</v>
      </c>
      <c r="L9" s="105"/>
      <c r="M9" s="105"/>
      <c r="N9" s="105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15" customFormat="1" ht="23.5" customHeight="1" x14ac:dyDescent="0.25">
      <c r="A10" s="71"/>
      <c r="B10" s="119"/>
      <c r="C10" s="112" t="s">
        <v>42</v>
      </c>
      <c r="D10" s="112"/>
      <c r="E10" s="112" t="s">
        <v>105</v>
      </c>
      <c r="F10" s="112"/>
      <c r="G10" s="112" t="s">
        <v>42</v>
      </c>
      <c r="H10" s="112"/>
      <c r="I10" s="112" t="s">
        <v>105</v>
      </c>
      <c r="J10" s="112"/>
      <c r="K10" s="112" t="s">
        <v>42</v>
      </c>
      <c r="L10" s="112"/>
      <c r="M10" s="112" t="s">
        <v>105</v>
      </c>
      <c r="N10" s="112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s="15" customFormat="1" ht="26.15" customHeight="1" x14ac:dyDescent="0.25">
      <c r="A11" s="71"/>
      <c r="B11" s="120"/>
      <c r="C11" s="21" t="s">
        <v>44</v>
      </c>
      <c r="D11" s="19" t="s">
        <v>4</v>
      </c>
      <c r="E11" s="21" t="s">
        <v>44</v>
      </c>
      <c r="F11" s="19" t="s">
        <v>4</v>
      </c>
      <c r="G11" s="21" t="s">
        <v>44</v>
      </c>
      <c r="H11" s="19" t="s">
        <v>4</v>
      </c>
      <c r="I11" s="21" t="s">
        <v>44</v>
      </c>
      <c r="J11" s="19" t="s">
        <v>4</v>
      </c>
      <c r="K11" s="21" t="s">
        <v>44</v>
      </c>
      <c r="L11" s="19" t="s">
        <v>4</v>
      </c>
      <c r="M11" s="21" t="s">
        <v>44</v>
      </c>
      <c r="N11" s="19" t="s">
        <v>4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s="15" customFormat="1" ht="34.5" x14ac:dyDescent="0.25">
      <c r="A12" s="33"/>
      <c r="B12" s="85" t="s">
        <v>241</v>
      </c>
      <c r="C12" s="62">
        <f>D12*3.8609</f>
        <v>51098493.560264997</v>
      </c>
      <c r="D12" s="62">
        <v>13234865.85</v>
      </c>
      <c r="E12" s="62"/>
      <c r="F12" s="62"/>
      <c r="G12" s="62">
        <f>H12*3.8609</f>
        <v>15840532.990169</v>
      </c>
      <c r="H12" s="62">
        <v>4102808.41</v>
      </c>
      <c r="I12" s="62"/>
      <c r="J12" s="62"/>
      <c r="K12" s="62"/>
      <c r="L12" s="62"/>
      <c r="M12" s="62"/>
      <c r="N12" s="62"/>
      <c r="O12" s="72" t="s">
        <v>126</v>
      </c>
      <c r="P12" s="72" t="s">
        <v>130</v>
      </c>
      <c r="Q12" s="72" t="s">
        <v>45</v>
      </c>
      <c r="R12" s="63" t="s">
        <v>81</v>
      </c>
      <c r="S12" s="72" t="s">
        <v>0</v>
      </c>
      <c r="T12" s="72" t="s">
        <v>130</v>
      </c>
      <c r="U12" s="72" t="s">
        <v>85</v>
      </c>
      <c r="V12" s="72" t="s">
        <v>85</v>
      </c>
      <c r="W12" s="72"/>
      <c r="X12" s="72"/>
      <c r="Y12" s="72"/>
      <c r="Z12" s="72"/>
    </row>
    <row r="13" spans="1:26" ht="24" x14ac:dyDescent="0.35">
      <c r="B13" s="84" t="s">
        <v>243</v>
      </c>
      <c r="C13" s="62">
        <f>D13*3.8609</f>
        <v>19039559.520913001</v>
      </c>
      <c r="D13" s="62">
        <v>4931378.57</v>
      </c>
      <c r="E13" s="62"/>
      <c r="F13" s="62"/>
      <c r="G13" s="62">
        <f>H13*3.8609</f>
        <v>5902263.4256150005</v>
      </c>
      <c r="H13" s="62">
        <v>1528727.35</v>
      </c>
      <c r="I13" s="62"/>
      <c r="J13" s="62"/>
      <c r="K13" s="62"/>
      <c r="L13" s="62"/>
      <c r="M13" s="62"/>
      <c r="N13" s="62"/>
      <c r="O13" s="72" t="s">
        <v>126</v>
      </c>
      <c r="P13" s="72" t="s">
        <v>82</v>
      </c>
      <c r="Q13" s="72" t="s">
        <v>45</v>
      </c>
      <c r="R13" s="63" t="s">
        <v>81</v>
      </c>
      <c r="S13" s="72" t="s">
        <v>0</v>
      </c>
      <c r="T13" s="72" t="s">
        <v>82</v>
      </c>
      <c r="U13" s="72" t="s">
        <v>85</v>
      </c>
      <c r="V13" s="72" t="s">
        <v>85</v>
      </c>
      <c r="W13" s="73"/>
      <c r="X13" s="73"/>
      <c r="Y13" s="73"/>
      <c r="Z13" s="73"/>
    </row>
    <row r="14" spans="1:26" x14ac:dyDescent="0.35">
      <c r="B14" s="65" t="s">
        <v>121</v>
      </c>
      <c r="C14" s="62">
        <f>D14*3.8609</f>
        <v>154340.674379</v>
      </c>
      <c r="D14" s="62">
        <v>39975.31</v>
      </c>
      <c r="E14" s="62"/>
      <c r="F14" s="62"/>
      <c r="G14" s="62">
        <f>H14*3.8609</f>
        <v>64823.082467000007</v>
      </c>
      <c r="H14" s="62">
        <v>16789.63</v>
      </c>
      <c r="I14" s="62"/>
      <c r="J14" s="62"/>
      <c r="K14" s="62"/>
      <c r="L14" s="62"/>
      <c r="M14" s="62"/>
      <c r="N14" s="62"/>
      <c r="O14" s="72" t="s">
        <v>126</v>
      </c>
      <c r="P14" s="72" t="s">
        <v>82</v>
      </c>
      <c r="Q14" s="72" t="s">
        <v>45</v>
      </c>
      <c r="R14" s="63" t="s">
        <v>81</v>
      </c>
      <c r="S14" s="72" t="s">
        <v>0</v>
      </c>
      <c r="T14" s="72" t="s">
        <v>82</v>
      </c>
      <c r="U14" s="72" t="s">
        <v>85</v>
      </c>
      <c r="V14" s="72" t="s">
        <v>85</v>
      </c>
      <c r="W14" s="73"/>
      <c r="X14" s="73"/>
      <c r="Y14" s="73"/>
      <c r="Z14" s="73"/>
    </row>
    <row r="15" spans="1:26" ht="184" x14ac:dyDescent="0.35">
      <c r="B15" s="70" t="s">
        <v>27</v>
      </c>
      <c r="C15" s="62"/>
      <c r="D15" s="62"/>
      <c r="E15" s="62"/>
      <c r="F15" s="62"/>
      <c r="G15" s="62">
        <v>299999.96993815998</v>
      </c>
      <c r="H15" s="62">
        <v>77702.082399999999</v>
      </c>
      <c r="I15" s="62">
        <v>299999.96993815998</v>
      </c>
      <c r="J15" s="62">
        <v>77702.082399999999</v>
      </c>
      <c r="K15" s="62"/>
      <c r="L15" s="62"/>
      <c r="M15" s="62"/>
      <c r="N15" s="62"/>
      <c r="O15" s="72" t="s">
        <v>131</v>
      </c>
      <c r="P15" s="72" t="s">
        <v>247</v>
      </c>
      <c r="Q15" s="72" t="s">
        <v>45</v>
      </c>
      <c r="R15" s="63" t="s">
        <v>81</v>
      </c>
      <c r="S15" s="72" t="s">
        <v>0</v>
      </c>
      <c r="T15" s="72" t="s">
        <v>82</v>
      </c>
      <c r="U15" s="72" t="s">
        <v>84</v>
      </c>
      <c r="V15" s="72" t="s">
        <v>187</v>
      </c>
      <c r="W15" s="72"/>
      <c r="X15" s="72"/>
      <c r="Y15" s="72"/>
      <c r="Z15" s="72"/>
    </row>
    <row r="16" spans="1:26" x14ac:dyDescent="0.35">
      <c r="B16" s="34" t="s">
        <v>22</v>
      </c>
      <c r="C16" s="62">
        <v>189849</v>
      </c>
      <c r="D16" s="62">
        <f t="shared" ref="D16:D22" si="0">C16/3.8609</f>
        <v>49172.213732549404</v>
      </c>
      <c r="E16" s="62">
        <v>189849</v>
      </c>
      <c r="F16" s="62">
        <f t="shared" ref="F16:F22" si="1">E16/3.8609</f>
        <v>49172.213732549404</v>
      </c>
      <c r="G16" s="62"/>
      <c r="H16" s="62"/>
      <c r="I16" s="62"/>
      <c r="J16" s="62"/>
      <c r="K16" s="62"/>
      <c r="L16" s="62"/>
      <c r="M16" s="62"/>
      <c r="N16" s="62"/>
      <c r="O16" s="72" t="s">
        <v>126</v>
      </c>
      <c r="P16" s="72" t="s">
        <v>82</v>
      </c>
      <c r="Q16" s="72" t="s">
        <v>45</v>
      </c>
      <c r="R16" s="63" t="s">
        <v>81</v>
      </c>
      <c r="S16" s="72" t="s">
        <v>0</v>
      </c>
      <c r="T16" s="72" t="s">
        <v>82</v>
      </c>
      <c r="U16" s="72" t="s">
        <v>84</v>
      </c>
      <c r="V16" s="72" t="s">
        <v>85</v>
      </c>
      <c r="W16" s="73"/>
      <c r="X16" s="73"/>
      <c r="Y16" s="73"/>
      <c r="Z16" s="73"/>
    </row>
    <row r="17" spans="2:26" x14ac:dyDescent="0.35">
      <c r="B17" s="34" t="s">
        <v>23</v>
      </c>
      <c r="C17" s="62">
        <v>956421</v>
      </c>
      <c r="D17" s="62">
        <f t="shared" si="0"/>
        <v>247719.70266000155</v>
      </c>
      <c r="E17" s="62">
        <v>956421</v>
      </c>
      <c r="F17" s="62">
        <f t="shared" si="1"/>
        <v>247719.70266000155</v>
      </c>
      <c r="G17" s="62">
        <v>956421</v>
      </c>
      <c r="H17" s="62">
        <f>G17/3.8609</f>
        <v>247719.70266000155</v>
      </c>
      <c r="I17" s="62">
        <v>956421</v>
      </c>
      <c r="J17" s="62">
        <f>I17/3.8609</f>
        <v>247719.70266000155</v>
      </c>
      <c r="K17" s="62"/>
      <c r="L17" s="62"/>
      <c r="M17" s="62"/>
      <c r="N17" s="62"/>
      <c r="O17" s="72" t="s">
        <v>126</v>
      </c>
      <c r="P17" s="72" t="s">
        <v>82</v>
      </c>
      <c r="Q17" s="72" t="s">
        <v>45</v>
      </c>
      <c r="R17" s="63" t="s">
        <v>81</v>
      </c>
      <c r="S17" s="72" t="s">
        <v>0</v>
      </c>
      <c r="T17" s="72" t="s">
        <v>82</v>
      </c>
      <c r="U17" s="72" t="s">
        <v>85</v>
      </c>
      <c r="V17" s="72" t="s">
        <v>85</v>
      </c>
      <c r="W17" s="73"/>
      <c r="X17" s="73"/>
      <c r="Y17" s="73"/>
      <c r="Z17" s="73"/>
    </row>
    <row r="18" spans="2:26" x14ac:dyDescent="0.35">
      <c r="B18" s="70" t="s">
        <v>122</v>
      </c>
      <c r="C18" s="62">
        <v>141239</v>
      </c>
      <c r="D18" s="62">
        <f t="shared" si="0"/>
        <v>36581.885052707919</v>
      </c>
      <c r="E18" s="62">
        <v>141239</v>
      </c>
      <c r="F18" s="62">
        <f t="shared" si="1"/>
        <v>36581.885052707919</v>
      </c>
      <c r="G18" s="62">
        <v>141239</v>
      </c>
      <c r="H18" s="62">
        <f>G18/3.8609</f>
        <v>36581.885052707919</v>
      </c>
      <c r="I18" s="62">
        <v>141239</v>
      </c>
      <c r="J18" s="62">
        <f>I18/3.8609</f>
        <v>36581.885052707919</v>
      </c>
      <c r="K18" s="62"/>
      <c r="L18" s="62"/>
      <c r="M18" s="62"/>
      <c r="N18" s="62"/>
      <c r="O18" s="72" t="s">
        <v>126</v>
      </c>
      <c r="P18" s="72" t="s">
        <v>82</v>
      </c>
      <c r="Q18" s="72" t="s">
        <v>45</v>
      </c>
      <c r="R18" s="63" t="s">
        <v>81</v>
      </c>
      <c r="S18" s="72" t="s">
        <v>0</v>
      </c>
      <c r="T18" s="72" t="s">
        <v>82</v>
      </c>
      <c r="U18" s="72" t="s">
        <v>106</v>
      </c>
      <c r="V18" s="72" t="s">
        <v>85</v>
      </c>
      <c r="W18" s="72"/>
      <c r="X18" s="72">
        <v>1</v>
      </c>
      <c r="Y18" s="72">
        <v>1</v>
      </c>
      <c r="Z18" s="72"/>
    </row>
    <row r="19" spans="2:26" x14ac:dyDescent="0.35">
      <c r="B19" s="34" t="s">
        <v>24</v>
      </c>
      <c r="C19" s="62">
        <v>272702</v>
      </c>
      <c r="D19" s="62">
        <f t="shared" si="0"/>
        <v>70631.717993214013</v>
      </c>
      <c r="E19" s="62">
        <v>272702</v>
      </c>
      <c r="F19" s="62">
        <f t="shared" si="1"/>
        <v>70631.717993214013</v>
      </c>
      <c r="G19" s="62"/>
      <c r="H19" s="62"/>
      <c r="I19" s="62"/>
      <c r="J19" s="62"/>
      <c r="K19" s="62"/>
      <c r="L19" s="62"/>
      <c r="M19" s="62"/>
      <c r="N19" s="62"/>
      <c r="O19" s="72" t="s">
        <v>126</v>
      </c>
      <c r="P19" s="72" t="s">
        <v>82</v>
      </c>
      <c r="Q19" s="72" t="s">
        <v>45</v>
      </c>
      <c r="R19" s="63" t="s">
        <v>81</v>
      </c>
      <c r="S19" s="72" t="s">
        <v>0</v>
      </c>
      <c r="T19" s="72" t="s">
        <v>82</v>
      </c>
      <c r="U19" s="72" t="s">
        <v>84</v>
      </c>
      <c r="V19" s="72" t="s">
        <v>85</v>
      </c>
      <c r="W19" s="73"/>
      <c r="X19" s="73">
        <v>1</v>
      </c>
      <c r="Y19" s="73">
        <v>1</v>
      </c>
      <c r="Z19" s="73"/>
    </row>
    <row r="20" spans="2:26" x14ac:dyDescent="0.35">
      <c r="B20" s="70" t="s">
        <v>123</v>
      </c>
      <c r="C20" s="62">
        <v>113951</v>
      </c>
      <c r="D20" s="62">
        <f t="shared" si="0"/>
        <v>29514.102929368801</v>
      </c>
      <c r="E20" s="62">
        <v>113951</v>
      </c>
      <c r="F20" s="62">
        <f t="shared" si="1"/>
        <v>29514.102929368801</v>
      </c>
      <c r="G20" s="62">
        <v>113951</v>
      </c>
      <c r="H20" s="62">
        <f>G20/3.8609</f>
        <v>29514.102929368801</v>
      </c>
      <c r="I20" s="62">
        <v>113951</v>
      </c>
      <c r="J20" s="62">
        <f>I20/3.8609</f>
        <v>29514.102929368801</v>
      </c>
      <c r="K20" s="62"/>
      <c r="L20" s="62"/>
      <c r="M20" s="62"/>
      <c r="N20" s="62"/>
      <c r="O20" s="72" t="s">
        <v>126</v>
      </c>
      <c r="P20" s="72" t="s">
        <v>82</v>
      </c>
      <c r="Q20" s="72" t="s">
        <v>45</v>
      </c>
      <c r="R20" s="63" t="s">
        <v>81</v>
      </c>
      <c r="S20" s="72" t="s">
        <v>0</v>
      </c>
      <c r="T20" s="72" t="s">
        <v>82</v>
      </c>
      <c r="U20" s="72" t="s">
        <v>106</v>
      </c>
      <c r="V20" s="72" t="s">
        <v>85</v>
      </c>
      <c r="W20" s="73"/>
      <c r="X20" s="73">
        <v>1</v>
      </c>
      <c r="Y20" s="73">
        <v>1</v>
      </c>
      <c r="Z20" s="73"/>
    </row>
    <row r="21" spans="2:26" x14ac:dyDescent="0.35">
      <c r="B21" s="34" t="s">
        <v>26</v>
      </c>
      <c r="C21" s="62">
        <v>620745</v>
      </c>
      <c r="D21" s="62">
        <f t="shared" si="0"/>
        <v>160777.27990882954</v>
      </c>
      <c r="E21" s="62">
        <v>620745</v>
      </c>
      <c r="F21" s="62">
        <f t="shared" si="1"/>
        <v>160777.27990882954</v>
      </c>
      <c r="G21" s="62"/>
      <c r="H21" s="62"/>
      <c r="I21" s="62"/>
      <c r="J21" s="62"/>
      <c r="K21" s="62"/>
      <c r="L21" s="62"/>
      <c r="M21" s="62"/>
      <c r="N21" s="62"/>
      <c r="O21" s="72" t="s">
        <v>126</v>
      </c>
      <c r="P21" s="72" t="s">
        <v>82</v>
      </c>
      <c r="Q21" s="72" t="s">
        <v>45</v>
      </c>
      <c r="R21" s="63" t="s">
        <v>81</v>
      </c>
      <c r="S21" s="72" t="s">
        <v>0</v>
      </c>
      <c r="T21" s="72" t="s">
        <v>82</v>
      </c>
      <c r="U21" s="72" t="s">
        <v>85</v>
      </c>
      <c r="V21" s="72" t="s">
        <v>85</v>
      </c>
      <c r="W21" s="73"/>
      <c r="X21" s="73">
        <v>1</v>
      </c>
      <c r="Y21" s="73">
        <v>1</v>
      </c>
      <c r="Z21" s="73"/>
    </row>
    <row r="22" spans="2:26" x14ac:dyDescent="0.35">
      <c r="B22" s="34" t="s">
        <v>25</v>
      </c>
      <c r="C22" s="62">
        <v>1916</v>
      </c>
      <c r="D22" s="62">
        <f t="shared" si="0"/>
        <v>496.25734932269677</v>
      </c>
      <c r="E22" s="62">
        <v>1916</v>
      </c>
      <c r="F22" s="62">
        <f t="shared" si="1"/>
        <v>496.25734932269677</v>
      </c>
      <c r="G22" s="62"/>
      <c r="H22" s="62"/>
      <c r="I22" s="62"/>
      <c r="J22" s="62"/>
      <c r="K22" s="62"/>
      <c r="L22" s="62"/>
      <c r="M22" s="62"/>
      <c r="N22" s="62"/>
      <c r="O22" s="72" t="s">
        <v>126</v>
      </c>
      <c r="P22" s="72" t="s">
        <v>82</v>
      </c>
      <c r="Q22" s="72" t="s">
        <v>45</v>
      </c>
      <c r="R22" s="63" t="s">
        <v>81</v>
      </c>
      <c r="S22" s="72" t="s">
        <v>0</v>
      </c>
      <c r="T22" s="72" t="s">
        <v>82</v>
      </c>
      <c r="U22" s="72" t="s">
        <v>85</v>
      </c>
      <c r="V22" s="72" t="s">
        <v>85</v>
      </c>
      <c r="W22" s="73"/>
      <c r="X22" s="73">
        <v>1</v>
      </c>
      <c r="Y22" s="73">
        <v>1</v>
      </c>
      <c r="Z22" s="73"/>
    </row>
    <row r="23" spans="2:26" x14ac:dyDescent="0.35">
      <c r="B23" s="8"/>
      <c r="C23" s="103"/>
      <c r="D23" s="103"/>
      <c r="E23" s="103"/>
      <c r="F23" s="103"/>
      <c r="G23" s="103"/>
      <c r="H23" s="103"/>
      <c r="I23" s="103"/>
      <c r="J23" s="103"/>
    </row>
    <row r="24" spans="2:26" x14ac:dyDescent="0.35">
      <c r="B24" s="8"/>
    </row>
    <row r="25" spans="2:26" x14ac:dyDescent="0.35">
      <c r="B25" s="8"/>
    </row>
    <row r="26" spans="2:26" x14ac:dyDescent="0.35">
      <c r="B26" s="8"/>
    </row>
    <row r="27" spans="2:26" x14ac:dyDescent="0.35">
      <c r="B27" s="8"/>
    </row>
    <row r="28" spans="2:26" x14ac:dyDescent="0.35">
      <c r="B28" s="2" t="s">
        <v>78</v>
      </c>
    </row>
    <row r="29" spans="2:26" ht="13" customHeight="1" x14ac:dyDescent="0.35">
      <c r="B29" s="29"/>
    </row>
    <row r="30" spans="2:26" ht="13" customHeight="1" x14ac:dyDescent="0.35">
      <c r="B30" s="29"/>
    </row>
    <row r="32" spans="2:26" x14ac:dyDescent="0.35">
      <c r="B32" s="1" t="s">
        <v>242</v>
      </c>
    </row>
  </sheetData>
  <mergeCells count="13">
    <mergeCell ref="B7:B11"/>
    <mergeCell ref="M10:N10"/>
    <mergeCell ref="C10:D10"/>
    <mergeCell ref="E10:F10"/>
    <mergeCell ref="G10:H10"/>
    <mergeCell ref="I10:J10"/>
    <mergeCell ref="K10:L10"/>
    <mergeCell ref="C7:N7"/>
    <mergeCell ref="C8:J8"/>
    <mergeCell ref="K8:N8"/>
    <mergeCell ref="C9:F9"/>
    <mergeCell ref="G9:J9"/>
    <mergeCell ref="K9:N9"/>
  </mergeCells>
  <hyperlinks>
    <hyperlink ref="B5" location="'Index sheet'!A1" display="Back to index" xr:uid="{00000000-0004-0000-0300-000000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3"/>
  <sheetViews>
    <sheetView showGridLines="0" zoomScale="90" zoomScaleNormal="90" workbookViewId="0">
      <selection activeCell="C10" sqref="C10:O10"/>
    </sheetView>
  </sheetViews>
  <sheetFormatPr defaultRowHeight="14.5" x14ac:dyDescent="0.35"/>
  <cols>
    <col min="1" max="1" width="2.26953125" style="1" customWidth="1"/>
    <col min="2" max="2" width="17.453125" style="1" customWidth="1"/>
    <col min="3" max="7" width="15.81640625" style="1" customWidth="1"/>
    <col min="8" max="8" width="15.1796875" style="1" customWidth="1"/>
    <col min="9" max="15" width="15.81640625" style="1" customWidth="1"/>
    <col min="16" max="1025" width="9.1796875" style="1" customWidth="1"/>
  </cols>
  <sheetData>
    <row r="1" spans="2:15" s="35" customFormat="1" ht="16" customHeight="1" x14ac:dyDescent="0.35">
      <c r="B1" s="5" t="s">
        <v>132</v>
      </c>
      <c r="C1" s="5"/>
      <c r="D1" s="5"/>
    </row>
    <row r="2" spans="2:15" s="35" customFormat="1" ht="30" customHeight="1" x14ac:dyDescent="0.35">
      <c r="B2" s="5" t="s">
        <v>133</v>
      </c>
      <c r="C2" s="5"/>
      <c r="D2" s="5"/>
      <c r="E2" s="5"/>
      <c r="F2" s="5"/>
      <c r="G2" s="5"/>
      <c r="H2" s="5"/>
      <c r="K2" s="36" t="s">
        <v>134</v>
      </c>
      <c r="L2" s="5"/>
    </row>
    <row r="3" spans="2:15" ht="16" customHeight="1" x14ac:dyDescent="0.35">
      <c r="B3" s="10" t="s">
        <v>31</v>
      </c>
      <c r="C3" s="11" t="s">
        <v>135</v>
      </c>
    </row>
    <row r="4" spans="2:15" ht="16" customHeight="1" x14ac:dyDescent="0.35">
      <c r="B4" s="10"/>
      <c r="C4" s="10"/>
    </row>
    <row r="5" spans="2:15" x14ac:dyDescent="0.35">
      <c r="B5" s="13" t="s">
        <v>2</v>
      </c>
      <c r="C5" s="37"/>
      <c r="D5" s="38"/>
      <c r="E5" s="39"/>
    </row>
    <row r="6" spans="2:15" x14ac:dyDescent="0.35">
      <c r="B6" s="8"/>
      <c r="C6" s="8"/>
      <c r="D6" s="8"/>
    </row>
    <row r="7" spans="2:15" ht="40" customHeight="1" x14ac:dyDescent="0.35">
      <c r="B7" s="16" t="s">
        <v>136</v>
      </c>
      <c r="C7" s="16" t="s">
        <v>137</v>
      </c>
      <c r="D7" s="40" t="s">
        <v>138</v>
      </c>
      <c r="E7" s="111" t="s">
        <v>139</v>
      </c>
      <c r="F7" s="111"/>
      <c r="G7" s="111"/>
      <c r="H7" s="111"/>
      <c r="I7" s="121" t="s">
        <v>140</v>
      </c>
      <c r="J7" s="121"/>
      <c r="K7" s="16" t="s">
        <v>141</v>
      </c>
      <c r="L7" s="16" t="s">
        <v>142</v>
      </c>
      <c r="M7" s="16" t="s">
        <v>39</v>
      </c>
      <c r="N7" s="16" t="s">
        <v>143</v>
      </c>
      <c r="O7" s="16" t="s">
        <v>144</v>
      </c>
    </row>
    <row r="8" spans="2:15" x14ac:dyDescent="0.35">
      <c r="B8" s="18"/>
      <c r="C8" s="18"/>
      <c r="D8" s="41"/>
      <c r="E8" s="112" t="s">
        <v>42</v>
      </c>
      <c r="F8" s="112"/>
      <c r="G8" s="112" t="s">
        <v>105</v>
      </c>
      <c r="H8" s="112"/>
      <c r="I8" s="42"/>
      <c r="J8" s="43"/>
      <c r="K8" s="18"/>
      <c r="L8" s="18"/>
      <c r="M8" s="18"/>
      <c r="N8" s="18"/>
      <c r="O8" s="18"/>
    </row>
    <row r="9" spans="2:15" ht="26.15" customHeight="1" x14ac:dyDescent="0.35">
      <c r="B9" s="20"/>
      <c r="C9" s="20"/>
      <c r="D9" s="44"/>
      <c r="E9" s="21" t="s">
        <v>44</v>
      </c>
      <c r="F9" s="19" t="s">
        <v>4</v>
      </c>
      <c r="G9" s="21" t="s">
        <v>44</v>
      </c>
      <c r="H9" s="19" t="s">
        <v>4</v>
      </c>
      <c r="I9" s="21" t="s">
        <v>44</v>
      </c>
      <c r="J9" s="19" t="s">
        <v>4</v>
      </c>
      <c r="K9" s="20"/>
      <c r="L9" s="20"/>
      <c r="M9" s="20"/>
      <c r="N9" s="20"/>
      <c r="O9" s="20"/>
    </row>
    <row r="10" spans="2:15" x14ac:dyDescent="0.35">
      <c r="B10" s="23" t="s">
        <v>256</v>
      </c>
      <c r="C10" s="23" t="s">
        <v>256</v>
      </c>
      <c r="D10" s="23" t="s">
        <v>256</v>
      </c>
      <c r="E10" s="23" t="s">
        <v>256</v>
      </c>
      <c r="F10" s="23" t="s">
        <v>256</v>
      </c>
      <c r="G10" s="23" t="s">
        <v>256</v>
      </c>
      <c r="H10" s="23" t="s">
        <v>256</v>
      </c>
      <c r="I10" s="23" t="s">
        <v>256</v>
      </c>
      <c r="J10" s="23" t="s">
        <v>256</v>
      </c>
      <c r="K10" s="23" t="s">
        <v>256</v>
      </c>
      <c r="L10" s="23" t="s">
        <v>256</v>
      </c>
      <c r="M10" s="23" t="s">
        <v>256</v>
      </c>
      <c r="N10" s="23" t="s">
        <v>256</v>
      </c>
      <c r="O10" s="23" t="s">
        <v>256</v>
      </c>
    </row>
    <row r="11" spans="2:15" x14ac:dyDescent="0.35">
      <c r="B11" s="8"/>
      <c r="C11" s="8"/>
      <c r="D11" s="8"/>
    </row>
    <row r="12" spans="2:15" x14ac:dyDescent="0.35">
      <c r="B12" s="8"/>
      <c r="C12" s="8"/>
      <c r="D12" s="8"/>
    </row>
    <row r="13" spans="2:15" x14ac:dyDescent="0.35">
      <c r="B13" s="8"/>
      <c r="C13" s="8"/>
      <c r="D13" s="8"/>
    </row>
    <row r="14" spans="2:15" x14ac:dyDescent="0.35">
      <c r="B14" s="8"/>
      <c r="C14" s="8"/>
      <c r="D14" s="8"/>
    </row>
    <row r="15" spans="2:15" ht="30" customHeight="1" x14ac:dyDescent="0.35">
      <c r="B15" s="45"/>
      <c r="C15" s="45"/>
      <c r="D15" s="45"/>
    </row>
    <row r="16" spans="2:15" ht="30" customHeight="1" x14ac:dyDescent="0.35">
      <c r="B16" s="45"/>
      <c r="C16" s="45"/>
      <c r="D16" s="45"/>
    </row>
    <row r="17" spans="2:4" ht="30" customHeight="1" x14ac:dyDescent="0.35">
      <c r="B17" s="45"/>
      <c r="C17" s="45"/>
      <c r="D17" s="45"/>
    </row>
    <row r="18" spans="2:4" ht="30" customHeight="1" x14ac:dyDescent="0.35">
      <c r="B18" s="45"/>
      <c r="C18" s="45"/>
      <c r="D18" s="45"/>
    </row>
    <row r="19" spans="2:4" x14ac:dyDescent="0.35">
      <c r="B19" s="2" t="s">
        <v>78</v>
      </c>
      <c r="C19" s="2"/>
    </row>
    <row r="20" spans="2:4" ht="13" customHeight="1" x14ac:dyDescent="0.35">
      <c r="B20" s="82" t="s">
        <v>159</v>
      </c>
    </row>
    <row r="21" spans="2:4" ht="13" customHeight="1" x14ac:dyDescent="0.35">
      <c r="B21" s="82" t="s">
        <v>160</v>
      </c>
    </row>
    <row r="23" spans="2:4" x14ac:dyDescent="0.35">
      <c r="B23" s="1" t="s">
        <v>79</v>
      </c>
    </row>
  </sheetData>
  <mergeCells count="4">
    <mergeCell ref="E7:H7"/>
    <mergeCell ref="I7:J7"/>
    <mergeCell ref="E8:F8"/>
    <mergeCell ref="G8:H8"/>
  </mergeCells>
  <hyperlinks>
    <hyperlink ref="B5" location="'Index sheet'!A1" display="Back to index" xr:uid="{00000000-0004-0000-0400-000000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23"/>
  <sheetViews>
    <sheetView showGridLines="0" zoomScale="90" zoomScaleNormal="90" workbookViewId="0">
      <selection activeCell="B10" sqref="B10"/>
    </sheetView>
  </sheetViews>
  <sheetFormatPr defaultRowHeight="14.5" x14ac:dyDescent="0.35"/>
  <cols>
    <col min="1" max="1" width="2.26953125" style="1" customWidth="1"/>
    <col min="2" max="7" width="15.81640625" style="1" customWidth="1"/>
    <col min="8" max="8" width="15.1796875" style="1" customWidth="1"/>
    <col min="9" max="15" width="15.81640625" style="1" customWidth="1"/>
    <col min="16" max="1025" width="9.1796875" style="1" customWidth="1"/>
  </cols>
  <sheetData>
    <row r="1" spans="2:15" s="35" customFormat="1" ht="16" customHeight="1" x14ac:dyDescent="0.35">
      <c r="B1" s="5" t="s">
        <v>132</v>
      </c>
      <c r="C1" s="5"/>
      <c r="D1" s="5"/>
    </row>
    <row r="2" spans="2:15" s="35" customFormat="1" ht="30" customHeight="1" x14ac:dyDescent="0.35">
      <c r="B2" s="5" t="s">
        <v>133</v>
      </c>
      <c r="C2" s="5"/>
      <c r="D2" s="5"/>
      <c r="E2" s="5"/>
      <c r="F2" s="5"/>
      <c r="G2" s="5"/>
      <c r="H2" s="5"/>
      <c r="K2" s="36" t="s">
        <v>134</v>
      </c>
      <c r="L2" s="5"/>
    </row>
    <row r="3" spans="2:15" ht="16" customHeight="1" x14ac:dyDescent="0.35">
      <c r="B3" s="10" t="s">
        <v>31</v>
      </c>
      <c r="C3" s="11" t="s">
        <v>135</v>
      </c>
    </row>
    <row r="4" spans="2:15" ht="16" customHeight="1" x14ac:dyDescent="0.35">
      <c r="B4" s="10"/>
      <c r="C4" s="10"/>
    </row>
    <row r="5" spans="2:15" x14ac:dyDescent="0.35">
      <c r="B5" s="13" t="s">
        <v>2</v>
      </c>
      <c r="C5" s="37"/>
      <c r="D5" s="38"/>
      <c r="E5" s="39"/>
    </row>
    <row r="6" spans="2:15" x14ac:dyDescent="0.35">
      <c r="B6" s="8"/>
      <c r="C6" s="8"/>
      <c r="D6" s="8"/>
    </row>
    <row r="7" spans="2:15" ht="40" customHeight="1" x14ac:dyDescent="0.35">
      <c r="B7" s="16" t="s">
        <v>136</v>
      </c>
      <c r="C7" s="16" t="s">
        <v>137</v>
      </c>
      <c r="D7" s="40" t="s">
        <v>138</v>
      </c>
      <c r="E7" s="111" t="s">
        <v>139</v>
      </c>
      <c r="F7" s="111"/>
      <c r="G7" s="111"/>
      <c r="H7" s="111"/>
      <c r="I7" s="121" t="s">
        <v>140</v>
      </c>
      <c r="J7" s="121"/>
      <c r="K7" s="16" t="s">
        <v>141</v>
      </c>
      <c r="L7" s="16" t="s">
        <v>142</v>
      </c>
      <c r="M7" s="16" t="s">
        <v>39</v>
      </c>
      <c r="N7" s="16" t="s">
        <v>143</v>
      </c>
      <c r="O7" s="16" t="s">
        <v>144</v>
      </c>
    </row>
    <row r="8" spans="2:15" x14ac:dyDescent="0.35">
      <c r="B8" s="18"/>
      <c r="C8" s="18"/>
      <c r="D8" s="41"/>
      <c r="E8" s="112" t="s">
        <v>42</v>
      </c>
      <c r="F8" s="112"/>
      <c r="G8" s="112" t="s">
        <v>105</v>
      </c>
      <c r="H8" s="112"/>
      <c r="I8" s="42"/>
      <c r="J8" s="43"/>
      <c r="K8" s="18"/>
      <c r="L8" s="18"/>
      <c r="M8" s="18"/>
      <c r="N8" s="18"/>
      <c r="O8" s="18"/>
    </row>
    <row r="9" spans="2:15" ht="26.15" customHeight="1" x14ac:dyDescent="0.35">
      <c r="B9" s="20"/>
      <c r="C9" s="20"/>
      <c r="D9" s="44"/>
      <c r="E9" s="21" t="s">
        <v>44</v>
      </c>
      <c r="F9" s="19" t="s">
        <v>4</v>
      </c>
      <c r="G9" s="21" t="s">
        <v>44</v>
      </c>
      <c r="H9" s="19" t="s">
        <v>4</v>
      </c>
      <c r="I9" s="21" t="s">
        <v>44</v>
      </c>
      <c r="J9" s="19" t="s">
        <v>4</v>
      </c>
      <c r="K9" s="20"/>
      <c r="L9" s="20"/>
      <c r="M9" s="20"/>
      <c r="N9" s="20"/>
      <c r="O9" s="20"/>
    </row>
    <row r="10" spans="2:15" x14ac:dyDescent="0.35">
      <c r="B10" s="23" t="s">
        <v>256</v>
      </c>
      <c r="C10" s="23" t="s">
        <v>256</v>
      </c>
      <c r="D10" s="23" t="s">
        <v>256</v>
      </c>
      <c r="E10" s="23" t="s">
        <v>256</v>
      </c>
      <c r="F10" s="23" t="s">
        <v>256</v>
      </c>
      <c r="G10" s="23" t="s">
        <v>256</v>
      </c>
      <c r="H10" s="23" t="s">
        <v>256</v>
      </c>
      <c r="I10" s="23" t="s">
        <v>256</v>
      </c>
      <c r="J10" s="23" t="s">
        <v>256</v>
      </c>
      <c r="K10" s="23" t="s">
        <v>256</v>
      </c>
      <c r="L10" s="23" t="s">
        <v>256</v>
      </c>
      <c r="M10" s="23" t="s">
        <v>256</v>
      </c>
      <c r="N10" s="23" t="s">
        <v>256</v>
      </c>
      <c r="O10" s="23" t="s">
        <v>256</v>
      </c>
    </row>
    <row r="11" spans="2:15" x14ac:dyDescent="0.35">
      <c r="B11" s="8"/>
      <c r="C11" s="8"/>
      <c r="D11" s="8"/>
    </row>
    <row r="12" spans="2:15" x14ac:dyDescent="0.35">
      <c r="B12" s="8"/>
      <c r="C12" s="8"/>
      <c r="D12" s="8"/>
    </row>
    <row r="13" spans="2:15" x14ac:dyDescent="0.35">
      <c r="B13" s="8"/>
      <c r="C13" s="8"/>
      <c r="D13" s="8"/>
    </row>
    <row r="14" spans="2:15" x14ac:dyDescent="0.35">
      <c r="B14" s="8"/>
      <c r="C14" s="8"/>
      <c r="D14" s="8"/>
    </row>
    <row r="15" spans="2:15" ht="30" customHeight="1" x14ac:dyDescent="0.35">
      <c r="B15" s="45"/>
      <c r="C15" s="45"/>
      <c r="D15" s="45"/>
    </row>
    <row r="16" spans="2:15" ht="30" customHeight="1" x14ac:dyDescent="0.35">
      <c r="B16" s="45"/>
      <c r="C16" s="45"/>
      <c r="D16" s="45"/>
    </row>
    <row r="17" spans="2:4" ht="30" customHeight="1" x14ac:dyDescent="0.35">
      <c r="B17" s="45"/>
      <c r="C17" s="45"/>
      <c r="D17" s="45"/>
    </row>
    <row r="18" spans="2:4" ht="30" customHeight="1" x14ac:dyDescent="0.35">
      <c r="B18" s="45"/>
      <c r="C18" s="45"/>
      <c r="D18" s="45"/>
    </row>
    <row r="19" spans="2:4" x14ac:dyDescent="0.35">
      <c r="B19" s="2" t="s">
        <v>78</v>
      </c>
      <c r="C19" s="2"/>
    </row>
    <row r="20" spans="2:4" ht="13" customHeight="1" x14ac:dyDescent="0.35">
      <c r="B20" s="82" t="s">
        <v>159</v>
      </c>
    </row>
    <row r="21" spans="2:4" ht="13" customHeight="1" x14ac:dyDescent="0.35">
      <c r="B21" s="82" t="s">
        <v>160</v>
      </c>
    </row>
    <row r="23" spans="2:4" x14ac:dyDescent="0.35">
      <c r="B23" s="1" t="s">
        <v>79</v>
      </c>
    </row>
  </sheetData>
  <mergeCells count="4">
    <mergeCell ref="E7:H7"/>
    <mergeCell ref="I7:J7"/>
    <mergeCell ref="E8:F8"/>
    <mergeCell ref="G8:H8"/>
  </mergeCells>
  <hyperlinks>
    <hyperlink ref="B5" location="'Index sheet'!A1" display="Back to index" xr:uid="{00000000-0004-0000-05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22"/>
  <sheetViews>
    <sheetView showGridLines="0" zoomScale="90" zoomScaleNormal="90" workbookViewId="0">
      <selection activeCell="B7" sqref="B7"/>
    </sheetView>
  </sheetViews>
  <sheetFormatPr defaultRowHeight="14.5" x14ac:dyDescent="0.35"/>
  <cols>
    <col min="1" max="1" width="2.26953125" style="1" customWidth="1"/>
    <col min="2" max="3" width="14.81640625" style="1" customWidth="1"/>
    <col min="4" max="4" width="21.81640625" style="1" customWidth="1"/>
    <col min="5" max="11" width="14.81640625" style="1" customWidth="1"/>
    <col min="12" max="12" width="8.81640625" style="1" customWidth="1"/>
    <col min="13" max="1025" width="9.1796875" style="1" customWidth="1"/>
  </cols>
  <sheetData>
    <row r="1" spans="1:19" ht="16" customHeight="1" x14ac:dyDescent="0.35">
      <c r="B1" s="46" t="s">
        <v>145</v>
      </c>
      <c r="C1" s="46"/>
      <c r="D1" s="46"/>
      <c r="E1" s="46"/>
      <c r="F1" s="46"/>
      <c r="G1" s="46"/>
      <c r="H1" s="46"/>
      <c r="I1" s="46"/>
      <c r="J1" s="46"/>
      <c r="M1" s="47"/>
      <c r="N1" s="47"/>
      <c r="O1" s="48"/>
      <c r="P1" s="48"/>
      <c r="R1" s="49"/>
      <c r="S1" s="47"/>
    </row>
    <row r="2" spans="1:19" ht="18" customHeight="1" x14ac:dyDescent="0.35">
      <c r="B2" s="5" t="s">
        <v>255</v>
      </c>
      <c r="C2" s="5"/>
      <c r="D2" s="5"/>
      <c r="E2" s="5"/>
      <c r="F2" s="5"/>
      <c r="G2" s="5"/>
      <c r="H2" s="5"/>
      <c r="I2" s="5"/>
      <c r="J2" s="5"/>
      <c r="S2" s="15"/>
    </row>
    <row r="3" spans="1:19" x14ac:dyDescent="0.35">
      <c r="B3" s="50"/>
      <c r="C3" s="50"/>
      <c r="D3" s="50"/>
      <c r="E3" s="50"/>
      <c r="F3" s="50"/>
      <c r="G3" s="50"/>
      <c r="H3" s="50"/>
      <c r="I3" s="50"/>
      <c r="J3" s="50"/>
      <c r="R3" s="49"/>
      <c r="S3" s="47"/>
    </row>
    <row r="4" spans="1:19" x14ac:dyDescent="0.35">
      <c r="B4" s="13" t="s">
        <v>2</v>
      </c>
      <c r="C4" s="13"/>
      <c r="D4" s="51"/>
      <c r="E4" s="13"/>
      <c r="F4" s="13"/>
      <c r="G4" s="13"/>
      <c r="H4" s="13"/>
      <c r="I4" s="13"/>
      <c r="J4" s="52"/>
    </row>
    <row r="5" spans="1:19" x14ac:dyDescent="0.35">
      <c r="A5" s="2"/>
    </row>
    <row r="6" spans="1:19" s="15" customFormat="1" ht="27" customHeight="1" x14ac:dyDescent="0.25">
      <c r="B6" s="53" t="s">
        <v>146</v>
      </c>
      <c r="C6" s="17" t="s">
        <v>147</v>
      </c>
      <c r="D6" s="31" t="s">
        <v>148</v>
      </c>
      <c r="E6" s="54" t="s">
        <v>149</v>
      </c>
      <c r="F6" s="55" t="s">
        <v>150</v>
      </c>
      <c r="G6" s="31" t="s">
        <v>151</v>
      </c>
      <c r="H6" s="31" t="s">
        <v>152</v>
      </c>
      <c r="I6" s="31" t="s">
        <v>157</v>
      </c>
      <c r="J6" s="31" t="s">
        <v>153</v>
      </c>
      <c r="K6" s="31" t="s">
        <v>154</v>
      </c>
    </row>
    <row r="7" spans="1:19" s="39" customFormat="1" ht="11.5" x14ac:dyDescent="0.25">
      <c r="B7" s="23" t="s">
        <v>256</v>
      </c>
      <c r="C7" s="23" t="s">
        <v>256</v>
      </c>
      <c r="D7" s="23" t="s">
        <v>256</v>
      </c>
      <c r="E7" s="23" t="s">
        <v>256</v>
      </c>
      <c r="F7" s="23" t="s">
        <v>256</v>
      </c>
      <c r="G7" s="23" t="s">
        <v>256</v>
      </c>
      <c r="H7" s="23" t="s">
        <v>256</v>
      </c>
      <c r="I7" s="23" t="s">
        <v>256</v>
      </c>
      <c r="J7" s="23" t="s">
        <v>256</v>
      </c>
      <c r="K7" s="23" t="s">
        <v>256</v>
      </c>
    </row>
    <row r="9" spans="1:19" x14ac:dyDescent="0.35">
      <c r="B9" s="56"/>
      <c r="C9" s="56"/>
      <c r="D9" s="56"/>
      <c r="E9" s="56"/>
      <c r="F9" s="56"/>
      <c r="G9" s="56"/>
      <c r="H9" s="56"/>
      <c r="I9" s="56"/>
      <c r="J9" s="56"/>
      <c r="R9" s="49"/>
      <c r="S9" s="47"/>
    </row>
    <row r="10" spans="1:19" x14ac:dyDescent="0.35">
      <c r="B10" s="57"/>
      <c r="C10" s="57"/>
      <c r="D10" s="57"/>
      <c r="E10" s="57"/>
      <c r="F10" s="57"/>
      <c r="G10" s="57"/>
      <c r="H10" s="57"/>
      <c r="I10" s="57"/>
      <c r="J10" s="57"/>
    </row>
    <row r="11" spans="1:19" x14ac:dyDescent="0.35">
      <c r="B11" s="57"/>
      <c r="C11" s="57"/>
      <c r="D11" s="57"/>
      <c r="E11" s="57"/>
      <c r="F11" s="57"/>
      <c r="G11" s="57"/>
      <c r="H11" s="57"/>
      <c r="I11" s="57"/>
      <c r="J11" s="57"/>
    </row>
    <row r="12" spans="1:19" x14ac:dyDescent="0.35">
      <c r="B12" s="57"/>
      <c r="C12" s="57"/>
      <c r="D12" s="57"/>
      <c r="E12" s="57"/>
      <c r="F12" s="57"/>
      <c r="G12" s="57"/>
      <c r="H12" s="57"/>
      <c r="I12" s="57"/>
      <c r="J12" s="57"/>
    </row>
    <row r="13" spans="1:19" x14ac:dyDescent="0.35">
      <c r="B13" s="57"/>
      <c r="C13" s="57"/>
      <c r="D13" s="57"/>
      <c r="E13" s="57"/>
      <c r="F13" s="57"/>
      <c r="G13" s="57"/>
      <c r="H13" s="57"/>
      <c r="I13" s="57"/>
      <c r="J13" s="57"/>
    </row>
    <row r="14" spans="1:19" x14ac:dyDescent="0.35">
      <c r="B14" s="57"/>
      <c r="C14" s="57"/>
      <c r="D14" s="57"/>
      <c r="E14" s="57"/>
      <c r="F14" s="57"/>
      <c r="G14" s="57"/>
      <c r="H14" s="57"/>
      <c r="I14" s="57"/>
      <c r="J14" s="57"/>
    </row>
    <row r="15" spans="1:19" x14ac:dyDescent="0.35">
      <c r="B15" s="57"/>
      <c r="C15" s="57"/>
      <c r="D15" s="57"/>
      <c r="E15" s="57"/>
      <c r="F15" s="57"/>
      <c r="G15" s="57"/>
      <c r="H15" s="57"/>
      <c r="I15" s="57"/>
      <c r="J15" s="57"/>
    </row>
    <row r="16" spans="1:19" x14ac:dyDescent="0.35">
      <c r="B16" s="57"/>
      <c r="C16" s="57"/>
      <c r="D16" s="57"/>
      <c r="E16" s="57"/>
      <c r="F16" s="57"/>
      <c r="G16" s="57"/>
      <c r="H16" s="57"/>
      <c r="I16" s="57"/>
      <c r="J16" s="57"/>
    </row>
    <row r="17" spans="2:10" x14ac:dyDescent="0.35">
      <c r="B17" s="57"/>
      <c r="C17" s="57"/>
      <c r="D17" s="57"/>
      <c r="E17" s="57"/>
      <c r="F17" s="57"/>
      <c r="G17" s="57"/>
      <c r="H17" s="57"/>
      <c r="I17" s="57"/>
      <c r="J17" s="57"/>
    </row>
    <row r="18" spans="2:10" x14ac:dyDescent="0.35">
      <c r="B18" s="2" t="s">
        <v>78</v>
      </c>
      <c r="C18" s="2"/>
    </row>
    <row r="19" spans="2:10" ht="13" customHeight="1" x14ac:dyDescent="0.35">
      <c r="B19" s="82" t="s">
        <v>159</v>
      </c>
    </row>
    <row r="20" spans="2:10" ht="13" customHeight="1" x14ac:dyDescent="0.35">
      <c r="B20" s="82" t="s">
        <v>160</v>
      </c>
    </row>
    <row r="22" spans="2:10" x14ac:dyDescent="0.35">
      <c r="B22" s="1" t="s">
        <v>242</v>
      </c>
    </row>
  </sheetData>
  <hyperlinks>
    <hyperlink ref="B4" location="'Index sheet'!A1" display="Back to index" xr:uid="{00000000-0004-0000-06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19"/>
  <sheetViews>
    <sheetView showGridLines="0" zoomScale="90" zoomScaleNormal="90" workbookViewId="0">
      <selection activeCell="N23" sqref="N23"/>
    </sheetView>
  </sheetViews>
  <sheetFormatPr defaultRowHeight="14.5" x14ac:dyDescent="0.35"/>
  <cols>
    <col min="1" max="1" width="2.81640625" style="1" customWidth="1"/>
    <col min="2" max="5" width="22.453125" style="1" customWidth="1"/>
    <col min="6" max="6" width="16.1796875" style="1" customWidth="1"/>
    <col min="7" max="7" width="27.1796875" style="1" customWidth="1"/>
    <col min="8" max="1025" width="8.7265625" style="1" customWidth="1"/>
  </cols>
  <sheetData>
    <row r="1" spans="2:15" ht="16" customHeight="1" x14ac:dyDescent="0.35">
      <c r="B1" s="5" t="s">
        <v>254</v>
      </c>
      <c r="C1" s="5"/>
      <c r="D1" s="5"/>
      <c r="E1" s="5"/>
      <c r="F1" s="5"/>
      <c r="G1" s="5"/>
      <c r="I1" s="47"/>
      <c r="J1" s="47"/>
      <c r="K1" s="48"/>
      <c r="L1" s="48"/>
      <c r="N1" s="49"/>
      <c r="O1" s="47"/>
    </row>
    <row r="2" spans="2:15" ht="18" customHeight="1" x14ac:dyDescent="0.35">
      <c r="B2" s="5" t="s">
        <v>253</v>
      </c>
      <c r="C2" s="5"/>
      <c r="D2" s="5"/>
      <c r="E2" s="5"/>
      <c r="F2" s="5"/>
      <c r="G2" s="5"/>
    </row>
    <row r="3" spans="2:15" x14ac:dyDescent="0.35">
      <c r="B3" s="58"/>
      <c r="C3" s="58"/>
      <c r="D3" s="58"/>
      <c r="E3" s="58"/>
      <c r="F3" s="58"/>
      <c r="G3" s="58"/>
    </row>
    <row r="4" spans="2:15" x14ac:dyDescent="0.35">
      <c r="B4" s="13" t="s">
        <v>2</v>
      </c>
      <c r="C4" s="13"/>
      <c r="D4" s="59"/>
      <c r="E4" s="13"/>
      <c r="F4" s="13"/>
      <c r="G4" s="13"/>
    </row>
    <row r="5" spans="2:15" x14ac:dyDescent="0.35">
      <c r="B5" s="13"/>
      <c r="C5" s="13"/>
      <c r="D5" s="13"/>
      <c r="E5" s="13"/>
      <c r="F5" s="13"/>
      <c r="G5" s="13"/>
    </row>
    <row r="6" spans="2:15" ht="27" customHeight="1" x14ac:dyDescent="0.35">
      <c r="B6" s="55" t="s">
        <v>155</v>
      </c>
      <c r="C6" s="17" t="s">
        <v>147</v>
      </c>
      <c r="D6" s="17" t="s">
        <v>148</v>
      </c>
      <c r="E6" s="54" t="s">
        <v>149</v>
      </c>
      <c r="F6" s="31" t="s">
        <v>156</v>
      </c>
      <c r="G6" s="31" t="s">
        <v>158</v>
      </c>
    </row>
    <row r="7" spans="2:15" x14ac:dyDescent="0.35">
      <c r="B7" s="23" t="s">
        <v>256</v>
      </c>
      <c r="C7" s="23" t="s">
        <v>256</v>
      </c>
      <c r="D7" s="23" t="s">
        <v>256</v>
      </c>
      <c r="E7" s="23" t="s">
        <v>256</v>
      </c>
      <c r="F7" s="23" t="s">
        <v>256</v>
      </c>
      <c r="G7" s="23" t="s">
        <v>256</v>
      </c>
    </row>
    <row r="8" spans="2:15" x14ac:dyDescent="0.35">
      <c r="B8" s="60"/>
      <c r="C8" s="60"/>
    </row>
    <row r="9" spans="2:15" x14ac:dyDescent="0.35">
      <c r="B9" s="60"/>
      <c r="C9" s="60"/>
    </row>
    <row r="10" spans="2:15" x14ac:dyDescent="0.35">
      <c r="B10" s="57"/>
      <c r="C10" s="57"/>
      <c r="D10" s="57"/>
      <c r="E10" s="57"/>
      <c r="F10" s="57"/>
      <c r="G10" s="57"/>
    </row>
    <row r="11" spans="2:15" x14ac:dyDescent="0.35">
      <c r="B11" s="57"/>
      <c r="C11" s="57"/>
      <c r="D11" s="57"/>
      <c r="E11" s="57"/>
      <c r="F11" s="57"/>
      <c r="G11" s="57"/>
    </row>
    <row r="12" spans="2:15" x14ac:dyDescent="0.35">
      <c r="B12" s="57"/>
      <c r="C12" s="57"/>
      <c r="D12" s="57"/>
      <c r="E12" s="57"/>
      <c r="F12" s="57"/>
      <c r="G12" s="57"/>
    </row>
    <row r="13" spans="2:15" x14ac:dyDescent="0.35">
      <c r="B13" s="57"/>
      <c r="C13" s="57"/>
      <c r="D13" s="57"/>
      <c r="E13" s="57"/>
      <c r="F13" s="57"/>
      <c r="G13" s="57"/>
    </row>
    <row r="14" spans="2:15" x14ac:dyDescent="0.35">
      <c r="B14" s="57"/>
      <c r="C14" s="57"/>
      <c r="D14" s="57"/>
      <c r="E14" s="57"/>
      <c r="F14" s="57"/>
      <c r="G14" s="57"/>
    </row>
    <row r="15" spans="2:15" x14ac:dyDescent="0.35">
      <c r="B15" s="2" t="s">
        <v>78</v>
      </c>
      <c r="C15" s="2"/>
    </row>
    <row r="16" spans="2:15" ht="13" customHeight="1" x14ac:dyDescent="0.35">
      <c r="B16" s="82" t="s">
        <v>159</v>
      </c>
    </row>
    <row r="17" spans="2:2" ht="13" customHeight="1" x14ac:dyDescent="0.35">
      <c r="B17" s="82" t="s">
        <v>160</v>
      </c>
    </row>
    <row r="19" spans="2:2" x14ac:dyDescent="0.35">
      <c r="B19" s="1" t="s">
        <v>79</v>
      </c>
    </row>
  </sheetData>
  <hyperlinks>
    <hyperlink ref="B4" location="'Index sheet'!A1" display="Back to index" xr:uid="{00000000-0004-0000-07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Table1-2022</vt:lpstr>
      <vt:lpstr>Table1-2021</vt:lpstr>
      <vt:lpstr>Table2-2022</vt:lpstr>
      <vt:lpstr>Table2-2021</vt:lpstr>
      <vt:lpstr>Table3-2022</vt:lpstr>
      <vt:lpstr>Table3-2021</vt:lpstr>
      <vt:lpstr>Table4</vt:lpstr>
      <vt:lpstr>Table5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ZIPK</dc:creator>
  <dc:description/>
  <cp:lastModifiedBy>Bejnar-Bejnarowicz Monika</cp:lastModifiedBy>
  <cp:revision>9</cp:revision>
  <dcterms:created xsi:type="dcterms:W3CDTF">2021-11-26T12:02:15Z</dcterms:created>
  <dcterms:modified xsi:type="dcterms:W3CDTF">2024-10-21T06:45:27Z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0x010100A32976F0131BB445B086182E7A782222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