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GOLC\Desktop\lenovo20210308\PM P U L P I T\PM GFS\do publikacji na stronach MF\do wysyłki\2026 01\"/>
    </mc:Choice>
  </mc:AlternateContent>
  <xr:revisionPtr revIDLastSave="0" documentId="13_ncr:1_{EEE9FA55-3A3C-4FED-AC5D-D29FB047A7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ne miesięczne" sheetId="1" r:id="rId1"/>
    <sheet name="Dane narastają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1" i="2" l="1"/>
  <c r="E701" i="2"/>
  <c r="E681" i="2"/>
  <c r="E661" i="2"/>
  <c r="E641" i="2"/>
  <c r="E621" i="2"/>
  <c r="E601" i="2"/>
  <c r="E581" i="2"/>
  <c r="E561" i="2"/>
  <c r="E541" i="2"/>
  <c r="E521" i="2"/>
  <c r="E501" i="2"/>
  <c r="E481" i="2"/>
  <c r="E461" i="2"/>
  <c r="E441" i="2"/>
  <c r="E421" i="2"/>
  <c r="E401" i="2"/>
  <c r="E381" i="2"/>
  <c r="E361" i="2"/>
  <c r="E341" i="2"/>
  <c r="E321" i="2"/>
  <c r="E301" i="2"/>
  <c r="E281" i="2"/>
  <c r="E261" i="2"/>
  <c r="E241" i="2"/>
  <c r="E221" i="2"/>
  <c r="E201" i="2"/>
  <c r="E181" i="2"/>
  <c r="E161" i="2"/>
  <c r="E141" i="2"/>
  <c r="E121" i="2"/>
  <c r="E101" i="2"/>
  <c r="E81" i="2"/>
  <c r="E61" i="2"/>
  <c r="E41" i="2"/>
  <c r="E21" i="2"/>
  <c r="P21" i="2" s="1"/>
  <c r="N719" i="2"/>
  <c r="O719" i="2" s="1"/>
  <c r="P719" i="2" s="1"/>
  <c r="N718" i="2"/>
  <c r="O718" i="2" s="1"/>
  <c r="P718" i="2" s="1"/>
  <c r="N717" i="2"/>
  <c r="O717" i="2" s="1"/>
  <c r="P717" i="2" s="1"/>
  <c r="N716" i="2"/>
  <c r="O716" i="2" s="1"/>
  <c r="P716" i="2" s="1"/>
  <c r="N715" i="2"/>
  <c r="O715" i="2" s="1"/>
  <c r="P715" i="2" s="1"/>
  <c r="N714" i="2"/>
  <c r="O714" i="2" s="1"/>
  <c r="P714" i="2" s="1"/>
  <c r="N713" i="2"/>
  <c r="O713" i="2" s="1"/>
  <c r="P713" i="2" s="1"/>
  <c r="N712" i="2"/>
  <c r="O712" i="2" s="1"/>
  <c r="P712" i="2" s="1"/>
  <c r="N711" i="2"/>
  <c r="O711" i="2" s="1"/>
  <c r="P711" i="2" s="1"/>
  <c r="N710" i="2"/>
  <c r="O710" i="2" s="1"/>
  <c r="P710" i="2" s="1"/>
  <c r="N709" i="2"/>
  <c r="O709" i="2" s="1"/>
  <c r="P709" i="2" s="1"/>
  <c r="N708" i="2"/>
  <c r="O708" i="2" s="1"/>
  <c r="P708" i="2" s="1"/>
  <c r="N707" i="2"/>
  <c r="O707" i="2" s="1"/>
  <c r="P707" i="2" s="1"/>
  <c r="N706" i="2"/>
  <c r="O706" i="2" s="1"/>
  <c r="P706" i="2" s="1"/>
  <c r="N705" i="2"/>
  <c r="O705" i="2" s="1"/>
  <c r="P705" i="2" s="1"/>
  <c r="N704" i="2"/>
  <c r="O704" i="2" s="1"/>
  <c r="P704" i="2" s="1"/>
  <c r="N703" i="2"/>
  <c r="O703" i="2" s="1"/>
  <c r="P703" i="2" s="1"/>
  <c r="N702" i="2"/>
  <c r="O702" i="2" s="1"/>
  <c r="P702" i="2" s="1"/>
  <c r="N699" i="2"/>
  <c r="O699" i="2" s="1"/>
  <c r="P699" i="2" s="1"/>
  <c r="N698" i="2"/>
  <c r="O698" i="2" s="1"/>
  <c r="P698" i="2" s="1"/>
  <c r="N697" i="2"/>
  <c r="O697" i="2" s="1"/>
  <c r="P697" i="2" s="1"/>
  <c r="N696" i="2"/>
  <c r="O696" i="2" s="1"/>
  <c r="P696" i="2" s="1"/>
  <c r="N695" i="2"/>
  <c r="O695" i="2" s="1"/>
  <c r="P695" i="2" s="1"/>
  <c r="N694" i="2"/>
  <c r="O694" i="2" s="1"/>
  <c r="P694" i="2" s="1"/>
  <c r="N693" i="2"/>
  <c r="O693" i="2" s="1"/>
  <c r="P693" i="2" s="1"/>
  <c r="N692" i="2"/>
  <c r="O692" i="2" s="1"/>
  <c r="P692" i="2" s="1"/>
  <c r="N691" i="2"/>
  <c r="O691" i="2" s="1"/>
  <c r="P691" i="2" s="1"/>
  <c r="N690" i="2"/>
  <c r="O690" i="2" s="1"/>
  <c r="P690" i="2" s="1"/>
  <c r="N689" i="2"/>
  <c r="O689" i="2" s="1"/>
  <c r="P689" i="2" s="1"/>
  <c r="N688" i="2"/>
  <c r="O688" i="2" s="1"/>
  <c r="P688" i="2" s="1"/>
  <c r="N687" i="2"/>
  <c r="O687" i="2" s="1"/>
  <c r="P687" i="2" s="1"/>
  <c r="N686" i="2"/>
  <c r="O686" i="2" s="1"/>
  <c r="P686" i="2" s="1"/>
  <c r="N685" i="2"/>
  <c r="O685" i="2" s="1"/>
  <c r="P685" i="2" s="1"/>
  <c r="N684" i="2"/>
  <c r="O684" i="2" s="1"/>
  <c r="P684" i="2" s="1"/>
  <c r="N683" i="2"/>
  <c r="O683" i="2" s="1"/>
  <c r="P683" i="2" s="1"/>
  <c r="N682" i="2"/>
  <c r="O682" i="2" s="1"/>
  <c r="P682" i="2" s="1"/>
  <c r="N679" i="2"/>
  <c r="O679" i="2" s="1"/>
  <c r="P679" i="2" s="1"/>
  <c r="N678" i="2"/>
  <c r="O678" i="2" s="1"/>
  <c r="P678" i="2" s="1"/>
  <c r="N677" i="2"/>
  <c r="O677" i="2" s="1"/>
  <c r="P677" i="2" s="1"/>
  <c r="N676" i="2"/>
  <c r="O676" i="2" s="1"/>
  <c r="P676" i="2" s="1"/>
  <c r="N675" i="2"/>
  <c r="O675" i="2" s="1"/>
  <c r="P675" i="2" s="1"/>
  <c r="N674" i="2"/>
  <c r="O674" i="2" s="1"/>
  <c r="P674" i="2" s="1"/>
  <c r="N673" i="2"/>
  <c r="O673" i="2" s="1"/>
  <c r="P673" i="2" s="1"/>
  <c r="N672" i="2"/>
  <c r="O672" i="2" s="1"/>
  <c r="P672" i="2" s="1"/>
  <c r="N671" i="2"/>
  <c r="O671" i="2" s="1"/>
  <c r="P671" i="2" s="1"/>
  <c r="N670" i="2"/>
  <c r="O670" i="2" s="1"/>
  <c r="P670" i="2" s="1"/>
  <c r="N669" i="2"/>
  <c r="O669" i="2" s="1"/>
  <c r="P669" i="2" s="1"/>
  <c r="N668" i="2"/>
  <c r="O668" i="2" s="1"/>
  <c r="P668" i="2" s="1"/>
  <c r="N667" i="2"/>
  <c r="O667" i="2" s="1"/>
  <c r="P667" i="2" s="1"/>
  <c r="N666" i="2"/>
  <c r="O666" i="2" s="1"/>
  <c r="P666" i="2" s="1"/>
  <c r="N665" i="2"/>
  <c r="O665" i="2" s="1"/>
  <c r="P665" i="2" s="1"/>
  <c r="N664" i="2"/>
  <c r="O664" i="2" s="1"/>
  <c r="P664" i="2" s="1"/>
  <c r="N663" i="2"/>
  <c r="O663" i="2" s="1"/>
  <c r="P663" i="2" s="1"/>
  <c r="N662" i="2"/>
  <c r="O662" i="2" s="1"/>
  <c r="P662" i="2" s="1"/>
  <c r="N659" i="2"/>
  <c r="O659" i="2" s="1"/>
  <c r="P659" i="2" s="1"/>
  <c r="N658" i="2"/>
  <c r="O658" i="2" s="1"/>
  <c r="P658" i="2" s="1"/>
  <c r="N657" i="2"/>
  <c r="O657" i="2" s="1"/>
  <c r="P657" i="2" s="1"/>
  <c r="N656" i="2"/>
  <c r="O656" i="2" s="1"/>
  <c r="P656" i="2" s="1"/>
  <c r="N655" i="2"/>
  <c r="O655" i="2" s="1"/>
  <c r="P655" i="2" s="1"/>
  <c r="N654" i="2"/>
  <c r="O654" i="2" s="1"/>
  <c r="P654" i="2" s="1"/>
  <c r="N653" i="2"/>
  <c r="O653" i="2" s="1"/>
  <c r="P653" i="2" s="1"/>
  <c r="N652" i="2"/>
  <c r="O652" i="2" s="1"/>
  <c r="P652" i="2" s="1"/>
  <c r="N651" i="2"/>
  <c r="O651" i="2" s="1"/>
  <c r="P651" i="2" s="1"/>
  <c r="N650" i="2"/>
  <c r="O650" i="2" s="1"/>
  <c r="P650" i="2" s="1"/>
  <c r="N649" i="2"/>
  <c r="O649" i="2" s="1"/>
  <c r="P649" i="2" s="1"/>
  <c r="N648" i="2"/>
  <c r="O648" i="2" s="1"/>
  <c r="P648" i="2" s="1"/>
  <c r="N647" i="2"/>
  <c r="O647" i="2" s="1"/>
  <c r="P647" i="2" s="1"/>
  <c r="N646" i="2"/>
  <c r="O646" i="2" s="1"/>
  <c r="P646" i="2" s="1"/>
  <c r="N645" i="2"/>
  <c r="O645" i="2" s="1"/>
  <c r="P645" i="2" s="1"/>
  <c r="N644" i="2"/>
  <c r="O644" i="2" s="1"/>
  <c r="P644" i="2" s="1"/>
  <c r="N643" i="2"/>
  <c r="O643" i="2" s="1"/>
  <c r="P643" i="2" s="1"/>
  <c r="N642" i="2"/>
  <c r="O642" i="2" s="1"/>
  <c r="P642" i="2" s="1"/>
  <c r="N639" i="2"/>
  <c r="O639" i="2" s="1"/>
  <c r="P639" i="2" s="1"/>
  <c r="N638" i="2"/>
  <c r="O638" i="2" s="1"/>
  <c r="P638" i="2" s="1"/>
  <c r="N637" i="2"/>
  <c r="O637" i="2" s="1"/>
  <c r="P637" i="2" s="1"/>
  <c r="N636" i="2"/>
  <c r="O636" i="2" s="1"/>
  <c r="P636" i="2" s="1"/>
  <c r="N635" i="2"/>
  <c r="O635" i="2" s="1"/>
  <c r="P635" i="2" s="1"/>
  <c r="N634" i="2"/>
  <c r="O634" i="2" s="1"/>
  <c r="P634" i="2" s="1"/>
  <c r="N633" i="2"/>
  <c r="O633" i="2" s="1"/>
  <c r="P633" i="2" s="1"/>
  <c r="N632" i="2"/>
  <c r="O632" i="2" s="1"/>
  <c r="P632" i="2" s="1"/>
  <c r="N631" i="2"/>
  <c r="O631" i="2" s="1"/>
  <c r="P631" i="2" s="1"/>
  <c r="N630" i="2"/>
  <c r="O630" i="2" s="1"/>
  <c r="P630" i="2" s="1"/>
  <c r="N629" i="2"/>
  <c r="O629" i="2" s="1"/>
  <c r="P629" i="2" s="1"/>
  <c r="N628" i="2"/>
  <c r="O628" i="2" s="1"/>
  <c r="P628" i="2" s="1"/>
  <c r="N627" i="2"/>
  <c r="O627" i="2" s="1"/>
  <c r="P627" i="2" s="1"/>
  <c r="N626" i="2"/>
  <c r="O626" i="2" s="1"/>
  <c r="P626" i="2" s="1"/>
  <c r="N625" i="2"/>
  <c r="O625" i="2" s="1"/>
  <c r="P625" i="2" s="1"/>
  <c r="N624" i="2"/>
  <c r="O624" i="2" s="1"/>
  <c r="P624" i="2" s="1"/>
  <c r="N623" i="2"/>
  <c r="O623" i="2" s="1"/>
  <c r="P623" i="2" s="1"/>
  <c r="N622" i="2"/>
  <c r="O622" i="2" s="1"/>
  <c r="P622" i="2" s="1"/>
  <c r="N619" i="2"/>
  <c r="O619" i="2" s="1"/>
  <c r="P619" i="2" s="1"/>
  <c r="N618" i="2"/>
  <c r="O618" i="2" s="1"/>
  <c r="P618" i="2" s="1"/>
  <c r="N617" i="2"/>
  <c r="O617" i="2" s="1"/>
  <c r="P617" i="2" s="1"/>
  <c r="N616" i="2"/>
  <c r="O616" i="2" s="1"/>
  <c r="P616" i="2" s="1"/>
  <c r="N615" i="2"/>
  <c r="O615" i="2" s="1"/>
  <c r="P615" i="2" s="1"/>
  <c r="N614" i="2"/>
  <c r="O614" i="2" s="1"/>
  <c r="P614" i="2" s="1"/>
  <c r="N613" i="2"/>
  <c r="O613" i="2" s="1"/>
  <c r="P613" i="2" s="1"/>
  <c r="N612" i="2"/>
  <c r="O612" i="2" s="1"/>
  <c r="P612" i="2" s="1"/>
  <c r="N611" i="2"/>
  <c r="O611" i="2" s="1"/>
  <c r="P611" i="2" s="1"/>
  <c r="N610" i="2"/>
  <c r="O610" i="2" s="1"/>
  <c r="P610" i="2" s="1"/>
  <c r="N609" i="2"/>
  <c r="O609" i="2" s="1"/>
  <c r="P609" i="2" s="1"/>
  <c r="N608" i="2"/>
  <c r="O608" i="2" s="1"/>
  <c r="P608" i="2" s="1"/>
  <c r="N607" i="2"/>
  <c r="O607" i="2" s="1"/>
  <c r="P607" i="2" s="1"/>
  <c r="N606" i="2"/>
  <c r="O606" i="2" s="1"/>
  <c r="P606" i="2" s="1"/>
  <c r="N605" i="2"/>
  <c r="O605" i="2" s="1"/>
  <c r="P605" i="2" s="1"/>
  <c r="N604" i="2"/>
  <c r="O604" i="2" s="1"/>
  <c r="P604" i="2" s="1"/>
  <c r="N603" i="2"/>
  <c r="O603" i="2" s="1"/>
  <c r="P603" i="2" s="1"/>
  <c r="N602" i="2"/>
  <c r="O602" i="2" s="1"/>
  <c r="P602" i="2" s="1"/>
  <c r="N599" i="2"/>
  <c r="O599" i="2" s="1"/>
  <c r="P599" i="2" s="1"/>
  <c r="N598" i="2"/>
  <c r="O598" i="2" s="1"/>
  <c r="P598" i="2" s="1"/>
  <c r="N597" i="2"/>
  <c r="O597" i="2" s="1"/>
  <c r="P597" i="2" s="1"/>
  <c r="N596" i="2"/>
  <c r="O596" i="2" s="1"/>
  <c r="P596" i="2" s="1"/>
  <c r="N595" i="2"/>
  <c r="O595" i="2" s="1"/>
  <c r="P595" i="2" s="1"/>
  <c r="N594" i="2"/>
  <c r="O594" i="2" s="1"/>
  <c r="P594" i="2" s="1"/>
  <c r="N593" i="2"/>
  <c r="O593" i="2" s="1"/>
  <c r="P593" i="2" s="1"/>
  <c r="N592" i="2"/>
  <c r="O592" i="2" s="1"/>
  <c r="P592" i="2" s="1"/>
  <c r="N591" i="2"/>
  <c r="O591" i="2" s="1"/>
  <c r="P591" i="2" s="1"/>
  <c r="N590" i="2"/>
  <c r="O590" i="2" s="1"/>
  <c r="P590" i="2" s="1"/>
  <c r="N589" i="2"/>
  <c r="O589" i="2" s="1"/>
  <c r="P589" i="2" s="1"/>
  <c r="N588" i="2"/>
  <c r="O588" i="2" s="1"/>
  <c r="P588" i="2" s="1"/>
  <c r="N587" i="2"/>
  <c r="O587" i="2" s="1"/>
  <c r="P587" i="2" s="1"/>
  <c r="N586" i="2"/>
  <c r="O586" i="2" s="1"/>
  <c r="P586" i="2" s="1"/>
  <c r="N585" i="2"/>
  <c r="O585" i="2" s="1"/>
  <c r="P585" i="2" s="1"/>
  <c r="N584" i="2"/>
  <c r="O584" i="2" s="1"/>
  <c r="P584" i="2" s="1"/>
  <c r="N583" i="2"/>
  <c r="O583" i="2" s="1"/>
  <c r="P583" i="2" s="1"/>
  <c r="N582" i="2"/>
  <c r="O582" i="2" s="1"/>
  <c r="P582" i="2" s="1"/>
  <c r="N579" i="2"/>
  <c r="O579" i="2" s="1"/>
  <c r="P579" i="2" s="1"/>
  <c r="N578" i="2"/>
  <c r="O578" i="2" s="1"/>
  <c r="P578" i="2" s="1"/>
  <c r="N577" i="2"/>
  <c r="O577" i="2" s="1"/>
  <c r="P577" i="2" s="1"/>
  <c r="N576" i="2"/>
  <c r="O576" i="2" s="1"/>
  <c r="P576" i="2" s="1"/>
  <c r="N575" i="2"/>
  <c r="O575" i="2" s="1"/>
  <c r="P575" i="2" s="1"/>
  <c r="N574" i="2"/>
  <c r="O574" i="2" s="1"/>
  <c r="P574" i="2" s="1"/>
  <c r="N573" i="2"/>
  <c r="O573" i="2" s="1"/>
  <c r="P573" i="2" s="1"/>
  <c r="N572" i="2"/>
  <c r="O572" i="2" s="1"/>
  <c r="P572" i="2" s="1"/>
  <c r="N571" i="2"/>
  <c r="O571" i="2" s="1"/>
  <c r="P571" i="2" s="1"/>
  <c r="N570" i="2"/>
  <c r="O570" i="2" s="1"/>
  <c r="P570" i="2" s="1"/>
  <c r="N569" i="2"/>
  <c r="O569" i="2" s="1"/>
  <c r="P569" i="2" s="1"/>
  <c r="N568" i="2"/>
  <c r="O568" i="2" s="1"/>
  <c r="P568" i="2" s="1"/>
  <c r="N567" i="2"/>
  <c r="O567" i="2" s="1"/>
  <c r="P567" i="2" s="1"/>
  <c r="N566" i="2"/>
  <c r="O566" i="2" s="1"/>
  <c r="P566" i="2" s="1"/>
  <c r="N565" i="2"/>
  <c r="O565" i="2" s="1"/>
  <c r="P565" i="2" s="1"/>
  <c r="N564" i="2"/>
  <c r="O564" i="2" s="1"/>
  <c r="P564" i="2" s="1"/>
  <c r="N563" i="2"/>
  <c r="O563" i="2" s="1"/>
  <c r="P563" i="2" s="1"/>
  <c r="N562" i="2"/>
  <c r="O562" i="2" s="1"/>
  <c r="P562" i="2" s="1"/>
  <c r="N559" i="2"/>
  <c r="O559" i="2" s="1"/>
  <c r="P559" i="2" s="1"/>
  <c r="N558" i="2"/>
  <c r="O558" i="2" s="1"/>
  <c r="P558" i="2" s="1"/>
  <c r="N557" i="2"/>
  <c r="O557" i="2" s="1"/>
  <c r="P557" i="2" s="1"/>
  <c r="N556" i="2"/>
  <c r="O556" i="2" s="1"/>
  <c r="P556" i="2" s="1"/>
  <c r="N555" i="2"/>
  <c r="O555" i="2" s="1"/>
  <c r="P555" i="2" s="1"/>
  <c r="N554" i="2"/>
  <c r="O554" i="2" s="1"/>
  <c r="P554" i="2" s="1"/>
  <c r="N553" i="2"/>
  <c r="O553" i="2" s="1"/>
  <c r="P553" i="2" s="1"/>
  <c r="N552" i="2"/>
  <c r="O552" i="2" s="1"/>
  <c r="P552" i="2" s="1"/>
  <c r="N551" i="2"/>
  <c r="O551" i="2" s="1"/>
  <c r="P551" i="2" s="1"/>
  <c r="N550" i="2"/>
  <c r="O550" i="2" s="1"/>
  <c r="P550" i="2" s="1"/>
  <c r="N549" i="2"/>
  <c r="O549" i="2" s="1"/>
  <c r="P549" i="2" s="1"/>
  <c r="N548" i="2"/>
  <c r="O548" i="2" s="1"/>
  <c r="P548" i="2" s="1"/>
  <c r="N547" i="2"/>
  <c r="O547" i="2" s="1"/>
  <c r="P547" i="2" s="1"/>
  <c r="N546" i="2"/>
  <c r="O546" i="2" s="1"/>
  <c r="P546" i="2" s="1"/>
  <c r="N545" i="2"/>
  <c r="O545" i="2" s="1"/>
  <c r="P545" i="2" s="1"/>
  <c r="N544" i="2"/>
  <c r="O544" i="2" s="1"/>
  <c r="P544" i="2" s="1"/>
  <c r="N543" i="2"/>
  <c r="O543" i="2" s="1"/>
  <c r="P543" i="2" s="1"/>
  <c r="N542" i="2"/>
  <c r="O542" i="2" s="1"/>
  <c r="P542" i="2" s="1"/>
  <c r="N539" i="2"/>
  <c r="O539" i="2" s="1"/>
  <c r="P539" i="2" s="1"/>
  <c r="N538" i="2"/>
  <c r="O538" i="2" s="1"/>
  <c r="P538" i="2" s="1"/>
  <c r="N537" i="2"/>
  <c r="O537" i="2" s="1"/>
  <c r="P537" i="2" s="1"/>
  <c r="N536" i="2"/>
  <c r="O536" i="2" s="1"/>
  <c r="P536" i="2" s="1"/>
  <c r="N535" i="2"/>
  <c r="O535" i="2" s="1"/>
  <c r="P535" i="2" s="1"/>
  <c r="N534" i="2"/>
  <c r="O534" i="2" s="1"/>
  <c r="P534" i="2" s="1"/>
  <c r="N533" i="2"/>
  <c r="O533" i="2" s="1"/>
  <c r="P533" i="2" s="1"/>
  <c r="N532" i="2"/>
  <c r="O532" i="2" s="1"/>
  <c r="P532" i="2" s="1"/>
  <c r="N531" i="2"/>
  <c r="O531" i="2" s="1"/>
  <c r="P531" i="2" s="1"/>
  <c r="N530" i="2"/>
  <c r="O530" i="2" s="1"/>
  <c r="P530" i="2" s="1"/>
  <c r="N529" i="2"/>
  <c r="O529" i="2" s="1"/>
  <c r="P529" i="2" s="1"/>
  <c r="N528" i="2"/>
  <c r="O528" i="2" s="1"/>
  <c r="P528" i="2" s="1"/>
  <c r="N527" i="2"/>
  <c r="O527" i="2" s="1"/>
  <c r="P527" i="2" s="1"/>
  <c r="N526" i="2"/>
  <c r="O526" i="2" s="1"/>
  <c r="P526" i="2" s="1"/>
  <c r="N525" i="2"/>
  <c r="O525" i="2" s="1"/>
  <c r="P525" i="2" s="1"/>
  <c r="N524" i="2"/>
  <c r="O524" i="2" s="1"/>
  <c r="P524" i="2" s="1"/>
  <c r="N523" i="2"/>
  <c r="O523" i="2" s="1"/>
  <c r="P523" i="2" s="1"/>
  <c r="N522" i="2"/>
  <c r="O522" i="2" s="1"/>
  <c r="P522" i="2" s="1"/>
  <c r="N519" i="2"/>
  <c r="O519" i="2" s="1"/>
  <c r="P519" i="2" s="1"/>
  <c r="N518" i="2"/>
  <c r="O518" i="2" s="1"/>
  <c r="P518" i="2" s="1"/>
  <c r="N517" i="2"/>
  <c r="O517" i="2" s="1"/>
  <c r="P517" i="2" s="1"/>
  <c r="N516" i="2"/>
  <c r="O516" i="2" s="1"/>
  <c r="P516" i="2" s="1"/>
  <c r="N515" i="2"/>
  <c r="O515" i="2" s="1"/>
  <c r="P515" i="2" s="1"/>
  <c r="N514" i="2"/>
  <c r="O514" i="2" s="1"/>
  <c r="P514" i="2" s="1"/>
  <c r="N513" i="2"/>
  <c r="O513" i="2" s="1"/>
  <c r="P513" i="2" s="1"/>
  <c r="N512" i="2"/>
  <c r="O512" i="2" s="1"/>
  <c r="P512" i="2" s="1"/>
  <c r="N511" i="2"/>
  <c r="O511" i="2" s="1"/>
  <c r="P511" i="2" s="1"/>
  <c r="N510" i="2"/>
  <c r="O510" i="2" s="1"/>
  <c r="P510" i="2" s="1"/>
  <c r="N509" i="2"/>
  <c r="O509" i="2" s="1"/>
  <c r="P509" i="2" s="1"/>
  <c r="N508" i="2"/>
  <c r="O508" i="2" s="1"/>
  <c r="P508" i="2" s="1"/>
  <c r="N507" i="2"/>
  <c r="O507" i="2" s="1"/>
  <c r="P507" i="2" s="1"/>
  <c r="N506" i="2"/>
  <c r="O506" i="2" s="1"/>
  <c r="P506" i="2" s="1"/>
  <c r="N505" i="2"/>
  <c r="O505" i="2" s="1"/>
  <c r="P505" i="2" s="1"/>
  <c r="N504" i="2"/>
  <c r="O504" i="2" s="1"/>
  <c r="P504" i="2" s="1"/>
  <c r="N503" i="2"/>
  <c r="O503" i="2" s="1"/>
  <c r="P503" i="2" s="1"/>
  <c r="N502" i="2"/>
  <c r="O502" i="2" s="1"/>
  <c r="P502" i="2" s="1"/>
  <c r="N499" i="2"/>
  <c r="O499" i="2" s="1"/>
  <c r="P499" i="2" s="1"/>
  <c r="N498" i="2"/>
  <c r="O498" i="2" s="1"/>
  <c r="P498" i="2" s="1"/>
  <c r="N497" i="2"/>
  <c r="O497" i="2" s="1"/>
  <c r="P497" i="2" s="1"/>
  <c r="N496" i="2"/>
  <c r="O496" i="2" s="1"/>
  <c r="P496" i="2" s="1"/>
  <c r="N495" i="2"/>
  <c r="O495" i="2" s="1"/>
  <c r="P495" i="2" s="1"/>
  <c r="N494" i="2"/>
  <c r="O494" i="2" s="1"/>
  <c r="P494" i="2" s="1"/>
  <c r="N493" i="2"/>
  <c r="O493" i="2" s="1"/>
  <c r="P493" i="2" s="1"/>
  <c r="N492" i="2"/>
  <c r="O492" i="2" s="1"/>
  <c r="P492" i="2" s="1"/>
  <c r="N491" i="2"/>
  <c r="O491" i="2" s="1"/>
  <c r="P491" i="2" s="1"/>
  <c r="N490" i="2"/>
  <c r="O490" i="2" s="1"/>
  <c r="P490" i="2" s="1"/>
  <c r="N489" i="2"/>
  <c r="O489" i="2" s="1"/>
  <c r="P489" i="2" s="1"/>
  <c r="N488" i="2"/>
  <c r="O488" i="2" s="1"/>
  <c r="P488" i="2" s="1"/>
  <c r="N487" i="2"/>
  <c r="O487" i="2" s="1"/>
  <c r="P487" i="2" s="1"/>
  <c r="N486" i="2"/>
  <c r="O486" i="2" s="1"/>
  <c r="P486" i="2" s="1"/>
  <c r="N485" i="2"/>
  <c r="O485" i="2" s="1"/>
  <c r="P485" i="2" s="1"/>
  <c r="N484" i="2"/>
  <c r="O484" i="2" s="1"/>
  <c r="P484" i="2" s="1"/>
  <c r="N483" i="2"/>
  <c r="O483" i="2" s="1"/>
  <c r="P483" i="2" s="1"/>
  <c r="N482" i="2"/>
  <c r="O482" i="2" s="1"/>
  <c r="P482" i="2" s="1"/>
  <c r="N479" i="2"/>
  <c r="O479" i="2" s="1"/>
  <c r="P479" i="2" s="1"/>
  <c r="N478" i="2"/>
  <c r="O478" i="2" s="1"/>
  <c r="P478" i="2" s="1"/>
  <c r="N477" i="2"/>
  <c r="O477" i="2" s="1"/>
  <c r="P477" i="2" s="1"/>
  <c r="N476" i="2"/>
  <c r="O476" i="2" s="1"/>
  <c r="P476" i="2" s="1"/>
  <c r="N475" i="2"/>
  <c r="O475" i="2" s="1"/>
  <c r="P475" i="2" s="1"/>
  <c r="N474" i="2"/>
  <c r="O474" i="2" s="1"/>
  <c r="P474" i="2" s="1"/>
  <c r="N473" i="2"/>
  <c r="O473" i="2" s="1"/>
  <c r="P473" i="2" s="1"/>
  <c r="N472" i="2"/>
  <c r="O472" i="2" s="1"/>
  <c r="P472" i="2" s="1"/>
  <c r="N471" i="2"/>
  <c r="O471" i="2" s="1"/>
  <c r="P471" i="2" s="1"/>
  <c r="N470" i="2"/>
  <c r="O470" i="2" s="1"/>
  <c r="P470" i="2" s="1"/>
  <c r="N469" i="2"/>
  <c r="O469" i="2" s="1"/>
  <c r="P469" i="2" s="1"/>
  <c r="N468" i="2"/>
  <c r="O468" i="2" s="1"/>
  <c r="P468" i="2" s="1"/>
  <c r="N467" i="2"/>
  <c r="O467" i="2" s="1"/>
  <c r="P467" i="2" s="1"/>
  <c r="N466" i="2"/>
  <c r="O466" i="2" s="1"/>
  <c r="P466" i="2" s="1"/>
  <c r="N465" i="2"/>
  <c r="O465" i="2" s="1"/>
  <c r="P465" i="2" s="1"/>
  <c r="N464" i="2"/>
  <c r="O464" i="2" s="1"/>
  <c r="P464" i="2" s="1"/>
  <c r="N463" i="2"/>
  <c r="O463" i="2" s="1"/>
  <c r="P463" i="2" s="1"/>
  <c r="N462" i="2"/>
  <c r="O462" i="2" s="1"/>
  <c r="P462" i="2" s="1"/>
  <c r="N459" i="2"/>
  <c r="O459" i="2" s="1"/>
  <c r="P459" i="2" s="1"/>
  <c r="N458" i="2"/>
  <c r="O458" i="2" s="1"/>
  <c r="P458" i="2" s="1"/>
  <c r="N457" i="2"/>
  <c r="O457" i="2" s="1"/>
  <c r="P457" i="2" s="1"/>
  <c r="N456" i="2"/>
  <c r="O456" i="2" s="1"/>
  <c r="P456" i="2" s="1"/>
  <c r="N455" i="2"/>
  <c r="O455" i="2" s="1"/>
  <c r="P455" i="2" s="1"/>
  <c r="N454" i="2"/>
  <c r="O454" i="2" s="1"/>
  <c r="P454" i="2" s="1"/>
  <c r="N453" i="2"/>
  <c r="O453" i="2" s="1"/>
  <c r="P453" i="2" s="1"/>
  <c r="N452" i="2"/>
  <c r="O452" i="2" s="1"/>
  <c r="P452" i="2" s="1"/>
  <c r="N451" i="2"/>
  <c r="O451" i="2" s="1"/>
  <c r="P451" i="2" s="1"/>
  <c r="N450" i="2"/>
  <c r="O450" i="2" s="1"/>
  <c r="P450" i="2" s="1"/>
  <c r="N449" i="2"/>
  <c r="O449" i="2" s="1"/>
  <c r="P449" i="2" s="1"/>
  <c r="N448" i="2"/>
  <c r="O448" i="2" s="1"/>
  <c r="P448" i="2" s="1"/>
  <c r="N447" i="2"/>
  <c r="O447" i="2" s="1"/>
  <c r="P447" i="2" s="1"/>
  <c r="N446" i="2"/>
  <c r="O446" i="2" s="1"/>
  <c r="P446" i="2" s="1"/>
  <c r="N445" i="2"/>
  <c r="O445" i="2" s="1"/>
  <c r="P445" i="2" s="1"/>
  <c r="N444" i="2"/>
  <c r="O444" i="2" s="1"/>
  <c r="P444" i="2" s="1"/>
  <c r="N443" i="2"/>
  <c r="O443" i="2" s="1"/>
  <c r="P443" i="2" s="1"/>
  <c r="N442" i="2"/>
  <c r="O442" i="2" s="1"/>
  <c r="P442" i="2" s="1"/>
  <c r="N439" i="2"/>
  <c r="O439" i="2" s="1"/>
  <c r="P439" i="2" s="1"/>
  <c r="N438" i="2"/>
  <c r="O438" i="2" s="1"/>
  <c r="P438" i="2" s="1"/>
  <c r="N437" i="2"/>
  <c r="O437" i="2" s="1"/>
  <c r="P437" i="2" s="1"/>
  <c r="N436" i="2"/>
  <c r="O436" i="2" s="1"/>
  <c r="P436" i="2" s="1"/>
  <c r="N435" i="2"/>
  <c r="O435" i="2" s="1"/>
  <c r="P435" i="2" s="1"/>
  <c r="N434" i="2"/>
  <c r="O434" i="2" s="1"/>
  <c r="P434" i="2" s="1"/>
  <c r="N433" i="2"/>
  <c r="O433" i="2" s="1"/>
  <c r="P433" i="2" s="1"/>
  <c r="N432" i="2"/>
  <c r="O432" i="2" s="1"/>
  <c r="P432" i="2" s="1"/>
  <c r="N431" i="2"/>
  <c r="O431" i="2" s="1"/>
  <c r="P431" i="2" s="1"/>
  <c r="N430" i="2"/>
  <c r="O430" i="2" s="1"/>
  <c r="P430" i="2" s="1"/>
  <c r="N429" i="2"/>
  <c r="O429" i="2" s="1"/>
  <c r="P429" i="2" s="1"/>
  <c r="N428" i="2"/>
  <c r="O428" i="2" s="1"/>
  <c r="P428" i="2" s="1"/>
  <c r="N427" i="2"/>
  <c r="O427" i="2" s="1"/>
  <c r="P427" i="2" s="1"/>
  <c r="N426" i="2"/>
  <c r="O426" i="2" s="1"/>
  <c r="P426" i="2" s="1"/>
  <c r="N425" i="2"/>
  <c r="O425" i="2" s="1"/>
  <c r="P425" i="2" s="1"/>
  <c r="N424" i="2"/>
  <c r="O424" i="2" s="1"/>
  <c r="P424" i="2" s="1"/>
  <c r="N423" i="2"/>
  <c r="O423" i="2" s="1"/>
  <c r="P423" i="2" s="1"/>
  <c r="N422" i="2"/>
  <c r="O422" i="2" s="1"/>
  <c r="P422" i="2" s="1"/>
  <c r="N419" i="2"/>
  <c r="O419" i="2" s="1"/>
  <c r="P419" i="2" s="1"/>
  <c r="N418" i="2"/>
  <c r="O418" i="2" s="1"/>
  <c r="P418" i="2" s="1"/>
  <c r="N417" i="2"/>
  <c r="O417" i="2" s="1"/>
  <c r="P417" i="2" s="1"/>
  <c r="N416" i="2"/>
  <c r="O416" i="2" s="1"/>
  <c r="P416" i="2" s="1"/>
  <c r="N415" i="2"/>
  <c r="O415" i="2" s="1"/>
  <c r="P415" i="2" s="1"/>
  <c r="N414" i="2"/>
  <c r="O414" i="2" s="1"/>
  <c r="P414" i="2" s="1"/>
  <c r="N413" i="2"/>
  <c r="O413" i="2" s="1"/>
  <c r="P413" i="2" s="1"/>
  <c r="N412" i="2"/>
  <c r="O412" i="2" s="1"/>
  <c r="P412" i="2" s="1"/>
  <c r="N411" i="2"/>
  <c r="O411" i="2" s="1"/>
  <c r="P411" i="2" s="1"/>
  <c r="N410" i="2"/>
  <c r="O410" i="2" s="1"/>
  <c r="P410" i="2" s="1"/>
  <c r="N409" i="2"/>
  <c r="O409" i="2" s="1"/>
  <c r="P409" i="2" s="1"/>
  <c r="N408" i="2"/>
  <c r="O408" i="2" s="1"/>
  <c r="P408" i="2" s="1"/>
  <c r="N407" i="2"/>
  <c r="O407" i="2" s="1"/>
  <c r="P407" i="2" s="1"/>
  <c r="N406" i="2"/>
  <c r="O406" i="2" s="1"/>
  <c r="P406" i="2" s="1"/>
  <c r="N405" i="2"/>
  <c r="O405" i="2" s="1"/>
  <c r="P405" i="2" s="1"/>
  <c r="N404" i="2"/>
  <c r="O404" i="2" s="1"/>
  <c r="P404" i="2" s="1"/>
  <c r="N403" i="2"/>
  <c r="O403" i="2" s="1"/>
  <c r="P403" i="2" s="1"/>
  <c r="N402" i="2"/>
  <c r="O402" i="2" s="1"/>
  <c r="P402" i="2" s="1"/>
  <c r="N399" i="2"/>
  <c r="O399" i="2" s="1"/>
  <c r="P399" i="2" s="1"/>
  <c r="N398" i="2"/>
  <c r="O398" i="2" s="1"/>
  <c r="P398" i="2" s="1"/>
  <c r="N397" i="2"/>
  <c r="O397" i="2" s="1"/>
  <c r="P397" i="2" s="1"/>
  <c r="N396" i="2"/>
  <c r="O396" i="2" s="1"/>
  <c r="P396" i="2" s="1"/>
  <c r="N395" i="2"/>
  <c r="O395" i="2" s="1"/>
  <c r="P395" i="2" s="1"/>
  <c r="N394" i="2"/>
  <c r="O394" i="2" s="1"/>
  <c r="P394" i="2" s="1"/>
  <c r="N393" i="2"/>
  <c r="O393" i="2" s="1"/>
  <c r="P393" i="2" s="1"/>
  <c r="N392" i="2"/>
  <c r="O392" i="2" s="1"/>
  <c r="P392" i="2" s="1"/>
  <c r="N391" i="2"/>
  <c r="O391" i="2" s="1"/>
  <c r="P391" i="2" s="1"/>
  <c r="N390" i="2"/>
  <c r="O390" i="2" s="1"/>
  <c r="P390" i="2" s="1"/>
  <c r="N389" i="2"/>
  <c r="O389" i="2" s="1"/>
  <c r="P389" i="2" s="1"/>
  <c r="N388" i="2"/>
  <c r="O388" i="2" s="1"/>
  <c r="P388" i="2" s="1"/>
  <c r="N387" i="2"/>
  <c r="O387" i="2" s="1"/>
  <c r="P387" i="2" s="1"/>
  <c r="N386" i="2"/>
  <c r="O386" i="2" s="1"/>
  <c r="P386" i="2" s="1"/>
  <c r="N385" i="2"/>
  <c r="O385" i="2" s="1"/>
  <c r="P385" i="2" s="1"/>
  <c r="N384" i="2"/>
  <c r="O384" i="2" s="1"/>
  <c r="P384" i="2" s="1"/>
  <c r="N383" i="2"/>
  <c r="O383" i="2" s="1"/>
  <c r="P383" i="2" s="1"/>
  <c r="N382" i="2"/>
  <c r="O382" i="2" s="1"/>
  <c r="P382" i="2" s="1"/>
  <c r="N379" i="2"/>
  <c r="O379" i="2" s="1"/>
  <c r="P379" i="2" s="1"/>
  <c r="N378" i="2"/>
  <c r="O378" i="2" s="1"/>
  <c r="P378" i="2" s="1"/>
  <c r="N377" i="2"/>
  <c r="O377" i="2" s="1"/>
  <c r="P377" i="2" s="1"/>
  <c r="N376" i="2"/>
  <c r="O376" i="2" s="1"/>
  <c r="P376" i="2" s="1"/>
  <c r="N375" i="2"/>
  <c r="O375" i="2" s="1"/>
  <c r="P375" i="2" s="1"/>
  <c r="N374" i="2"/>
  <c r="O374" i="2" s="1"/>
  <c r="P374" i="2" s="1"/>
  <c r="N373" i="2"/>
  <c r="O373" i="2" s="1"/>
  <c r="P373" i="2" s="1"/>
  <c r="N372" i="2"/>
  <c r="O372" i="2" s="1"/>
  <c r="P372" i="2" s="1"/>
  <c r="N371" i="2"/>
  <c r="O371" i="2" s="1"/>
  <c r="P371" i="2" s="1"/>
  <c r="N370" i="2"/>
  <c r="O370" i="2" s="1"/>
  <c r="P370" i="2" s="1"/>
  <c r="N369" i="2"/>
  <c r="O369" i="2" s="1"/>
  <c r="P369" i="2" s="1"/>
  <c r="N368" i="2"/>
  <c r="O368" i="2" s="1"/>
  <c r="P368" i="2" s="1"/>
  <c r="N367" i="2"/>
  <c r="O367" i="2" s="1"/>
  <c r="P367" i="2" s="1"/>
  <c r="N366" i="2"/>
  <c r="O366" i="2" s="1"/>
  <c r="P366" i="2" s="1"/>
  <c r="N365" i="2"/>
  <c r="O365" i="2" s="1"/>
  <c r="P365" i="2" s="1"/>
  <c r="N364" i="2"/>
  <c r="O364" i="2" s="1"/>
  <c r="P364" i="2" s="1"/>
  <c r="N363" i="2"/>
  <c r="O363" i="2" s="1"/>
  <c r="P363" i="2" s="1"/>
  <c r="N362" i="2"/>
  <c r="O362" i="2" s="1"/>
  <c r="P362" i="2" s="1"/>
  <c r="N359" i="2"/>
  <c r="O359" i="2" s="1"/>
  <c r="P359" i="2" s="1"/>
  <c r="N358" i="2"/>
  <c r="O358" i="2" s="1"/>
  <c r="P358" i="2" s="1"/>
  <c r="N357" i="2"/>
  <c r="O357" i="2" s="1"/>
  <c r="P357" i="2" s="1"/>
  <c r="N356" i="2"/>
  <c r="O356" i="2" s="1"/>
  <c r="P356" i="2" s="1"/>
  <c r="N355" i="2"/>
  <c r="O355" i="2" s="1"/>
  <c r="P355" i="2" s="1"/>
  <c r="N354" i="2"/>
  <c r="O354" i="2" s="1"/>
  <c r="P354" i="2" s="1"/>
  <c r="N353" i="2"/>
  <c r="O353" i="2" s="1"/>
  <c r="P353" i="2" s="1"/>
  <c r="N352" i="2"/>
  <c r="O352" i="2" s="1"/>
  <c r="P352" i="2" s="1"/>
  <c r="N351" i="2"/>
  <c r="O351" i="2" s="1"/>
  <c r="P351" i="2" s="1"/>
  <c r="N350" i="2"/>
  <c r="O350" i="2" s="1"/>
  <c r="P350" i="2" s="1"/>
  <c r="N349" i="2"/>
  <c r="O349" i="2" s="1"/>
  <c r="P349" i="2" s="1"/>
  <c r="N348" i="2"/>
  <c r="O348" i="2" s="1"/>
  <c r="P348" i="2" s="1"/>
  <c r="N347" i="2"/>
  <c r="O347" i="2" s="1"/>
  <c r="P347" i="2" s="1"/>
  <c r="N346" i="2"/>
  <c r="O346" i="2" s="1"/>
  <c r="P346" i="2" s="1"/>
  <c r="N345" i="2"/>
  <c r="O345" i="2" s="1"/>
  <c r="P345" i="2" s="1"/>
  <c r="N344" i="2"/>
  <c r="O344" i="2" s="1"/>
  <c r="P344" i="2" s="1"/>
  <c r="N343" i="2"/>
  <c r="O343" i="2" s="1"/>
  <c r="P343" i="2" s="1"/>
  <c r="N342" i="2"/>
  <c r="O342" i="2" s="1"/>
  <c r="P342" i="2" s="1"/>
  <c r="N339" i="2"/>
  <c r="O339" i="2" s="1"/>
  <c r="P339" i="2" s="1"/>
  <c r="N338" i="2"/>
  <c r="O338" i="2" s="1"/>
  <c r="P338" i="2" s="1"/>
  <c r="N337" i="2"/>
  <c r="O337" i="2" s="1"/>
  <c r="P337" i="2" s="1"/>
  <c r="N336" i="2"/>
  <c r="O336" i="2" s="1"/>
  <c r="P336" i="2" s="1"/>
  <c r="N335" i="2"/>
  <c r="O335" i="2" s="1"/>
  <c r="P335" i="2" s="1"/>
  <c r="N334" i="2"/>
  <c r="O334" i="2" s="1"/>
  <c r="P334" i="2" s="1"/>
  <c r="N333" i="2"/>
  <c r="O333" i="2" s="1"/>
  <c r="P333" i="2" s="1"/>
  <c r="N332" i="2"/>
  <c r="O332" i="2" s="1"/>
  <c r="P332" i="2" s="1"/>
  <c r="N331" i="2"/>
  <c r="O331" i="2" s="1"/>
  <c r="P331" i="2" s="1"/>
  <c r="N330" i="2"/>
  <c r="O330" i="2" s="1"/>
  <c r="P330" i="2" s="1"/>
  <c r="N329" i="2"/>
  <c r="O329" i="2" s="1"/>
  <c r="P329" i="2" s="1"/>
  <c r="N328" i="2"/>
  <c r="O328" i="2" s="1"/>
  <c r="P328" i="2" s="1"/>
  <c r="N327" i="2"/>
  <c r="O327" i="2" s="1"/>
  <c r="P327" i="2" s="1"/>
  <c r="N326" i="2"/>
  <c r="O326" i="2" s="1"/>
  <c r="P326" i="2" s="1"/>
  <c r="N325" i="2"/>
  <c r="O325" i="2" s="1"/>
  <c r="P325" i="2" s="1"/>
  <c r="N324" i="2"/>
  <c r="O324" i="2" s="1"/>
  <c r="P324" i="2" s="1"/>
  <c r="N323" i="2"/>
  <c r="O323" i="2" s="1"/>
  <c r="P323" i="2" s="1"/>
  <c r="N322" i="2"/>
  <c r="O322" i="2" s="1"/>
  <c r="P322" i="2" s="1"/>
  <c r="N319" i="2"/>
  <c r="O319" i="2" s="1"/>
  <c r="P319" i="2" s="1"/>
  <c r="N318" i="2"/>
  <c r="O318" i="2" s="1"/>
  <c r="P318" i="2" s="1"/>
  <c r="N317" i="2"/>
  <c r="O317" i="2" s="1"/>
  <c r="P317" i="2" s="1"/>
  <c r="N316" i="2"/>
  <c r="O316" i="2" s="1"/>
  <c r="P316" i="2" s="1"/>
  <c r="N315" i="2"/>
  <c r="O315" i="2" s="1"/>
  <c r="P315" i="2" s="1"/>
  <c r="N314" i="2"/>
  <c r="O314" i="2" s="1"/>
  <c r="P314" i="2" s="1"/>
  <c r="N313" i="2"/>
  <c r="O313" i="2" s="1"/>
  <c r="P313" i="2" s="1"/>
  <c r="N312" i="2"/>
  <c r="O312" i="2" s="1"/>
  <c r="P312" i="2" s="1"/>
  <c r="N311" i="2"/>
  <c r="O311" i="2" s="1"/>
  <c r="P311" i="2" s="1"/>
  <c r="N310" i="2"/>
  <c r="O310" i="2" s="1"/>
  <c r="P310" i="2" s="1"/>
  <c r="N309" i="2"/>
  <c r="O309" i="2" s="1"/>
  <c r="P309" i="2" s="1"/>
  <c r="N308" i="2"/>
  <c r="O308" i="2" s="1"/>
  <c r="P308" i="2" s="1"/>
  <c r="N307" i="2"/>
  <c r="O307" i="2" s="1"/>
  <c r="P307" i="2" s="1"/>
  <c r="N306" i="2"/>
  <c r="O306" i="2" s="1"/>
  <c r="P306" i="2" s="1"/>
  <c r="N305" i="2"/>
  <c r="O305" i="2" s="1"/>
  <c r="P305" i="2" s="1"/>
  <c r="N304" i="2"/>
  <c r="O304" i="2" s="1"/>
  <c r="P304" i="2" s="1"/>
  <c r="N303" i="2"/>
  <c r="O303" i="2" s="1"/>
  <c r="P303" i="2" s="1"/>
  <c r="N302" i="2"/>
  <c r="O302" i="2" s="1"/>
  <c r="P302" i="2" s="1"/>
  <c r="N299" i="2"/>
  <c r="O299" i="2" s="1"/>
  <c r="P299" i="2" s="1"/>
  <c r="N298" i="2"/>
  <c r="O298" i="2" s="1"/>
  <c r="P298" i="2" s="1"/>
  <c r="N297" i="2"/>
  <c r="O297" i="2" s="1"/>
  <c r="P297" i="2" s="1"/>
  <c r="N296" i="2"/>
  <c r="O296" i="2" s="1"/>
  <c r="P296" i="2" s="1"/>
  <c r="N295" i="2"/>
  <c r="O295" i="2" s="1"/>
  <c r="P295" i="2" s="1"/>
  <c r="N294" i="2"/>
  <c r="O294" i="2" s="1"/>
  <c r="P294" i="2" s="1"/>
  <c r="N293" i="2"/>
  <c r="O293" i="2" s="1"/>
  <c r="P293" i="2" s="1"/>
  <c r="N292" i="2"/>
  <c r="O292" i="2" s="1"/>
  <c r="P292" i="2" s="1"/>
  <c r="N291" i="2"/>
  <c r="O291" i="2" s="1"/>
  <c r="P291" i="2" s="1"/>
  <c r="N290" i="2"/>
  <c r="O290" i="2" s="1"/>
  <c r="P290" i="2" s="1"/>
  <c r="N289" i="2"/>
  <c r="O289" i="2" s="1"/>
  <c r="P289" i="2" s="1"/>
  <c r="N288" i="2"/>
  <c r="O288" i="2" s="1"/>
  <c r="P288" i="2" s="1"/>
  <c r="N287" i="2"/>
  <c r="O287" i="2" s="1"/>
  <c r="P287" i="2" s="1"/>
  <c r="N286" i="2"/>
  <c r="O286" i="2" s="1"/>
  <c r="P286" i="2" s="1"/>
  <c r="N285" i="2"/>
  <c r="O285" i="2" s="1"/>
  <c r="P285" i="2" s="1"/>
  <c r="N284" i="2"/>
  <c r="O284" i="2" s="1"/>
  <c r="P284" i="2" s="1"/>
  <c r="N283" i="2"/>
  <c r="O283" i="2" s="1"/>
  <c r="P283" i="2" s="1"/>
  <c r="N282" i="2"/>
  <c r="O282" i="2" s="1"/>
  <c r="P282" i="2" s="1"/>
  <c r="N279" i="2"/>
  <c r="O279" i="2" s="1"/>
  <c r="P279" i="2" s="1"/>
  <c r="N278" i="2"/>
  <c r="O278" i="2" s="1"/>
  <c r="P278" i="2" s="1"/>
  <c r="N277" i="2"/>
  <c r="O277" i="2" s="1"/>
  <c r="P277" i="2" s="1"/>
  <c r="N276" i="2"/>
  <c r="O276" i="2" s="1"/>
  <c r="P276" i="2" s="1"/>
  <c r="N275" i="2"/>
  <c r="O275" i="2" s="1"/>
  <c r="P275" i="2" s="1"/>
  <c r="N274" i="2"/>
  <c r="O274" i="2" s="1"/>
  <c r="P274" i="2" s="1"/>
  <c r="N273" i="2"/>
  <c r="O273" i="2" s="1"/>
  <c r="P273" i="2" s="1"/>
  <c r="N272" i="2"/>
  <c r="O272" i="2" s="1"/>
  <c r="P272" i="2" s="1"/>
  <c r="N271" i="2"/>
  <c r="O271" i="2" s="1"/>
  <c r="P271" i="2" s="1"/>
  <c r="N270" i="2"/>
  <c r="O270" i="2" s="1"/>
  <c r="P270" i="2" s="1"/>
  <c r="N269" i="2"/>
  <c r="O269" i="2" s="1"/>
  <c r="P269" i="2" s="1"/>
  <c r="N268" i="2"/>
  <c r="O268" i="2" s="1"/>
  <c r="P268" i="2" s="1"/>
  <c r="N267" i="2"/>
  <c r="O267" i="2" s="1"/>
  <c r="P267" i="2" s="1"/>
  <c r="N266" i="2"/>
  <c r="O266" i="2" s="1"/>
  <c r="P266" i="2" s="1"/>
  <c r="N265" i="2"/>
  <c r="O265" i="2" s="1"/>
  <c r="P265" i="2" s="1"/>
  <c r="N264" i="2"/>
  <c r="O264" i="2" s="1"/>
  <c r="P264" i="2" s="1"/>
  <c r="N263" i="2"/>
  <c r="O263" i="2" s="1"/>
  <c r="P263" i="2" s="1"/>
  <c r="N262" i="2"/>
  <c r="O262" i="2" s="1"/>
  <c r="P262" i="2" s="1"/>
  <c r="N259" i="2"/>
  <c r="O259" i="2" s="1"/>
  <c r="P259" i="2" s="1"/>
  <c r="N258" i="2"/>
  <c r="O258" i="2" s="1"/>
  <c r="P258" i="2" s="1"/>
  <c r="N257" i="2"/>
  <c r="O257" i="2" s="1"/>
  <c r="P257" i="2" s="1"/>
  <c r="N256" i="2"/>
  <c r="O256" i="2" s="1"/>
  <c r="P256" i="2" s="1"/>
  <c r="N255" i="2"/>
  <c r="O255" i="2" s="1"/>
  <c r="P255" i="2" s="1"/>
  <c r="N254" i="2"/>
  <c r="O254" i="2" s="1"/>
  <c r="P254" i="2" s="1"/>
  <c r="N253" i="2"/>
  <c r="O253" i="2" s="1"/>
  <c r="P253" i="2" s="1"/>
  <c r="N252" i="2"/>
  <c r="O252" i="2" s="1"/>
  <c r="P252" i="2" s="1"/>
  <c r="N251" i="2"/>
  <c r="O251" i="2" s="1"/>
  <c r="P251" i="2" s="1"/>
  <c r="N250" i="2"/>
  <c r="O250" i="2" s="1"/>
  <c r="P250" i="2" s="1"/>
  <c r="N249" i="2"/>
  <c r="O249" i="2" s="1"/>
  <c r="P249" i="2" s="1"/>
  <c r="N248" i="2"/>
  <c r="O248" i="2" s="1"/>
  <c r="P248" i="2" s="1"/>
  <c r="N247" i="2"/>
  <c r="O247" i="2" s="1"/>
  <c r="P247" i="2" s="1"/>
  <c r="N246" i="2"/>
  <c r="O246" i="2" s="1"/>
  <c r="P246" i="2" s="1"/>
  <c r="N245" i="2"/>
  <c r="O245" i="2" s="1"/>
  <c r="P245" i="2" s="1"/>
  <c r="N244" i="2"/>
  <c r="O244" i="2" s="1"/>
  <c r="P244" i="2" s="1"/>
  <c r="N243" i="2"/>
  <c r="O243" i="2" s="1"/>
  <c r="P243" i="2" s="1"/>
  <c r="N242" i="2"/>
  <c r="O242" i="2" s="1"/>
  <c r="P242" i="2" s="1"/>
  <c r="N239" i="2"/>
  <c r="O239" i="2" s="1"/>
  <c r="P239" i="2" s="1"/>
  <c r="N238" i="2"/>
  <c r="O238" i="2" s="1"/>
  <c r="P238" i="2" s="1"/>
  <c r="N237" i="2"/>
  <c r="O237" i="2" s="1"/>
  <c r="P237" i="2" s="1"/>
  <c r="N236" i="2"/>
  <c r="O236" i="2" s="1"/>
  <c r="P236" i="2" s="1"/>
  <c r="N235" i="2"/>
  <c r="O235" i="2" s="1"/>
  <c r="P235" i="2" s="1"/>
  <c r="N234" i="2"/>
  <c r="O234" i="2" s="1"/>
  <c r="P234" i="2" s="1"/>
  <c r="N233" i="2"/>
  <c r="O233" i="2" s="1"/>
  <c r="P233" i="2" s="1"/>
  <c r="N232" i="2"/>
  <c r="O232" i="2" s="1"/>
  <c r="P232" i="2" s="1"/>
  <c r="N231" i="2"/>
  <c r="O231" i="2" s="1"/>
  <c r="P231" i="2" s="1"/>
  <c r="N230" i="2"/>
  <c r="O230" i="2" s="1"/>
  <c r="P230" i="2" s="1"/>
  <c r="N229" i="2"/>
  <c r="O229" i="2" s="1"/>
  <c r="P229" i="2" s="1"/>
  <c r="N228" i="2"/>
  <c r="O228" i="2" s="1"/>
  <c r="P228" i="2" s="1"/>
  <c r="N227" i="2"/>
  <c r="O227" i="2" s="1"/>
  <c r="P227" i="2" s="1"/>
  <c r="N226" i="2"/>
  <c r="O226" i="2" s="1"/>
  <c r="P226" i="2" s="1"/>
  <c r="N225" i="2"/>
  <c r="O225" i="2" s="1"/>
  <c r="P225" i="2" s="1"/>
  <c r="N224" i="2"/>
  <c r="O224" i="2" s="1"/>
  <c r="P224" i="2" s="1"/>
  <c r="N223" i="2"/>
  <c r="O223" i="2" s="1"/>
  <c r="P223" i="2" s="1"/>
  <c r="N222" i="2"/>
  <c r="O222" i="2" s="1"/>
  <c r="P222" i="2" s="1"/>
  <c r="N219" i="2"/>
  <c r="O219" i="2" s="1"/>
  <c r="P219" i="2" s="1"/>
  <c r="N218" i="2"/>
  <c r="O218" i="2" s="1"/>
  <c r="P218" i="2" s="1"/>
  <c r="N217" i="2"/>
  <c r="O217" i="2" s="1"/>
  <c r="P217" i="2" s="1"/>
  <c r="N216" i="2"/>
  <c r="O216" i="2" s="1"/>
  <c r="P216" i="2" s="1"/>
  <c r="N215" i="2"/>
  <c r="O215" i="2" s="1"/>
  <c r="P215" i="2" s="1"/>
  <c r="N214" i="2"/>
  <c r="O214" i="2" s="1"/>
  <c r="P214" i="2" s="1"/>
  <c r="N213" i="2"/>
  <c r="O213" i="2" s="1"/>
  <c r="P213" i="2" s="1"/>
  <c r="N212" i="2"/>
  <c r="O212" i="2" s="1"/>
  <c r="P212" i="2" s="1"/>
  <c r="N211" i="2"/>
  <c r="O211" i="2" s="1"/>
  <c r="P211" i="2" s="1"/>
  <c r="N210" i="2"/>
  <c r="O210" i="2" s="1"/>
  <c r="P210" i="2" s="1"/>
  <c r="N209" i="2"/>
  <c r="O209" i="2" s="1"/>
  <c r="P209" i="2" s="1"/>
  <c r="N208" i="2"/>
  <c r="O208" i="2" s="1"/>
  <c r="P208" i="2" s="1"/>
  <c r="N207" i="2"/>
  <c r="O207" i="2" s="1"/>
  <c r="P207" i="2" s="1"/>
  <c r="N206" i="2"/>
  <c r="O206" i="2" s="1"/>
  <c r="P206" i="2" s="1"/>
  <c r="N205" i="2"/>
  <c r="O205" i="2" s="1"/>
  <c r="P205" i="2" s="1"/>
  <c r="N204" i="2"/>
  <c r="O204" i="2" s="1"/>
  <c r="P204" i="2" s="1"/>
  <c r="N203" i="2"/>
  <c r="O203" i="2" s="1"/>
  <c r="P203" i="2" s="1"/>
  <c r="N202" i="2"/>
  <c r="O202" i="2" s="1"/>
  <c r="P202" i="2" s="1"/>
  <c r="N199" i="2"/>
  <c r="O199" i="2" s="1"/>
  <c r="P199" i="2" s="1"/>
  <c r="N198" i="2"/>
  <c r="O198" i="2" s="1"/>
  <c r="P198" i="2" s="1"/>
  <c r="N197" i="2"/>
  <c r="O197" i="2" s="1"/>
  <c r="P197" i="2" s="1"/>
  <c r="N196" i="2"/>
  <c r="O196" i="2" s="1"/>
  <c r="P196" i="2" s="1"/>
  <c r="N195" i="2"/>
  <c r="O195" i="2" s="1"/>
  <c r="P195" i="2" s="1"/>
  <c r="N194" i="2"/>
  <c r="O194" i="2" s="1"/>
  <c r="P194" i="2" s="1"/>
  <c r="N193" i="2"/>
  <c r="O193" i="2" s="1"/>
  <c r="P193" i="2" s="1"/>
  <c r="N192" i="2"/>
  <c r="O192" i="2" s="1"/>
  <c r="P192" i="2" s="1"/>
  <c r="N191" i="2"/>
  <c r="O191" i="2" s="1"/>
  <c r="P191" i="2" s="1"/>
  <c r="N190" i="2"/>
  <c r="O190" i="2" s="1"/>
  <c r="P190" i="2" s="1"/>
  <c r="N189" i="2"/>
  <c r="O189" i="2" s="1"/>
  <c r="P189" i="2" s="1"/>
  <c r="N188" i="2"/>
  <c r="O188" i="2" s="1"/>
  <c r="P188" i="2" s="1"/>
  <c r="N187" i="2"/>
  <c r="O187" i="2" s="1"/>
  <c r="P187" i="2" s="1"/>
  <c r="N186" i="2"/>
  <c r="O186" i="2" s="1"/>
  <c r="P186" i="2" s="1"/>
  <c r="N185" i="2"/>
  <c r="O185" i="2" s="1"/>
  <c r="P185" i="2" s="1"/>
  <c r="N184" i="2"/>
  <c r="O184" i="2" s="1"/>
  <c r="P184" i="2" s="1"/>
  <c r="N183" i="2"/>
  <c r="O183" i="2" s="1"/>
  <c r="P183" i="2" s="1"/>
  <c r="N182" i="2"/>
  <c r="O182" i="2" s="1"/>
  <c r="P182" i="2" s="1"/>
  <c r="N179" i="2"/>
  <c r="O179" i="2" s="1"/>
  <c r="P179" i="2" s="1"/>
  <c r="N178" i="2"/>
  <c r="O178" i="2" s="1"/>
  <c r="P178" i="2" s="1"/>
  <c r="N177" i="2"/>
  <c r="O177" i="2" s="1"/>
  <c r="P177" i="2" s="1"/>
  <c r="N176" i="2"/>
  <c r="O176" i="2" s="1"/>
  <c r="P176" i="2" s="1"/>
  <c r="N175" i="2"/>
  <c r="O175" i="2" s="1"/>
  <c r="P175" i="2" s="1"/>
  <c r="N174" i="2"/>
  <c r="O174" i="2" s="1"/>
  <c r="P174" i="2" s="1"/>
  <c r="N173" i="2"/>
  <c r="O173" i="2" s="1"/>
  <c r="P173" i="2" s="1"/>
  <c r="N172" i="2"/>
  <c r="O172" i="2" s="1"/>
  <c r="P172" i="2" s="1"/>
  <c r="N171" i="2"/>
  <c r="O171" i="2" s="1"/>
  <c r="P171" i="2" s="1"/>
  <c r="N170" i="2"/>
  <c r="O170" i="2" s="1"/>
  <c r="P170" i="2" s="1"/>
  <c r="N169" i="2"/>
  <c r="O169" i="2" s="1"/>
  <c r="P169" i="2" s="1"/>
  <c r="N168" i="2"/>
  <c r="O168" i="2" s="1"/>
  <c r="P168" i="2" s="1"/>
  <c r="N167" i="2"/>
  <c r="O167" i="2" s="1"/>
  <c r="P167" i="2" s="1"/>
  <c r="N166" i="2"/>
  <c r="O166" i="2" s="1"/>
  <c r="P166" i="2" s="1"/>
  <c r="N165" i="2"/>
  <c r="O165" i="2" s="1"/>
  <c r="P165" i="2" s="1"/>
  <c r="N164" i="2"/>
  <c r="O164" i="2" s="1"/>
  <c r="P164" i="2" s="1"/>
  <c r="N163" i="2"/>
  <c r="O163" i="2" s="1"/>
  <c r="P163" i="2" s="1"/>
  <c r="N162" i="2"/>
  <c r="O162" i="2" s="1"/>
  <c r="P162" i="2" s="1"/>
  <c r="N159" i="2"/>
  <c r="O159" i="2" s="1"/>
  <c r="P159" i="2" s="1"/>
  <c r="N158" i="2"/>
  <c r="O158" i="2" s="1"/>
  <c r="P158" i="2" s="1"/>
  <c r="N157" i="2"/>
  <c r="O157" i="2" s="1"/>
  <c r="P157" i="2" s="1"/>
  <c r="N156" i="2"/>
  <c r="O156" i="2" s="1"/>
  <c r="P156" i="2" s="1"/>
  <c r="N155" i="2"/>
  <c r="O155" i="2" s="1"/>
  <c r="P155" i="2" s="1"/>
  <c r="N154" i="2"/>
  <c r="O154" i="2" s="1"/>
  <c r="P154" i="2" s="1"/>
  <c r="N153" i="2"/>
  <c r="O153" i="2" s="1"/>
  <c r="P153" i="2" s="1"/>
  <c r="N152" i="2"/>
  <c r="O152" i="2" s="1"/>
  <c r="P152" i="2" s="1"/>
  <c r="N151" i="2"/>
  <c r="O151" i="2" s="1"/>
  <c r="P151" i="2" s="1"/>
  <c r="N150" i="2"/>
  <c r="O150" i="2" s="1"/>
  <c r="P150" i="2" s="1"/>
  <c r="N149" i="2"/>
  <c r="O149" i="2" s="1"/>
  <c r="P149" i="2" s="1"/>
  <c r="N148" i="2"/>
  <c r="O148" i="2" s="1"/>
  <c r="P148" i="2" s="1"/>
  <c r="N147" i="2"/>
  <c r="O147" i="2" s="1"/>
  <c r="P147" i="2" s="1"/>
  <c r="N146" i="2"/>
  <c r="O146" i="2" s="1"/>
  <c r="P146" i="2" s="1"/>
  <c r="N145" i="2"/>
  <c r="O145" i="2" s="1"/>
  <c r="P145" i="2" s="1"/>
  <c r="N144" i="2"/>
  <c r="O144" i="2" s="1"/>
  <c r="P144" i="2" s="1"/>
  <c r="N143" i="2"/>
  <c r="O143" i="2" s="1"/>
  <c r="P143" i="2" s="1"/>
  <c r="N142" i="2"/>
  <c r="O142" i="2" s="1"/>
  <c r="P142" i="2" s="1"/>
  <c r="N139" i="2"/>
  <c r="O139" i="2" s="1"/>
  <c r="P139" i="2" s="1"/>
  <c r="N138" i="2"/>
  <c r="O138" i="2" s="1"/>
  <c r="P138" i="2" s="1"/>
  <c r="N137" i="2"/>
  <c r="O137" i="2" s="1"/>
  <c r="P137" i="2" s="1"/>
  <c r="N136" i="2"/>
  <c r="O136" i="2" s="1"/>
  <c r="P136" i="2" s="1"/>
  <c r="N135" i="2"/>
  <c r="O135" i="2" s="1"/>
  <c r="P135" i="2" s="1"/>
  <c r="N134" i="2"/>
  <c r="O134" i="2" s="1"/>
  <c r="P134" i="2" s="1"/>
  <c r="N133" i="2"/>
  <c r="O133" i="2" s="1"/>
  <c r="P133" i="2" s="1"/>
  <c r="N132" i="2"/>
  <c r="O132" i="2" s="1"/>
  <c r="P132" i="2" s="1"/>
  <c r="N131" i="2"/>
  <c r="O131" i="2" s="1"/>
  <c r="P131" i="2" s="1"/>
  <c r="N130" i="2"/>
  <c r="O130" i="2" s="1"/>
  <c r="P130" i="2" s="1"/>
  <c r="N129" i="2"/>
  <c r="O129" i="2" s="1"/>
  <c r="P129" i="2" s="1"/>
  <c r="N128" i="2"/>
  <c r="O128" i="2" s="1"/>
  <c r="P128" i="2" s="1"/>
  <c r="N127" i="2"/>
  <c r="O127" i="2" s="1"/>
  <c r="P127" i="2" s="1"/>
  <c r="N126" i="2"/>
  <c r="O126" i="2" s="1"/>
  <c r="P126" i="2" s="1"/>
  <c r="N125" i="2"/>
  <c r="O125" i="2" s="1"/>
  <c r="P125" i="2" s="1"/>
  <c r="N124" i="2"/>
  <c r="O124" i="2" s="1"/>
  <c r="P124" i="2" s="1"/>
  <c r="N123" i="2"/>
  <c r="O123" i="2" s="1"/>
  <c r="P123" i="2" s="1"/>
  <c r="N122" i="2"/>
  <c r="O122" i="2" s="1"/>
  <c r="P122" i="2" s="1"/>
  <c r="N119" i="2"/>
  <c r="O119" i="2" s="1"/>
  <c r="P119" i="2" s="1"/>
  <c r="N118" i="2"/>
  <c r="O118" i="2" s="1"/>
  <c r="P118" i="2" s="1"/>
  <c r="N117" i="2"/>
  <c r="O117" i="2" s="1"/>
  <c r="P117" i="2" s="1"/>
  <c r="N116" i="2"/>
  <c r="O116" i="2" s="1"/>
  <c r="P116" i="2" s="1"/>
  <c r="N115" i="2"/>
  <c r="O115" i="2" s="1"/>
  <c r="P115" i="2" s="1"/>
  <c r="N114" i="2"/>
  <c r="O114" i="2" s="1"/>
  <c r="P114" i="2" s="1"/>
  <c r="N113" i="2"/>
  <c r="O113" i="2" s="1"/>
  <c r="P113" i="2" s="1"/>
  <c r="N112" i="2"/>
  <c r="O112" i="2" s="1"/>
  <c r="P112" i="2" s="1"/>
  <c r="N111" i="2"/>
  <c r="O111" i="2" s="1"/>
  <c r="P111" i="2" s="1"/>
  <c r="N110" i="2"/>
  <c r="O110" i="2" s="1"/>
  <c r="P110" i="2" s="1"/>
  <c r="N109" i="2"/>
  <c r="O109" i="2" s="1"/>
  <c r="P109" i="2" s="1"/>
  <c r="N108" i="2"/>
  <c r="O108" i="2" s="1"/>
  <c r="P108" i="2" s="1"/>
  <c r="N107" i="2"/>
  <c r="O107" i="2" s="1"/>
  <c r="P107" i="2" s="1"/>
  <c r="N106" i="2"/>
  <c r="O106" i="2" s="1"/>
  <c r="P106" i="2" s="1"/>
  <c r="N105" i="2"/>
  <c r="O105" i="2" s="1"/>
  <c r="P105" i="2" s="1"/>
  <c r="N104" i="2"/>
  <c r="O104" i="2" s="1"/>
  <c r="P104" i="2" s="1"/>
  <c r="N103" i="2"/>
  <c r="O103" i="2" s="1"/>
  <c r="P103" i="2" s="1"/>
  <c r="N102" i="2"/>
  <c r="O102" i="2" s="1"/>
  <c r="P102" i="2" s="1"/>
  <c r="N99" i="2"/>
  <c r="O99" i="2" s="1"/>
  <c r="P99" i="2" s="1"/>
  <c r="N98" i="2"/>
  <c r="O98" i="2" s="1"/>
  <c r="P98" i="2" s="1"/>
  <c r="N97" i="2"/>
  <c r="O97" i="2" s="1"/>
  <c r="P97" i="2" s="1"/>
  <c r="N96" i="2"/>
  <c r="O96" i="2" s="1"/>
  <c r="P96" i="2" s="1"/>
  <c r="N95" i="2"/>
  <c r="O95" i="2" s="1"/>
  <c r="P95" i="2" s="1"/>
  <c r="N94" i="2"/>
  <c r="O94" i="2" s="1"/>
  <c r="P94" i="2" s="1"/>
  <c r="N93" i="2"/>
  <c r="O93" i="2" s="1"/>
  <c r="P93" i="2" s="1"/>
  <c r="N92" i="2"/>
  <c r="O92" i="2" s="1"/>
  <c r="P92" i="2" s="1"/>
  <c r="N91" i="2"/>
  <c r="O91" i="2" s="1"/>
  <c r="P91" i="2" s="1"/>
  <c r="N90" i="2"/>
  <c r="O90" i="2" s="1"/>
  <c r="P90" i="2" s="1"/>
  <c r="N89" i="2"/>
  <c r="O89" i="2" s="1"/>
  <c r="P89" i="2" s="1"/>
  <c r="N88" i="2"/>
  <c r="O88" i="2" s="1"/>
  <c r="P88" i="2" s="1"/>
  <c r="N87" i="2"/>
  <c r="O87" i="2" s="1"/>
  <c r="P87" i="2" s="1"/>
  <c r="N86" i="2"/>
  <c r="O86" i="2" s="1"/>
  <c r="P86" i="2" s="1"/>
  <c r="N85" i="2"/>
  <c r="O85" i="2" s="1"/>
  <c r="P85" i="2" s="1"/>
  <c r="N84" i="2"/>
  <c r="O84" i="2" s="1"/>
  <c r="P84" i="2" s="1"/>
  <c r="N83" i="2"/>
  <c r="O83" i="2" s="1"/>
  <c r="P83" i="2" s="1"/>
  <c r="N82" i="2"/>
  <c r="O82" i="2" s="1"/>
  <c r="P82" i="2" s="1"/>
  <c r="N79" i="2"/>
  <c r="O79" i="2" s="1"/>
  <c r="P79" i="2" s="1"/>
  <c r="N78" i="2"/>
  <c r="O78" i="2" s="1"/>
  <c r="P78" i="2" s="1"/>
  <c r="N77" i="2"/>
  <c r="O77" i="2" s="1"/>
  <c r="P77" i="2" s="1"/>
  <c r="N76" i="2"/>
  <c r="O76" i="2" s="1"/>
  <c r="P76" i="2" s="1"/>
  <c r="N75" i="2"/>
  <c r="O75" i="2" s="1"/>
  <c r="P75" i="2" s="1"/>
  <c r="N74" i="2"/>
  <c r="O74" i="2" s="1"/>
  <c r="P74" i="2" s="1"/>
  <c r="N73" i="2"/>
  <c r="O73" i="2" s="1"/>
  <c r="P73" i="2" s="1"/>
  <c r="N72" i="2"/>
  <c r="O72" i="2" s="1"/>
  <c r="P72" i="2" s="1"/>
  <c r="N71" i="2"/>
  <c r="O71" i="2" s="1"/>
  <c r="P71" i="2" s="1"/>
  <c r="N70" i="2"/>
  <c r="O70" i="2" s="1"/>
  <c r="P70" i="2" s="1"/>
  <c r="N69" i="2"/>
  <c r="O69" i="2" s="1"/>
  <c r="P69" i="2" s="1"/>
  <c r="N68" i="2"/>
  <c r="O68" i="2" s="1"/>
  <c r="P68" i="2" s="1"/>
  <c r="N67" i="2"/>
  <c r="O67" i="2" s="1"/>
  <c r="P67" i="2" s="1"/>
  <c r="N66" i="2"/>
  <c r="O66" i="2" s="1"/>
  <c r="P66" i="2" s="1"/>
  <c r="N65" i="2"/>
  <c r="O65" i="2" s="1"/>
  <c r="P65" i="2" s="1"/>
  <c r="N64" i="2"/>
  <c r="O64" i="2" s="1"/>
  <c r="P64" i="2" s="1"/>
  <c r="N63" i="2"/>
  <c r="O63" i="2" s="1"/>
  <c r="P63" i="2" s="1"/>
  <c r="N62" i="2"/>
  <c r="O62" i="2" s="1"/>
  <c r="P62" i="2" s="1"/>
  <c r="N59" i="2"/>
  <c r="O59" i="2" s="1"/>
  <c r="P59" i="2" s="1"/>
  <c r="N58" i="2"/>
  <c r="O58" i="2" s="1"/>
  <c r="P58" i="2" s="1"/>
  <c r="N57" i="2"/>
  <c r="O57" i="2" s="1"/>
  <c r="P57" i="2" s="1"/>
  <c r="N56" i="2"/>
  <c r="O56" i="2" s="1"/>
  <c r="P56" i="2" s="1"/>
  <c r="N55" i="2"/>
  <c r="O55" i="2" s="1"/>
  <c r="P55" i="2" s="1"/>
  <c r="N54" i="2"/>
  <c r="O54" i="2" s="1"/>
  <c r="P54" i="2" s="1"/>
  <c r="N53" i="2"/>
  <c r="O53" i="2" s="1"/>
  <c r="P53" i="2" s="1"/>
  <c r="N52" i="2"/>
  <c r="O52" i="2" s="1"/>
  <c r="P52" i="2" s="1"/>
  <c r="N51" i="2"/>
  <c r="O51" i="2" s="1"/>
  <c r="P51" i="2" s="1"/>
  <c r="N50" i="2"/>
  <c r="O50" i="2" s="1"/>
  <c r="P50" i="2" s="1"/>
  <c r="N49" i="2"/>
  <c r="O49" i="2" s="1"/>
  <c r="P49" i="2" s="1"/>
  <c r="N48" i="2"/>
  <c r="O48" i="2" s="1"/>
  <c r="P48" i="2" s="1"/>
  <c r="N47" i="2"/>
  <c r="O47" i="2" s="1"/>
  <c r="P47" i="2" s="1"/>
  <c r="N46" i="2"/>
  <c r="O46" i="2" s="1"/>
  <c r="P46" i="2" s="1"/>
  <c r="N45" i="2"/>
  <c r="O45" i="2" s="1"/>
  <c r="P45" i="2" s="1"/>
  <c r="N44" i="2"/>
  <c r="O44" i="2" s="1"/>
  <c r="P44" i="2" s="1"/>
  <c r="N43" i="2"/>
  <c r="O43" i="2" s="1"/>
  <c r="P43" i="2" s="1"/>
  <c r="N42" i="2"/>
  <c r="O42" i="2" s="1"/>
  <c r="P42" i="2" s="1"/>
  <c r="E720" i="2"/>
  <c r="F720" i="2" s="1"/>
  <c r="G720" i="2" s="1"/>
  <c r="H720" i="2" s="1"/>
  <c r="I720" i="2" s="1"/>
  <c r="J720" i="2" s="1"/>
  <c r="K720" i="2" s="1"/>
  <c r="L720" i="2" s="1"/>
  <c r="M720" i="2" s="1"/>
  <c r="N720" i="2" s="1"/>
  <c r="O720" i="2" s="1"/>
  <c r="P720" i="2" s="1"/>
  <c r="E700" i="2"/>
  <c r="F700" i="2" s="1"/>
  <c r="G700" i="2" s="1"/>
  <c r="H700" i="2" s="1"/>
  <c r="I700" i="2" s="1"/>
  <c r="J700" i="2" s="1"/>
  <c r="K700" i="2" s="1"/>
  <c r="L700" i="2" s="1"/>
  <c r="M700" i="2" s="1"/>
  <c r="N700" i="2" s="1"/>
  <c r="O700" i="2" s="1"/>
  <c r="P700" i="2" s="1"/>
  <c r="E680" i="2"/>
  <c r="F680" i="2" s="1"/>
  <c r="G680" i="2" s="1"/>
  <c r="H680" i="2" s="1"/>
  <c r="I680" i="2" s="1"/>
  <c r="J680" i="2" s="1"/>
  <c r="K680" i="2" s="1"/>
  <c r="L680" i="2" s="1"/>
  <c r="M680" i="2" s="1"/>
  <c r="N680" i="2" s="1"/>
  <c r="O680" i="2" s="1"/>
  <c r="P680" i="2" s="1"/>
  <c r="E660" i="2"/>
  <c r="F660" i="2" s="1"/>
  <c r="G660" i="2" s="1"/>
  <c r="H660" i="2" s="1"/>
  <c r="I660" i="2" s="1"/>
  <c r="J660" i="2" s="1"/>
  <c r="K660" i="2" s="1"/>
  <c r="L660" i="2" s="1"/>
  <c r="M660" i="2" s="1"/>
  <c r="N660" i="2" s="1"/>
  <c r="O660" i="2" s="1"/>
  <c r="P660" i="2" s="1"/>
  <c r="E640" i="2"/>
  <c r="F640" i="2" s="1"/>
  <c r="G640" i="2" s="1"/>
  <c r="H640" i="2" s="1"/>
  <c r="I640" i="2" s="1"/>
  <c r="J640" i="2" s="1"/>
  <c r="K640" i="2" s="1"/>
  <c r="L640" i="2" s="1"/>
  <c r="M640" i="2" s="1"/>
  <c r="N640" i="2" s="1"/>
  <c r="O640" i="2" s="1"/>
  <c r="P640" i="2" s="1"/>
  <c r="E620" i="2"/>
  <c r="F620" i="2" s="1"/>
  <c r="G620" i="2" s="1"/>
  <c r="H620" i="2" s="1"/>
  <c r="I620" i="2" s="1"/>
  <c r="J620" i="2" s="1"/>
  <c r="K620" i="2" s="1"/>
  <c r="L620" i="2" s="1"/>
  <c r="M620" i="2" s="1"/>
  <c r="N620" i="2" s="1"/>
  <c r="O620" i="2" s="1"/>
  <c r="P620" i="2" s="1"/>
  <c r="E600" i="2"/>
  <c r="F600" i="2" s="1"/>
  <c r="G600" i="2" s="1"/>
  <c r="H600" i="2" s="1"/>
  <c r="I600" i="2" s="1"/>
  <c r="J600" i="2" s="1"/>
  <c r="K600" i="2" s="1"/>
  <c r="L600" i="2" s="1"/>
  <c r="M600" i="2" s="1"/>
  <c r="N600" i="2" s="1"/>
  <c r="O600" i="2" s="1"/>
  <c r="P600" i="2" s="1"/>
  <c r="E580" i="2"/>
  <c r="F580" i="2" s="1"/>
  <c r="G580" i="2" s="1"/>
  <c r="H580" i="2" s="1"/>
  <c r="I580" i="2" s="1"/>
  <c r="J580" i="2" s="1"/>
  <c r="K580" i="2" s="1"/>
  <c r="L580" i="2" s="1"/>
  <c r="M580" i="2" s="1"/>
  <c r="N580" i="2" s="1"/>
  <c r="O580" i="2" s="1"/>
  <c r="P580" i="2" s="1"/>
  <c r="E560" i="2"/>
  <c r="F560" i="2" s="1"/>
  <c r="G560" i="2" s="1"/>
  <c r="H560" i="2" s="1"/>
  <c r="I560" i="2" s="1"/>
  <c r="J560" i="2" s="1"/>
  <c r="K560" i="2" s="1"/>
  <c r="L560" i="2" s="1"/>
  <c r="M560" i="2" s="1"/>
  <c r="N560" i="2" s="1"/>
  <c r="O560" i="2" s="1"/>
  <c r="P560" i="2" s="1"/>
  <c r="E540" i="2"/>
  <c r="F540" i="2" s="1"/>
  <c r="G540" i="2" s="1"/>
  <c r="H540" i="2" s="1"/>
  <c r="I540" i="2" s="1"/>
  <c r="J540" i="2" s="1"/>
  <c r="K540" i="2" s="1"/>
  <c r="L540" i="2" s="1"/>
  <c r="M540" i="2" s="1"/>
  <c r="N540" i="2" s="1"/>
  <c r="O540" i="2" s="1"/>
  <c r="P540" i="2" s="1"/>
  <c r="E520" i="2"/>
  <c r="F520" i="2" s="1"/>
  <c r="G520" i="2" s="1"/>
  <c r="H520" i="2" s="1"/>
  <c r="I520" i="2" s="1"/>
  <c r="J520" i="2" s="1"/>
  <c r="K520" i="2" s="1"/>
  <c r="L520" i="2" s="1"/>
  <c r="M520" i="2" s="1"/>
  <c r="N520" i="2" s="1"/>
  <c r="O520" i="2" s="1"/>
  <c r="P520" i="2" s="1"/>
  <c r="E500" i="2"/>
  <c r="F500" i="2" s="1"/>
  <c r="G500" i="2" s="1"/>
  <c r="H500" i="2" s="1"/>
  <c r="I500" i="2" s="1"/>
  <c r="J500" i="2" s="1"/>
  <c r="K500" i="2" s="1"/>
  <c r="L500" i="2" s="1"/>
  <c r="M500" i="2" s="1"/>
  <c r="N500" i="2" s="1"/>
  <c r="O500" i="2" s="1"/>
  <c r="P500" i="2" s="1"/>
  <c r="E480" i="2"/>
  <c r="F480" i="2" s="1"/>
  <c r="G480" i="2" s="1"/>
  <c r="H480" i="2" s="1"/>
  <c r="I480" i="2" s="1"/>
  <c r="J480" i="2" s="1"/>
  <c r="K480" i="2" s="1"/>
  <c r="L480" i="2" s="1"/>
  <c r="M480" i="2" s="1"/>
  <c r="N480" i="2" s="1"/>
  <c r="O480" i="2" s="1"/>
  <c r="P480" i="2" s="1"/>
  <c r="E460" i="2"/>
  <c r="F460" i="2" s="1"/>
  <c r="G460" i="2" s="1"/>
  <c r="H460" i="2" s="1"/>
  <c r="I460" i="2" s="1"/>
  <c r="J460" i="2" s="1"/>
  <c r="K460" i="2" s="1"/>
  <c r="L460" i="2" s="1"/>
  <c r="M460" i="2" s="1"/>
  <c r="N460" i="2" s="1"/>
  <c r="O460" i="2" s="1"/>
  <c r="P460" i="2" s="1"/>
  <c r="E440" i="2"/>
  <c r="F440" i="2" s="1"/>
  <c r="G440" i="2" s="1"/>
  <c r="H440" i="2" s="1"/>
  <c r="I440" i="2" s="1"/>
  <c r="J440" i="2" s="1"/>
  <c r="K440" i="2" s="1"/>
  <c r="L440" i="2" s="1"/>
  <c r="M440" i="2" s="1"/>
  <c r="N440" i="2" s="1"/>
  <c r="O440" i="2" s="1"/>
  <c r="P440" i="2" s="1"/>
  <c r="E420" i="2"/>
  <c r="F420" i="2" s="1"/>
  <c r="G420" i="2" s="1"/>
  <c r="H420" i="2" s="1"/>
  <c r="I420" i="2" s="1"/>
  <c r="J420" i="2" s="1"/>
  <c r="K420" i="2" s="1"/>
  <c r="L420" i="2" s="1"/>
  <c r="M420" i="2" s="1"/>
  <c r="N420" i="2" s="1"/>
  <c r="O420" i="2" s="1"/>
  <c r="P420" i="2" s="1"/>
  <c r="E400" i="2"/>
  <c r="F400" i="2" s="1"/>
  <c r="G400" i="2" s="1"/>
  <c r="H400" i="2" s="1"/>
  <c r="I400" i="2" s="1"/>
  <c r="J400" i="2" s="1"/>
  <c r="K400" i="2" s="1"/>
  <c r="L400" i="2" s="1"/>
  <c r="M400" i="2" s="1"/>
  <c r="N400" i="2" s="1"/>
  <c r="O400" i="2" s="1"/>
  <c r="P400" i="2" s="1"/>
  <c r="E380" i="2"/>
  <c r="F380" i="2" s="1"/>
  <c r="G380" i="2" s="1"/>
  <c r="H380" i="2" s="1"/>
  <c r="I380" i="2" s="1"/>
  <c r="J380" i="2" s="1"/>
  <c r="K380" i="2" s="1"/>
  <c r="L380" i="2" s="1"/>
  <c r="M380" i="2" s="1"/>
  <c r="N380" i="2" s="1"/>
  <c r="O380" i="2" s="1"/>
  <c r="P380" i="2" s="1"/>
  <c r="E360" i="2"/>
  <c r="F360" i="2" s="1"/>
  <c r="G360" i="2" s="1"/>
  <c r="H360" i="2" s="1"/>
  <c r="I360" i="2" s="1"/>
  <c r="J360" i="2" s="1"/>
  <c r="K360" i="2" s="1"/>
  <c r="L360" i="2" s="1"/>
  <c r="M360" i="2" s="1"/>
  <c r="N360" i="2" s="1"/>
  <c r="O360" i="2" s="1"/>
  <c r="P360" i="2" s="1"/>
  <c r="E340" i="2"/>
  <c r="F340" i="2" s="1"/>
  <c r="G340" i="2" s="1"/>
  <c r="H340" i="2" s="1"/>
  <c r="I340" i="2" s="1"/>
  <c r="J340" i="2" s="1"/>
  <c r="K340" i="2" s="1"/>
  <c r="L340" i="2" s="1"/>
  <c r="M340" i="2" s="1"/>
  <c r="N340" i="2" s="1"/>
  <c r="O340" i="2" s="1"/>
  <c r="P340" i="2" s="1"/>
  <c r="E320" i="2"/>
  <c r="F320" i="2" s="1"/>
  <c r="G320" i="2" s="1"/>
  <c r="H320" i="2" s="1"/>
  <c r="I320" i="2" s="1"/>
  <c r="J320" i="2" s="1"/>
  <c r="K320" i="2" s="1"/>
  <c r="L320" i="2" s="1"/>
  <c r="M320" i="2" s="1"/>
  <c r="N320" i="2" s="1"/>
  <c r="O320" i="2" s="1"/>
  <c r="P320" i="2" s="1"/>
  <c r="E300" i="2"/>
  <c r="F300" i="2" s="1"/>
  <c r="G300" i="2" s="1"/>
  <c r="H300" i="2" s="1"/>
  <c r="I300" i="2" s="1"/>
  <c r="J300" i="2" s="1"/>
  <c r="K300" i="2" s="1"/>
  <c r="L300" i="2" s="1"/>
  <c r="M300" i="2" s="1"/>
  <c r="N300" i="2" s="1"/>
  <c r="O300" i="2" s="1"/>
  <c r="P300" i="2" s="1"/>
  <c r="E280" i="2"/>
  <c r="F280" i="2" s="1"/>
  <c r="G280" i="2" s="1"/>
  <c r="H280" i="2" s="1"/>
  <c r="I280" i="2" s="1"/>
  <c r="J280" i="2" s="1"/>
  <c r="K280" i="2" s="1"/>
  <c r="L280" i="2" s="1"/>
  <c r="E260" i="2"/>
  <c r="F260" i="2" s="1"/>
  <c r="G260" i="2" s="1"/>
  <c r="H260" i="2" s="1"/>
  <c r="I260" i="2" s="1"/>
  <c r="J260" i="2" s="1"/>
  <c r="K260" i="2" s="1"/>
  <c r="L260" i="2" s="1"/>
  <c r="M260" i="2" s="1"/>
  <c r="N260" i="2" s="1"/>
  <c r="O260" i="2" s="1"/>
  <c r="P260" i="2" s="1"/>
  <c r="E240" i="2"/>
  <c r="F240" i="2" s="1"/>
  <c r="G240" i="2" s="1"/>
  <c r="H240" i="2" s="1"/>
  <c r="I240" i="2" s="1"/>
  <c r="J240" i="2" s="1"/>
  <c r="K240" i="2" s="1"/>
  <c r="L240" i="2" s="1"/>
  <c r="M240" i="2" s="1"/>
  <c r="N240" i="2" s="1"/>
  <c r="O240" i="2" s="1"/>
  <c r="P240" i="2" s="1"/>
  <c r="E220" i="2"/>
  <c r="F220" i="2" s="1"/>
  <c r="G220" i="2" s="1"/>
  <c r="H220" i="2" s="1"/>
  <c r="I220" i="2" s="1"/>
  <c r="J220" i="2" s="1"/>
  <c r="K220" i="2" s="1"/>
  <c r="L220" i="2" s="1"/>
  <c r="M220" i="2" s="1"/>
  <c r="N220" i="2" s="1"/>
  <c r="O220" i="2" s="1"/>
  <c r="P220" i="2" s="1"/>
  <c r="E200" i="2"/>
  <c r="F200" i="2" s="1"/>
  <c r="G200" i="2" s="1"/>
  <c r="H200" i="2" s="1"/>
  <c r="I200" i="2" s="1"/>
  <c r="J200" i="2" s="1"/>
  <c r="K200" i="2" s="1"/>
  <c r="L200" i="2" s="1"/>
  <c r="M200" i="2" s="1"/>
  <c r="N200" i="2" s="1"/>
  <c r="O200" i="2" s="1"/>
  <c r="P200" i="2" s="1"/>
  <c r="E180" i="2"/>
  <c r="F180" i="2" s="1"/>
  <c r="G180" i="2" s="1"/>
  <c r="H180" i="2" s="1"/>
  <c r="I180" i="2" s="1"/>
  <c r="J180" i="2" s="1"/>
  <c r="K180" i="2" s="1"/>
  <c r="L180" i="2" s="1"/>
  <c r="M180" i="2" s="1"/>
  <c r="N180" i="2" s="1"/>
  <c r="O180" i="2" s="1"/>
  <c r="P180" i="2" s="1"/>
  <c r="E160" i="2"/>
  <c r="F160" i="2" s="1"/>
  <c r="G160" i="2" s="1"/>
  <c r="H160" i="2" s="1"/>
  <c r="I160" i="2" s="1"/>
  <c r="J160" i="2" s="1"/>
  <c r="K160" i="2" s="1"/>
  <c r="L160" i="2" s="1"/>
  <c r="M160" i="2" s="1"/>
  <c r="N160" i="2" s="1"/>
  <c r="O160" i="2" s="1"/>
  <c r="P160" i="2" s="1"/>
  <c r="E140" i="2"/>
  <c r="F140" i="2" s="1"/>
  <c r="G140" i="2" s="1"/>
  <c r="H140" i="2" s="1"/>
  <c r="I140" i="2" s="1"/>
  <c r="J140" i="2" s="1"/>
  <c r="K140" i="2" s="1"/>
  <c r="L140" i="2" s="1"/>
  <c r="M140" i="2" s="1"/>
  <c r="N140" i="2" s="1"/>
  <c r="O140" i="2" s="1"/>
  <c r="P140" i="2" s="1"/>
  <c r="E120" i="2"/>
  <c r="F120" i="2" s="1"/>
  <c r="G120" i="2" s="1"/>
  <c r="H120" i="2" s="1"/>
  <c r="I120" i="2" s="1"/>
  <c r="J120" i="2" s="1"/>
  <c r="K120" i="2" s="1"/>
  <c r="L120" i="2" s="1"/>
  <c r="M120" i="2" s="1"/>
  <c r="N120" i="2" s="1"/>
  <c r="O120" i="2" s="1"/>
  <c r="P120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E80" i="2"/>
  <c r="F80" i="2" s="1"/>
  <c r="G80" i="2" s="1"/>
  <c r="H80" i="2" s="1"/>
  <c r="I80" i="2" s="1"/>
  <c r="J80" i="2" s="1"/>
  <c r="K80" i="2" s="1"/>
  <c r="L80" i="2" s="1"/>
  <c r="M80" i="2" s="1"/>
  <c r="N80" i="2" s="1"/>
  <c r="O80" i="2" s="1"/>
  <c r="P80" i="2" s="1"/>
  <c r="E60" i="2"/>
  <c r="F60" i="2" s="1"/>
  <c r="G60" i="2" s="1"/>
  <c r="H60" i="2" s="1"/>
  <c r="I60" i="2" s="1"/>
  <c r="J60" i="2" s="1"/>
  <c r="K60" i="2" s="1"/>
  <c r="L60" i="2" s="1"/>
  <c r="M60" i="2" s="1"/>
  <c r="N60" i="2" s="1"/>
  <c r="O60" i="2" s="1"/>
  <c r="P60" i="2" s="1"/>
  <c r="E40" i="2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M280" i="2" l="1"/>
  <c r="N280" i="2" s="1"/>
  <c r="O280" i="2" s="1"/>
  <c r="P280" i="2" s="1"/>
  <c r="O20" i="2"/>
  <c r="P20" i="2" s="1"/>
</calcChain>
</file>

<file path=xl/sharedStrings.xml><?xml version="1.0" encoding="utf-8"?>
<sst xmlns="http://schemas.openxmlformats.org/spreadsheetml/2006/main" count="4351" uniqueCount="53">
  <si>
    <t>Podmiot</t>
  </si>
  <si>
    <t xml:space="preserve">Wyszczególnienie </t>
  </si>
  <si>
    <t>Jednostka</t>
  </si>
  <si>
    <t>Rok</t>
  </si>
  <si>
    <t>styczeń</t>
  </si>
  <si>
    <t>luty</t>
  </si>
  <si>
    <t xml:space="preserve">marzec 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</si>
  <si>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</si>
  <si>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</si>
  <si>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</si>
  <si>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</si>
  <si>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</si>
  <si>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</si>
  <si>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</si>
  <si>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</si>
  <si>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</si>
  <si>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Budżet Państwa </t>
  </si>
  <si>
    <t xml:space="preserve">Przepływy pieniężne z działalności operacyjnej Wpływy pieniężne z działalności operacyjnej </t>
  </si>
  <si>
    <t xml:space="preserve">mln zł </t>
  </si>
  <si>
    <t xml:space="preserve">Przepływy pieniężne z działalności operacyjnej Płatności kasowe na działalność operacyjną </t>
  </si>
  <si>
    <t>Płatności kasowe na działalność operacyjną Napływ środków pieniężnych netto z działalności operacyjnej</t>
  </si>
  <si>
    <t>Przepływy pieniężne z inwestycji w niefinansowe aktywa Nabycie netto niefinansowych aktywów</t>
  </si>
  <si>
    <t>Nadwyżka lub deficyt środków pieniężnych</t>
  </si>
  <si>
    <t>Przepływy pieniężne z działalności finansowej Nabycie netto finansowych aktywów innych niż środki pieniężne</t>
  </si>
  <si>
    <t>Przepływy pieniężne z działalności finansowej Nabycie netto finansowych aktywów innych niż środki pieniężne w tym: krajowe</t>
  </si>
  <si>
    <t>Przepływy pieniężne z działalności finansowej Nabycie netto finansowych aktywów innych niż środki pieniężne w tym: zagraniczne</t>
  </si>
  <si>
    <t>Przepływy pieniężne z działalności finansowej Zaciągnięte zobowiązania netto</t>
  </si>
  <si>
    <t>Przepływy pieniężne z działalności finansowej Zaciągnięte zobowiązania netto w tym: krajowe</t>
  </si>
  <si>
    <t>Przepływy pieniężne z działalności finansowej Zaciągnięte zobowiązania netto w tym: zagraniczne</t>
  </si>
  <si>
    <t>Zmiana stanu środków pieniężnych netto</t>
  </si>
  <si>
    <t xml:space="preserve">Fundusze ubezpieczeń społecznych </t>
  </si>
  <si>
    <t>Skonsolidowany szczebel centralny</t>
  </si>
  <si>
    <t xml:space="preserve">styczeń - luty </t>
  </si>
  <si>
    <t xml:space="preserve">styczeń - marzec </t>
  </si>
  <si>
    <t>styczeń - kwiecień</t>
  </si>
  <si>
    <t>styczeń - maj</t>
  </si>
  <si>
    <t>styczeń - czerwiec</t>
  </si>
  <si>
    <t>styczeń - lipiec</t>
  </si>
  <si>
    <t>styczeń - sierpień</t>
  </si>
  <si>
    <t>styczeń - wrzesień</t>
  </si>
  <si>
    <t>styczeń - październik</t>
  </si>
  <si>
    <t>styczeń - listopad</t>
  </si>
  <si>
    <t xml:space="preserve">styczeń - grudzień </t>
  </si>
  <si>
    <r>
      <rPr>
        <sz val="4"/>
        <color theme="0"/>
        <rFont val="Arial"/>
        <family val="2"/>
        <charset val="238"/>
      </rPr>
      <t>Przepływy pieniężne z działalności operacyjnej</t>
    </r>
    <r>
      <rPr>
        <sz val="8"/>
        <color theme="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Wpływy pieniężne z działalności operacyjnej </t>
    </r>
  </si>
  <si>
    <r>
      <rPr>
        <sz val="4"/>
        <color theme="0"/>
        <rFont val="Arial"/>
        <family val="2"/>
        <charset val="238"/>
      </rPr>
      <t>Przepływy pieniężne z działalności operacyjnej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Płatności kasowe na działalność operacyjną </t>
    </r>
  </si>
  <si>
    <r>
      <rPr>
        <sz val="4"/>
        <color theme="0"/>
        <rFont val="Arial"/>
        <family val="2"/>
        <charset val="238"/>
      </rPr>
      <t>Płatności kasowe na działalność operacyjną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Napływ środków pieniężnych netto z działalności operacyjnej</t>
    </r>
  </si>
  <si>
    <r>
      <rPr>
        <sz val="4"/>
        <color theme="0"/>
        <rFont val="Arial"/>
        <family val="2"/>
        <charset val="238"/>
      </rPr>
      <t>Przepływy pieniężne z inwestycji w niefinansowe aktywa</t>
    </r>
    <r>
      <rPr>
        <sz val="8"/>
        <rFont val="Arial"/>
        <family val="2"/>
        <charset val="238"/>
      </rPr>
      <t xml:space="preserve"> Nabycie netto niefinansowych aktywów</t>
    </r>
  </si>
  <si>
    <r>
      <rPr>
        <sz val="4"/>
        <color theme="0"/>
        <rFont val="Arial"/>
        <family val="2"/>
        <charset val="238"/>
      </rPr>
      <t>Przepływy pieniężne z działalności finansowej</t>
    </r>
    <r>
      <rPr>
        <sz val="8"/>
        <rFont val="Arial"/>
        <family val="2"/>
        <charset val="238"/>
      </rPr>
      <t xml:space="preserve"> Nabycie netto finansowych aktywów innych niż środki pieniężne</t>
    </r>
  </si>
  <si>
    <r>
      <rPr>
        <sz val="4"/>
        <color theme="0"/>
        <rFont val="Arial"/>
        <family val="2"/>
        <charset val="238"/>
      </rPr>
      <t>Przepływy pieniężne z działalności finansowej</t>
    </r>
    <r>
      <rPr>
        <sz val="8"/>
        <color theme="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Nabycie netto finansowych aktywów innych niż środki pieniężne w tym: krajowe</t>
    </r>
  </si>
  <si>
    <r>
      <rPr>
        <sz val="4"/>
        <color theme="0"/>
        <rFont val="Arial"/>
        <family val="2"/>
        <charset val="238"/>
      </rPr>
      <t xml:space="preserve">Przepływy pieniężne z działalności finansowej </t>
    </r>
    <r>
      <rPr>
        <sz val="8"/>
        <rFont val="Arial"/>
        <family val="2"/>
        <charset val="238"/>
      </rPr>
      <t>Nabycie netto finansowych aktywów innych niż środki pieniężne w tym: zagraniczne</t>
    </r>
  </si>
  <si>
    <r>
      <rPr>
        <sz val="4"/>
        <color theme="0"/>
        <rFont val="Arial"/>
        <family val="2"/>
        <charset val="238"/>
      </rPr>
      <t xml:space="preserve">Przepływy pieniężne z działalności finansowej </t>
    </r>
    <r>
      <rPr>
        <sz val="8"/>
        <rFont val="Arial"/>
        <family val="2"/>
        <charset val="238"/>
      </rPr>
      <t>Zaciągnięte zobowiązania netto</t>
    </r>
  </si>
  <si>
    <r>
      <rPr>
        <sz val="4"/>
        <color theme="0"/>
        <rFont val="Arial"/>
        <family val="2"/>
        <charset val="238"/>
      </rPr>
      <t xml:space="preserve">Przepływy pieniężne z działalności finansowej </t>
    </r>
    <r>
      <rPr>
        <sz val="8"/>
        <rFont val="Arial"/>
        <family val="2"/>
        <charset val="238"/>
      </rPr>
      <t>Zaciągnięte zobowiązania netto w tym: krajowe</t>
    </r>
  </si>
  <si>
    <r>
      <rPr>
        <sz val="4"/>
        <color theme="0"/>
        <rFont val="Arial"/>
        <family val="2"/>
        <charset val="238"/>
      </rPr>
      <t xml:space="preserve">Przepływy pieniężne z działalności finansowej </t>
    </r>
    <r>
      <rPr>
        <sz val="8"/>
        <rFont val="Arial"/>
        <family val="2"/>
        <charset val="238"/>
      </rPr>
      <t>Zaciągnięte zobowiązania netto w tym: zagraniczne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</si>
</sst>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scheme val="minor"/>
    </font>
    <font>
      <sz val="8"/>
      <color theme="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4"/>
      <color theme="0"/>
      <name val="Arial"/>
      <family val="2"/>
      <charset val="238"/>
    </font>
    <font>
      <sz val="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1" fontId="2" fillId="0" borderId="5" xfId="0" applyNumberFormat="1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 applyProtection="1">
      <alignment horizontal="center" vertical="top" wrapText="1"/>
      <protection locked="0"/>
    </xf>
    <xf numFmtId="1" fontId="2" fillId="0" borderId="6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1" fontId="2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3" fontId="2" fillId="0" borderId="1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>
      <alignment vertical="top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vertical="top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Alignment="1">
      <alignment vertical="top"/>
    </xf>
    <xf numFmtId="0" fontId="5" fillId="0" borderId="11" xfId="0" applyFont="1" applyBorder="1" applyAlignment="1">
      <alignment vertical="top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1" fontId="2" fillId="0" borderId="13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>
      <alignment horizontal="right" vertical="top"/>
    </xf>
    <xf numFmtId="2" fontId="2" fillId="0" borderId="9" xfId="0" applyNumberFormat="1" applyFont="1" applyBorder="1" applyAlignment="1">
      <alignment horizontal="right" vertical="top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2" fontId="2" fillId="0" borderId="6" xfId="0" applyNumberFormat="1" applyFont="1" applyFill="1" applyBorder="1" applyAlignment="1" applyProtection="1">
      <alignment horizontal="right" vertical="top"/>
      <protection locked="0"/>
    </xf>
    <xf numFmtId="2" fontId="2" fillId="0" borderId="9" xfId="0" applyNumberFormat="1" applyFont="1" applyFill="1" applyBorder="1" applyAlignment="1" applyProtection="1">
      <alignment horizontal="right" vertical="top"/>
      <protection locked="0"/>
    </xf>
    <xf numFmtId="2" fontId="2" fillId="0" borderId="9" xfId="0" applyNumberFormat="1" applyFont="1" applyFill="1" applyBorder="1" applyAlignment="1">
      <alignment horizontal="right" vertical="top"/>
    </xf>
    <xf numFmtId="0" fontId="5" fillId="0" borderId="6" xfId="0" applyFont="1" applyBorder="1" applyAlignment="1" applyProtection="1">
      <alignment horizontal="left" vertical="top" wrapText="1"/>
      <protection locked="0"/>
    </xf>
    <xf numFmtId="1" fontId="2" fillId="0" borderId="2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6" xfId="0" applyNumberFormat="1" applyFont="1" applyBorder="1" applyAlignment="1" applyProtection="1">
      <alignment horizontal="right" vertical="top"/>
      <protection locked="0"/>
    </xf>
    <xf numFmtId="3" fontId="2" fillId="0" borderId="9" xfId="0" applyNumberFormat="1" applyFont="1" applyBorder="1" applyAlignment="1" applyProtection="1">
      <alignment horizontal="right" vertical="top"/>
      <protection locked="0"/>
    </xf>
    <xf numFmtId="3" fontId="2" fillId="0" borderId="9" xfId="0" applyNumberFormat="1" applyFont="1" applyBorder="1" applyAlignment="1" applyProtection="1">
      <alignment vertical="top"/>
      <protection locked="0"/>
    </xf>
    <xf numFmtId="3" fontId="2" fillId="0" borderId="6" xfId="0" applyNumberFormat="1" applyFont="1" applyBorder="1" applyAlignment="1" applyProtection="1">
      <alignment horizontal="right" vertical="top"/>
    </xf>
    <xf numFmtId="3" fontId="2" fillId="0" borderId="6" xfId="0" applyNumberFormat="1" applyFont="1" applyFill="1" applyBorder="1" applyAlignment="1" applyProtection="1">
      <alignment horizontal="right" vertical="top"/>
    </xf>
    <xf numFmtId="3" fontId="2" fillId="0" borderId="9" xfId="0" applyNumberFormat="1" applyFont="1" applyFill="1" applyBorder="1" applyAlignment="1" applyProtection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3" fontId="2" fillId="0" borderId="7" xfId="0" applyNumberFormat="1" applyFon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15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 applyProtection="1">
      <alignment horizontal="right" vertical="top"/>
      <protection locked="0"/>
    </xf>
    <xf numFmtId="3" fontId="2" fillId="0" borderId="16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</cellXfs>
  <cellStyles count="1">
    <cellStyle name="Normalny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double">
          <color rgb="FF000000"/>
        </left>
        <right style="double">
          <color rgb="FF000000"/>
        </right>
        <top style="double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charset val="238"/>
        <scheme val="none"/>
      </font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double">
          <color rgb="FF000000"/>
        </left>
        <right style="double">
          <color rgb="FF000000"/>
        </right>
        <top style="double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EE1E9-125F-4D7C-8BAC-C10982CB798E}" name="Tabela110" displayName="Tabela110" ref="A1:P721" totalsRowShown="0" headerRowDxfId="39" dataDxfId="37" headerRowBorderDxfId="38" tableBorderDxfId="36">
  <tableColumns count="16">
    <tableColumn id="1" xr3:uid="{6CCD539C-02EF-48BC-8E52-6FB634205E21}" name="Podmiot" dataDxfId="35"/>
    <tableColumn id="2" xr3:uid="{1102753F-2149-4621-BF40-7E3D379ACC64}" name="Wyszczególnienie " dataDxfId="34"/>
    <tableColumn id="3" xr3:uid="{ECD78212-B62F-4E80-8C7B-70F439EB08E0}" name="Jednostka" dataDxfId="33"/>
    <tableColumn id="4" xr3:uid="{09DC4C1D-1AB8-4C04-95A8-932FACF201E2}" name="Rok" dataDxfId="32"/>
    <tableColumn id="5" xr3:uid="{A3F528F9-F6FB-4681-8A0E-6C56B200006C}" name="styczeń" dataDxfId="31"/>
    <tableColumn id="6" xr3:uid="{7BE877E2-1C55-478C-98EB-4B4B5AE73C0B}" name="luty" dataDxfId="30"/>
    <tableColumn id="7" xr3:uid="{F08A413F-4093-4EE6-8B48-8A52C11BA597}" name="marzec " dataDxfId="29"/>
    <tableColumn id="8" xr3:uid="{2D08C57B-8296-4A65-BEB2-AB8091141BFC}" name="kwiecień" dataDxfId="28"/>
    <tableColumn id="9" xr3:uid="{8ED91B62-FFB8-4EB5-9799-BEBD3CA35F89}" name="maj" dataDxfId="27"/>
    <tableColumn id="10" xr3:uid="{40883E03-B96B-478E-A966-B32296EF0BA1}" name="czerwiec" dataDxfId="26"/>
    <tableColumn id="11" xr3:uid="{D0082165-04D7-4845-8538-5C77CF6766DA}" name="lipiec" dataDxfId="25"/>
    <tableColumn id="12" xr3:uid="{81266CE3-DB28-4DAB-A1E6-F120448AC810}" name="sierpień" dataDxfId="24"/>
    <tableColumn id="13" xr3:uid="{3DA753CA-69A1-4F1E-871C-54A6512C40AD}" name="wrzesień" dataDxfId="23"/>
    <tableColumn id="14" xr3:uid="{0731E6EB-C280-442A-8A57-45DA6CC26C81}" name="październik" dataDxfId="22"/>
    <tableColumn id="15" xr3:uid="{63B5F4C9-3609-4695-BDE9-92C95179E457}" name="listopad" dataDxfId="21"/>
    <tableColumn id="16" xr3:uid="{C27CBE2D-0B7D-4C60-8CEE-CAF8FB5F8F9D}" name="grudzień" dataDxfId="2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8DE4B5-70D9-43DA-8259-BCF4D88F9625}" name="Tabela1103" displayName="Tabela1103" ref="A1:P721" totalsRowShown="0" headerRowDxfId="19" dataDxfId="17" headerRowBorderDxfId="18" tableBorderDxfId="16">
  <tableColumns count="16">
    <tableColumn id="1" xr3:uid="{51ADF512-0914-4CB9-8356-88F42EC207AD}" name="Podmiot" dataDxfId="15"/>
    <tableColumn id="2" xr3:uid="{0B31E3CB-8CAF-47C6-86D8-A6581DDE3670}" name="Wyszczególnienie " dataDxfId="14"/>
    <tableColumn id="3" xr3:uid="{567B9FAA-CE43-4DA8-BA1B-155E0C1FBB6B}" name="Jednostka" dataDxfId="13"/>
    <tableColumn id="4" xr3:uid="{ECFB1338-D6D0-4106-AACF-D7EE88172DAD}" name="Rok" dataDxfId="12"/>
    <tableColumn id="5" xr3:uid="{1E0169AE-38A2-47C2-8586-D440C9301891}" name="styczeń" dataDxfId="11"/>
    <tableColumn id="6" xr3:uid="{3AC8AD58-74E3-4787-BCA2-D6B060511B69}" name="styczeń - luty " dataDxfId="10"/>
    <tableColumn id="7" xr3:uid="{332645D1-D3FE-4011-BED2-2C22900FCEBA}" name="styczeń - marzec " dataDxfId="9"/>
    <tableColumn id="8" xr3:uid="{CD22111B-0702-454A-9B85-1027B97C84F5}" name="styczeń - kwiecień" dataDxfId="8"/>
    <tableColumn id="9" xr3:uid="{60AD46C2-9CFA-4849-A29C-7083B5903299}" name="styczeń - maj" dataDxfId="7"/>
    <tableColumn id="10" xr3:uid="{2C09FCAE-B8B5-4988-BD20-A546B3C5588E}" name="styczeń - czerwiec" dataDxfId="6"/>
    <tableColumn id="11" xr3:uid="{EEDC4DDE-3F25-432B-B1B7-5C2FAB6EF989}" name="styczeń - lipiec" dataDxfId="5"/>
    <tableColumn id="12" xr3:uid="{CD1FBCE9-EC34-47CF-9C2E-7CE7FE0208B7}" name="styczeń - sierpień" dataDxfId="4"/>
    <tableColumn id="13" xr3:uid="{FFFFB4A1-BD76-448C-9D94-33EF4F2325E3}" name="styczeń - wrzesień" dataDxfId="3"/>
    <tableColumn id="14" xr3:uid="{7D67B262-35F2-4C34-A6FC-4B25AD6896D1}" name="styczeń - październik" dataDxfId="2"/>
    <tableColumn id="15" xr3:uid="{1D1C8754-FF2F-4571-8DF6-41DBF6CF9C1A}" name="styczeń - listopad" dataDxfId="1"/>
    <tableColumn id="16" xr3:uid="{A99840AF-23D2-40FD-8865-969FAADFCF65}" name="styczeń - grudzień 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1"/>
  <sheetViews>
    <sheetView showFormulas="1" tabSelected="1" zoomScale="80" zoomScaleNormal="80" workbookViewId="0">
      <selection activeCell="F15" sqref="F15"/>
    </sheetView>
  </sheetViews>
  <sheetFormatPr defaultRowHeight="11.25" x14ac:dyDescent="0.25"/>
  <cols>
    <col min="1" max="1" width="7.28515625" style="20" customWidth="1"/>
    <col min="2" max="2" width="32.5703125" style="20" customWidth="1"/>
    <col min="3" max="3" width="6.85546875" style="5" customWidth="1"/>
    <col min="4" max="4" width="5" style="56" customWidth="1"/>
    <col min="5" max="6" width="6.42578125" style="5" customWidth="1"/>
    <col min="7" max="7" width="6" style="5" customWidth="1"/>
    <col min="8" max="8" width="6.28515625" style="5" customWidth="1"/>
    <col min="9" max="9" width="6.7109375" style="5" customWidth="1"/>
    <col min="10" max="10" width="7.85546875" style="5" customWidth="1"/>
    <col min="11" max="11" width="6.28515625" style="5" customWidth="1"/>
    <col min="12" max="12" width="6.140625" style="5" customWidth="1"/>
    <col min="13" max="13" width="6.5703125" style="5" customWidth="1"/>
    <col min="14" max="15" width="6" style="5" customWidth="1"/>
    <col min="16" max="16" width="8.140625" style="5" customWidth="1"/>
    <col min="17" max="16384" width="9.140625" style="5"/>
  </cols>
  <sheetData>
    <row r="1" spans="1:16" ht="27.75" customHeight="1" x14ac:dyDescent="0.25">
      <c r="A1" s="26" t="s">
        <v>0</v>
      </c>
      <c r="B1" s="1" t="s">
        <v>1</v>
      </c>
      <c r="C1" s="43" t="s">
        <v>2</v>
      </c>
      <c r="D1" s="49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spans="1:16" ht="15" customHeight="1" x14ac:dyDescent="0.25">
      <c r="A2" s="6" t="s">
        <v>16</v>
      </c>
      <c r="B2" s="7" t="s">
        <v>17</v>
      </c>
      <c r="C2" s="8" t="s">
        <v>18</v>
      </c>
      <c r="D2" s="50">
        <v>2007</v>
      </c>
      <c r="E2" s="36">
        <v>21617</v>
      </c>
      <c r="F2" s="36">
        <v>15663</v>
      </c>
      <c r="G2" s="36">
        <v>15640</v>
      </c>
      <c r="H2" s="36">
        <v>23291</v>
      </c>
      <c r="I2" s="36">
        <v>16717</v>
      </c>
      <c r="J2" s="36">
        <v>17116</v>
      </c>
      <c r="K2" s="36">
        <v>20514</v>
      </c>
      <c r="L2" s="36">
        <v>19088</v>
      </c>
      <c r="M2" s="36">
        <v>17577</v>
      </c>
      <c r="N2" s="36">
        <v>20163</v>
      </c>
      <c r="O2" s="36">
        <v>20348</v>
      </c>
      <c r="P2" s="37">
        <v>20754</v>
      </c>
    </row>
    <row r="3" spans="1:16" ht="15" customHeight="1" x14ac:dyDescent="0.25">
      <c r="A3" s="21" t="s">
        <v>16</v>
      </c>
      <c r="B3" s="27" t="s">
        <v>43</v>
      </c>
      <c r="C3" s="11" t="s">
        <v>18</v>
      </c>
      <c r="D3" s="51">
        <v>2008</v>
      </c>
      <c r="E3" s="36">
        <v>22578</v>
      </c>
      <c r="F3" s="36">
        <v>18904</v>
      </c>
      <c r="G3" s="36">
        <v>20557</v>
      </c>
      <c r="H3" s="36">
        <v>25079</v>
      </c>
      <c r="I3" s="36">
        <v>17715</v>
      </c>
      <c r="J3" s="36">
        <v>18222</v>
      </c>
      <c r="K3" s="36">
        <v>20874</v>
      </c>
      <c r="L3" s="36">
        <v>20627</v>
      </c>
      <c r="M3" s="36">
        <v>19176</v>
      </c>
      <c r="N3" s="36">
        <v>21123</v>
      </c>
      <c r="O3" s="36">
        <v>20905</v>
      </c>
      <c r="P3" s="38">
        <v>18615</v>
      </c>
    </row>
    <row r="4" spans="1:16" ht="15" customHeight="1" x14ac:dyDescent="0.25">
      <c r="A4" s="23" t="s">
        <v>16</v>
      </c>
      <c r="B4" s="27" t="s">
        <v>43</v>
      </c>
      <c r="C4" s="11" t="s">
        <v>18</v>
      </c>
      <c r="D4" s="51">
        <v>2009</v>
      </c>
      <c r="E4" s="36">
        <v>27502</v>
      </c>
      <c r="F4" s="36">
        <v>15084</v>
      </c>
      <c r="G4" s="36">
        <v>17728</v>
      </c>
      <c r="H4" s="36">
        <v>21557</v>
      </c>
      <c r="I4" s="36">
        <v>15783</v>
      </c>
      <c r="J4" s="36">
        <v>16419</v>
      </c>
      <c r="K4" s="36">
        <v>20622</v>
      </c>
      <c r="L4" s="36">
        <v>20786</v>
      </c>
      <c r="M4" s="36">
        <v>19006</v>
      </c>
      <c r="N4" s="36">
        <v>21542</v>
      </c>
      <c r="O4" s="36">
        <v>21750</v>
      </c>
      <c r="P4" s="38">
        <v>19878</v>
      </c>
    </row>
    <row r="5" spans="1:16" ht="15" customHeight="1" x14ac:dyDescent="0.25">
      <c r="A5" s="21" t="s">
        <v>16</v>
      </c>
      <c r="B5" s="27" t="s">
        <v>43</v>
      </c>
      <c r="C5" s="11" t="s">
        <v>18</v>
      </c>
      <c r="D5" s="52">
        <v>2010</v>
      </c>
      <c r="E5" s="36">
        <v>21733</v>
      </c>
      <c r="F5" s="36">
        <v>16042</v>
      </c>
      <c r="G5" s="36">
        <v>18677</v>
      </c>
      <c r="H5" s="36">
        <v>22868</v>
      </c>
      <c r="I5" s="36">
        <v>17012</v>
      </c>
      <c r="J5" s="36">
        <v>17673</v>
      </c>
      <c r="K5" s="36">
        <v>23153</v>
      </c>
      <c r="L5" s="36">
        <v>20520</v>
      </c>
      <c r="M5" s="36">
        <v>20747</v>
      </c>
      <c r="N5" s="36">
        <v>22979</v>
      </c>
      <c r="O5" s="36">
        <v>22442</v>
      </c>
      <c r="P5" s="38">
        <v>22004</v>
      </c>
    </row>
    <row r="6" spans="1:16" ht="15" customHeight="1" x14ac:dyDescent="0.25">
      <c r="A6" s="23" t="s">
        <v>16</v>
      </c>
      <c r="B6" s="27" t="s">
        <v>43</v>
      </c>
      <c r="C6" s="11" t="s">
        <v>18</v>
      </c>
      <c r="D6" s="52">
        <v>2011</v>
      </c>
      <c r="E6" s="36">
        <v>24573</v>
      </c>
      <c r="F6" s="36">
        <v>17460</v>
      </c>
      <c r="G6" s="36">
        <v>20599</v>
      </c>
      <c r="H6" s="36">
        <v>25217</v>
      </c>
      <c r="I6" s="36">
        <v>20472</v>
      </c>
      <c r="J6" s="36">
        <v>20124</v>
      </c>
      <c r="K6" s="36">
        <v>23690</v>
      </c>
      <c r="L6" s="36">
        <v>22942</v>
      </c>
      <c r="M6" s="36">
        <v>23786</v>
      </c>
      <c r="N6" s="36">
        <v>26700</v>
      </c>
      <c r="O6" s="36">
        <v>23018</v>
      </c>
      <c r="P6" s="38">
        <v>22033</v>
      </c>
    </row>
    <row r="7" spans="1:16" ht="15" customHeight="1" x14ac:dyDescent="0.25">
      <c r="A7" s="21" t="s">
        <v>16</v>
      </c>
      <c r="B7" s="27" t="s">
        <v>43</v>
      </c>
      <c r="C7" s="11" t="s">
        <v>18</v>
      </c>
      <c r="D7" s="52">
        <v>2012</v>
      </c>
      <c r="E7" s="36">
        <v>26986</v>
      </c>
      <c r="F7" s="36">
        <v>19173</v>
      </c>
      <c r="G7" s="36">
        <v>17207</v>
      </c>
      <c r="H7" s="36">
        <v>30446</v>
      </c>
      <c r="I7" s="36">
        <v>19381</v>
      </c>
      <c r="J7" s="36">
        <v>20035</v>
      </c>
      <c r="K7" s="36">
        <v>24251</v>
      </c>
      <c r="L7" s="36">
        <v>23462</v>
      </c>
      <c r="M7" s="36">
        <v>24046</v>
      </c>
      <c r="N7" s="36">
        <v>24181</v>
      </c>
      <c r="O7" s="36">
        <v>24701</v>
      </c>
      <c r="P7" s="38">
        <v>23927</v>
      </c>
    </row>
    <row r="8" spans="1:16" ht="15" customHeight="1" x14ac:dyDescent="0.25">
      <c r="A8" s="23" t="s">
        <v>16</v>
      </c>
      <c r="B8" s="27" t="s">
        <v>43</v>
      </c>
      <c r="C8" s="11" t="s">
        <v>18</v>
      </c>
      <c r="D8" s="52">
        <v>2013</v>
      </c>
      <c r="E8" s="36">
        <v>25610</v>
      </c>
      <c r="F8" s="36">
        <v>16911</v>
      </c>
      <c r="G8" s="36">
        <v>18117</v>
      </c>
      <c r="H8" s="36">
        <v>25374</v>
      </c>
      <c r="I8" s="36">
        <v>20463</v>
      </c>
      <c r="J8" s="36">
        <v>20775</v>
      </c>
      <c r="K8" s="36">
        <v>24932</v>
      </c>
      <c r="L8" s="36">
        <v>22230</v>
      </c>
      <c r="M8" s="36">
        <v>23695</v>
      </c>
      <c r="N8" s="36">
        <v>27110</v>
      </c>
      <c r="O8" s="36">
        <v>24232</v>
      </c>
      <c r="P8" s="38">
        <v>23444</v>
      </c>
    </row>
    <row r="9" spans="1:16" ht="15" customHeight="1" x14ac:dyDescent="0.25">
      <c r="A9" s="21" t="s">
        <v>16</v>
      </c>
      <c r="B9" s="27" t="s">
        <v>43</v>
      </c>
      <c r="C9" s="11" t="s">
        <v>18</v>
      </c>
      <c r="D9" s="53">
        <v>2014</v>
      </c>
      <c r="E9" s="36">
        <v>29287</v>
      </c>
      <c r="F9" s="36">
        <v>19510</v>
      </c>
      <c r="G9" s="36">
        <v>18333</v>
      </c>
      <c r="H9" s="36">
        <v>28465</v>
      </c>
      <c r="I9" s="36">
        <v>19657</v>
      </c>
      <c r="J9" s="36">
        <v>20732</v>
      </c>
      <c r="K9" s="36">
        <v>26246</v>
      </c>
      <c r="L9" s="36">
        <v>22147</v>
      </c>
      <c r="M9" s="36">
        <v>24212</v>
      </c>
      <c r="N9" s="36">
        <v>26545</v>
      </c>
      <c r="O9" s="36">
        <v>24124</v>
      </c>
      <c r="P9" s="38">
        <v>23057</v>
      </c>
    </row>
    <row r="10" spans="1:16" ht="15" customHeight="1" x14ac:dyDescent="0.25">
      <c r="A10" s="23" t="s">
        <v>16</v>
      </c>
      <c r="B10" s="27" t="s">
        <v>43</v>
      </c>
      <c r="C10" s="11" t="s">
        <v>18</v>
      </c>
      <c r="D10" s="53">
        <v>2015</v>
      </c>
      <c r="E10" s="36">
        <v>27957</v>
      </c>
      <c r="F10" s="36">
        <v>18766</v>
      </c>
      <c r="G10" s="36">
        <v>20574</v>
      </c>
      <c r="H10" s="36">
        <v>28182</v>
      </c>
      <c r="I10" s="36">
        <v>20306</v>
      </c>
      <c r="J10" s="36">
        <v>20604</v>
      </c>
      <c r="K10" s="36">
        <v>26576</v>
      </c>
      <c r="L10" s="36">
        <v>23541</v>
      </c>
      <c r="M10" s="36">
        <v>23064</v>
      </c>
      <c r="N10" s="36">
        <v>29112</v>
      </c>
      <c r="O10" s="36">
        <v>24679</v>
      </c>
      <c r="P10" s="38">
        <v>25136</v>
      </c>
    </row>
    <row r="11" spans="1:16" ht="15" customHeight="1" x14ac:dyDescent="0.25">
      <c r="A11" s="21" t="s">
        <v>16</v>
      </c>
      <c r="B11" s="27" t="s">
        <v>43</v>
      </c>
      <c r="C11" s="11" t="s">
        <v>18</v>
      </c>
      <c r="D11" s="53">
        <v>2016</v>
      </c>
      <c r="E11" s="36">
        <v>30780</v>
      </c>
      <c r="F11" s="36">
        <v>25499</v>
      </c>
      <c r="G11" s="36">
        <v>20668</v>
      </c>
      <c r="H11" s="36">
        <v>28452</v>
      </c>
      <c r="I11" s="36">
        <v>23638</v>
      </c>
      <c r="J11" s="36">
        <v>22169</v>
      </c>
      <c r="K11" s="36">
        <v>29154</v>
      </c>
      <c r="L11" s="36">
        <v>25715</v>
      </c>
      <c r="M11" s="36">
        <v>24161</v>
      </c>
      <c r="N11" s="36">
        <v>30100</v>
      </c>
      <c r="O11" s="36">
        <v>25641</v>
      </c>
      <c r="P11" s="38">
        <v>20007</v>
      </c>
    </row>
    <row r="12" spans="1:16" ht="15" customHeight="1" x14ac:dyDescent="0.25">
      <c r="A12" s="23" t="s">
        <v>16</v>
      </c>
      <c r="B12" s="27" t="s">
        <v>43</v>
      </c>
      <c r="C12" s="11" t="s">
        <v>18</v>
      </c>
      <c r="D12" s="53">
        <v>2017</v>
      </c>
      <c r="E12" s="36">
        <v>36965</v>
      </c>
      <c r="F12" s="36">
        <v>24006</v>
      </c>
      <c r="G12" s="36">
        <v>24266</v>
      </c>
      <c r="H12" s="36">
        <v>31693</v>
      </c>
      <c r="I12" s="36">
        <v>26089</v>
      </c>
      <c r="J12" s="36">
        <v>24669</v>
      </c>
      <c r="K12" s="36">
        <v>29482</v>
      </c>
      <c r="L12" s="36">
        <v>28718</v>
      </c>
      <c r="M12" s="36">
        <v>27297</v>
      </c>
      <c r="N12" s="36">
        <v>32863</v>
      </c>
      <c r="O12" s="36">
        <v>28076</v>
      </c>
      <c r="P12" s="38">
        <v>27083</v>
      </c>
    </row>
    <row r="13" spans="1:16" ht="15" customHeight="1" x14ac:dyDescent="0.25">
      <c r="A13" s="21" t="s">
        <v>16</v>
      </c>
      <c r="B13" s="27" t="s">
        <v>43</v>
      </c>
      <c r="C13" s="11" t="s">
        <v>18</v>
      </c>
      <c r="D13" s="53">
        <v>2018</v>
      </c>
      <c r="E13" s="36">
        <v>35190</v>
      </c>
      <c r="F13" s="36">
        <v>26863</v>
      </c>
      <c r="G13" s="36">
        <v>26522</v>
      </c>
      <c r="H13" s="36">
        <v>36802</v>
      </c>
      <c r="I13" s="36">
        <v>28830</v>
      </c>
      <c r="J13" s="36">
        <v>27760</v>
      </c>
      <c r="K13" s="36">
        <v>30309</v>
      </c>
      <c r="L13" s="36">
        <v>31427</v>
      </c>
      <c r="M13" s="36">
        <v>29242</v>
      </c>
      <c r="N13" s="36">
        <v>36695</v>
      </c>
      <c r="O13" s="36">
        <v>33935</v>
      </c>
      <c r="P13" s="38">
        <v>36566</v>
      </c>
    </row>
    <row r="14" spans="1:16" ht="15" customHeight="1" x14ac:dyDescent="0.25">
      <c r="A14" s="23" t="s">
        <v>16</v>
      </c>
      <c r="B14" s="27" t="s">
        <v>43</v>
      </c>
      <c r="C14" s="11" t="s">
        <v>18</v>
      </c>
      <c r="D14" s="53">
        <v>2019</v>
      </c>
      <c r="E14" s="36">
        <v>38491</v>
      </c>
      <c r="F14" s="36">
        <v>25883</v>
      </c>
      <c r="G14" s="36">
        <v>25383</v>
      </c>
      <c r="H14" s="36">
        <v>39726</v>
      </c>
      <c r="I14" s="36">
        <v>32588</v>
      </c>
      <c r="J14" s="36">
        <v>29291</v>
      </c>
      <c r="K14" s="36">
        <v>36305</v>
      </c>
      <c r="L14" s="36">
        <v>33631</v>
      </c>
      <c r="M14" s="36">
        <v>33076</v>
      </c>
      <c r="N14" s="36">
        <v>36702</v>
      </c>
      <c r="O14" s="36">
        <v>33906</v>
      </c>
      <c r="P14" s="38">
        <v>33491</v>
      </c>
    </row>
    <row r="15" spans="1:16" ht="15" customHeight="1" x14ac:dyDescent="0.25">
      <c r="A15" s="21" t="s">
        <v>16</v>
      </c>
      <c r="B15" s="27" t="s">
        <v>43</v>
      </c>
      <c r="C15" s="11" t="s">
        <v>18</v>
      </c>
      <c r="D15" s="53">
        <v>2020</v>
      </c>
      <c r="E15" s="36">
        <v>39996</v>
      </c>
      <c r="F15" s="36">
        <v>29484</v>
      </c>
      <c r="G15" s="36">
        <v>24668</v>
      </c>
      <c r="H15" s="36">
        <v>28367</v>
      </c>
      <c r="I15" s="36">
        <v>27584</v>
      </c>
      <c r="J15" s="36">
        <v>34806</v>
      </c>
      <c r="K15" s="36">
        <v>38608</v>
      </c>
      <c r="L15" s="36">
        <v>33298</v>
      </c>
      <c r="M15" s="36">
        <v>35507</v>
      </c>
      <c r="N15" s="36">
        <v>39600</v>
      </c>
      <c r="O15" s="36">
        <v>38304</v>
      </c>
      <c r="P15" s="38">
        <v>37494</v>
      </c>
    </row>
    <row r="16" spans="1:16" ht="15" customHeight="1" x14ac:dyDescent="0.25">
      <c r="A16" s="23" t="s">
        <v>16</v>
      </c>
      <c r="B16" s="27" t="s">
        <v>43</v>
      </c>
      <c r="C16" s="11" t="s">
        <v>18</v>
      </c>
      <c r="D16" s="53">
        <v>2021</v>
      </c>
      <c r="E16" s="36">
        <v>40604</v>
      </c>
      <c r="F16" s="36">
        <v>30566</v>
      </c>
      <c r="G16" s="36">
        <v>30084</v>
      </c>
      <c r="H16" s="36">
        <v>46138</v>
      </c>
      <c r="I16" s="36">
        <v>34463</v>
      </c>
      <c r="J16" s="36">
        <v>45134</v>
      </c>
      <c r="K16" s="36">
        <v>44191</v>
      </c>
      <c r="L16" s="36">
        <v>41820</v>
      </c>
      <c r="M16" s="36">
        <v>40064</v>
      </c>
      <c r="N16" s="36">
        <v>45699</v>
      </c>
      <c r="O16" s="36">
        <v>45571</v>
      </c>
      <c r="P16" s="38">
        <v>43414</v>
      </c>
    </row>
    <row r="17" spans="1:33" ht="15" customHeight="1" x14ac:dyDescent="0.25">
      <c r="A17" s="21" t="s">
        <v>16</v>
      </c>
      <c r="B17" s="27" t="s">
        <v>43</v>
      </c>
      <c r="C17" s="11" t="s">
        <v>18</v>
      </c>
      <c r="D17" s="53">
        <v>2022</v>
      </c>
      <c r="E17" s="36">
        <v>58681</v>
      </c>
      <c r="F17" s="36">
        <v>32867</v>
      </c>
      <c r="G17" s="36">
        <v>28531</v>
      </c>
      <c r="H17" s="36">
        <v>47907</v>
      </c>
      <c r="I17" s="36">
        <v>41496</v>
      </c>
      <c r="J17" s="36">
        <v>44345</v>
      </c>
      <c r="K17" s="36">
        <v>49661</v>
      </c>
      <c r="L17" s="36">
        <v>40940</v>
      </c>
      <c r="M17" s="36">
        <v>38373</v>
      </c>
      <c r="N17" s="36">
        <v>42806</v>
      </c>
      <c r="O17" s="36">
        <v>37940</v>
      </c>
      <c r="P17" s="38">
        <v>40235</v>
      </c>
    </row>
    <row r="18" spans="1:33" ht="15" customHeight="1" x14ac:dyDescent="0.25">
      <c r="A18" s="23" t="s">
        <v>16</v>
      </c>
      <c r="B18" s="27" t="s">
        <v>43</v>
      </c>
      <c r="C18" s="11" t="s">
        <v>18</v>
      </c>
      <c r="D18" s="53">
        <v>2023</v>
      </c>
      <c r="E18" s="36">
        <v>53930</v>
      </c>
      <c r="F18" s="36">
        <v>38213</v>
      </c>
      <c r="G18" s="36">
        <v>30960</v>
      </c>
      <c r="H18" s="36">
        <v>48410</v>
      </c>
      <c r="I18" s="36">
        <v>42038</v>
      </c>
      <c r="J18" s="36">
        <v>53723</v>
      </c>
      <c r="K18" s="36">
        <v>52561</v>
      </c>
      <c r="L18" s="36">
        <v>49154</v>
      </c>
      <c r="M18" s="36">
        <v>43710</v>
      </c>
      <c r="N18" s="36">
        <v>57099</v>
      </c>
      <c r="O18" s="36">
        <v>53953</v>
      </c>
      <c r="P18" s="38">
        <v>43377</v>
      </c>
    </row>
    <row r="19" spans="1:33" ht="15" customHeight="1" x14ac:dyDescent="0.25">
      <c r="A19" s="48" t="s">
        <v>16</v>
      </c>
      <c r="B19" s="27" t="s">
        <v>43</v>
      </c>
      <c r="C19" s="11" t="s">
        <v>18</v>
      </c>
      <c r="D19" s="53">
        <v>2024</v>
      </c>
      <c r="E19" s="36">
        <v>60683</v>
      </c>
      <c r="F19" s="36">
        <v>41397</v>
      </c>
      <c r="G19" s="36">
        <v>41967</v>
      </c>
      <c r="H19" s="36">
        <v>67331</v>
      </c>
      <c r="I19" s="36">
        <v>46341</v>
      </c>
      <c r="J19" s="36">
        <v>42479</v>
      </c>
      <c r="K19" s="36">
        <v>52300</v>
      </c>
      <c r="L19" s="36">
        <v>52589</v>
      </c>
      <c r="M19" s="36">
        <v>50156</v>
      </c>
      <c r="N19" s="36">
        <v>59076</v>
      </c>
      <c r="O19" s="36">
        <v>58111</v>
      </c>
      <c r="P19" s="38">
        <v>44129</v>
      </c>
    </row>
    <row r="20" spans="1:33" ht="15" customHeight="1" x14ac:dyDescent="0.25">
      <c r="A20" s="24" t="s">
        <v>16</v>
      </c>
      <c r="B20" s="27" t="s">
        <v>43</v>
      </c>
      <c r="C20" s="11" t="s">
        <v>18</v>
      </c>
      <c r="D20" s="53">
        <v>2025</v>
      </c>
      <c r="E20" s="36">
        <v>46929</v>
      </c>
      <c r="F20" s="36">
        <v>27966</v>
      </c>
      <c r="G20" s="36">
        <v>42362</v>
      </c>
      <c r="H20" s="36">
        <v>57545</v>
      </c>
      <c r="I20" s="36">
        <v>45629</v>
      </c>
      <c r="J20" s="36">
        <v>40036</v>
      </c>
      <c r="K20" s="36">
        <v>48836</v>
      </c>
      <c r="L20" s="36">
        <v>48765</v>
      </c>
      <c r="M20" s="36">
        <v>52149</v>
      </c>
      <c r="N20" s="36">
        <v>55538</v>
      </c>
      <c r="O20" s="36">
        <v>53434</v>
      </c>
      <c r="P20" s="38">
        <v>67668</v>
      </c>
      <c r="U20" s="29"/>
      <c r="V20" s="29"/>
      <c r="Z20" s="29"/>
      <c r="AA20" s="29"/>
      <c r="AB20" s="29"/>
      <c r="AC20" s="29"/>
      <c r="AD20" s="29"/>
      <c r="AE20" s="29"/>
      <c r="AF20" s="29"/>
      <c r="AG20" s="29"/>
    </row>
    <row r="21" spans="1:33" ht="15" customHeight="1" x14ac:dyDescent="0.25">
      <c r="A21" s="48" t="s">
        <v>16</v>
      </c>
      <c r="B21" s="27" t="s">
        <v>43</v>
      </c>
      <c r="C21" s="28" t="s">
        <v>18</v>
      </c>
      <c r="D21" s="51">
        <v>2026</v>
      </c>
      <c r="E21" s="45">
        <v>54816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6">
        <v>0</v>
      </c>
      <c r="U21" s="29"/>
      <c r="V21" s="29"/>
      <c r="Z21" s="29"/>
      <c r="AA21" s="29"/>
      <c r="AB21" s="29"/>
      <c r="AC21" s="29"/>
      <c r="AD21" s="29"/>
      <c r="AE21" s="29"/>
      <c r="AF21" s="29"/>
      <c r="AG21" s="29"/>
    </row>
    <row r="22" spans="1:33" ht="15" customHeight="1" x14ac:dyDescent="0.25">
      <c r="A22" s="15" t="s">
        <v>16</v>
      </c>
      <c r="B22" s="16" t="s">
        <v>19</v>
      </c>
      <c r="C22" s="11" t="s">
        <v>18</v>
      </c>
      <c r="D22" s="54">
        <v>2007</v>
      </c>
      <c r="E22" s="36">
        <v>15213</v>
      </c>
      <c r="F22" s="36">
        <v>23096</v>
      </c>
      <c r="G22" s="36">
        <v>18899</v>
      </c>
      <c r="H22" s="36">
        <v>21427</v>
      </c>
      <c r="I22" s="36">
        <v>20020</v>
      </c>
      <c r="J22" s="36">
        <v>17786</v>
      </c>
      <c r="K22" s="36">
        <v>18903</v>
      </c>
      <c r="L22" s="36">
        <v>19446</v>
      </c>
      <c r="M22" s="36">
        <v>18077</v>
      </c>
      <c r="N22" s="36">
        <v>23792</v>
      </c>
      <c r="O22" s="36">
        <v>22047</v>
      </c>
      <c r="P22" s="38">
        <v>28549</v>
      </c>
      <c r="U22" s="29"/>
      <c r="V22" s="29"/>
      <c r="Z22" s="29"/>
      <c r="AA22" s="29"/>
      <c r="AB22" s="29"/>
      <c r="AC22" s="29"/>
      <c r="AD22" s="29"/>
      <c r="AE22" s="29"/>
      <c r="AF22" s="29"/>
      <c r="AG22" s="29"/>
    </row>
    <row r="23" spans="1:33" ht="15" customHeight="1" x14ac:dyDescent="0.25">
      <c r="A23" s="22" t="s">
        <v>16</v>
      </c>
      <c r="B23" s="16" t="s">
        <v>44</v>
      </c>
      <c r="C23" s="11" t="s">
        <v>18</v>
      </c>
      <c r="D23" s="51">
        <v>2008</v>
      </c>
      <c r="E23" s="36">
        <v>15669</v>
      </c>
      <c r="F23" s="36">
        <v>24174</v>
      </c>
      <c r="G23" s="36">
        <v>21935</v>
      </c>
      <c r="H23" s="36">
        <v>24459</v>
      </c>
      <c r="I23" s="36">
        <v>21440</v>
      </c>
      <c r="J23" s="36">
        <v>21165</v>
      </c>
      <c r="K23" s="36">
        <v>21797</v>
      </c>
      <c r="L23" s="36">
        <v>20163</v>
      </c>
      <c r="M23" s="36">
        <v>24418</v>
      </c>
      <c r="N23" s="36">
        <v>26048</v>
      </c>
      <c r="O23" s="36">
        <v>23958</v>
      </c>
      <c r="P23" s="38">
        <v>27188</v>
      </c>
      <c r="U23" s="29"/>
      <c r="V23" s="29"/>
      <c r="Z23" s="29"/>
      <c r="AA23" s="29"/>
      <c r="AB23" s="29"/>
      <c r="AC23" s="29"/>
      <c r="AD23" s="29"/>
      <c r="AE23" s="29"/>
      <c r="AF23" s="29"/>
      <c r="AG23" s="29"/>
    </row>
    <row r="24" spans="1:33" ht="15" customHeight="1" x14ac:dyDescent="0.25">
      <c r="A24" s="25" t="s">
        <v>16</v>
      </c>
      <c r="B24" s="16" t="s">
        <v>44</v>
      </c>
      <c r="C24" s="11" t="s">
        <v>18</v>
      </c>
      <c r="D24" s="51">
        <v>2009</v>
      </c>
      <c r="E24" s="36">
        <v>19918</v>
      </c>
      <c r="F24" s="36">
        <v>25636</v>
      </c>
      <c r="G24" s="36">
        <v>26703</v>
      </c>
      <c r="H24" s="36">
        <v>27386</v>
      </c>
      <c r="I24" s="36">
        <v>23307</v>
      </c>
      <c r="J24" s="36">
        <v>24310</v>
      </c>
      <c r="K24" s="36">
        <v>23434</v>
      </c>
      <c r="L24" s="36">
        <v>21078</v>
      </c>
      <c r="M24" s="36">
        <v>23501</v>
      </c>
      <c r="N24" s="36">
        <v>26063</v>
      </c>
      <c r="O24" s="36">
        <v>22026</v>
      </c>
      <c r="P24" s="38">
        <v>26547</v>
      </c>
      <c r="U24" s="29"/>
      <c r="V24" s="29"/>
      <c r="Z24" s="29"/>
      <c r="AA24" s="29"/>
      <c r="AB24" s="29"/>
      <c r="AC24" s="29"/>
      <c r="AD24" s="29"/>
      <c r="AE24" s="29"/>
      <c r="AF24" s="29"/>
      <c r="AG24" s="29"/>
    </row>
    <row r="25" spans="1:33" ht="15" customHeight="1" x14ac:dyDescent="0.25">
      <c r="A25" s="22" t="s">
        <v>16</v>
      </c>
      <c r="B25" s="16" t="s">
        <v>44</v>
      </c>
      <c r="C25" s="11" t="s">
        <v>18</v>
      </c>
      <c r="D25" s="52">
        <v>2010</v>
      </c>
      <c r="E25" s="36">
        <v>22829</v>
      </c>
      <c r="F25" s="36">
        <v>28560</v>
      </c>
      <c r="G25" s="36">
        <v>26449</v>
      </c>
      <c r="H25" s="36">
        <v>29810</v>
      </c>
      <c r="I25" s="36">
        <v>23526</v>
      </c>
      <c r="J25" s="36">
        <v>22491</v>
      </c>
      <c r="K25" s="36">
        <v>26355</v>
      </c>
      <c r="L25" s="36">
        <v>23880</v>
      </c>
      <c r="M25" s="36">
        <v>25043</v>
      </c>
      <c r="N25" s="36">
        <v>25815</v>
      </c>
      <c r="O25" s="36">
        <v>23421</v>
      </c>
      <c r="P25" s="38">
        <v>31877</v>
      </c>
      <c r="U25" s="29"/>
      <c r="V25" s="29"/>
      <c r="Z25" s="29"/>
      <c r="AA25" s="29"/>
      <c r="AB25" s="29"/>
      <c r="AC25" s="29"/>
      <c r="AD25" s="29"/>
      <c r="AE25" s="29"/>
      <c r="AF25" s="29"/>
      <c r="AG25" s="29"/>
    </row>
    <row r="26" spans="1:33" ht="15" customHeight="1" x14ac:dyDescent="0.25">
      <c r="A26" s="25" t="s">
        <v>16</v>
      </c>
      <c r="B26" s="16" t="s">
        <v>44</v>
      </c>
      <c r="C26" s="11" t="s">
        <v>18</v>
      </c>
      <c r="D26" s="52">
        <v>2011</v>
      </c>
      <c r="E26" s="36">
        <v>23018</v>
      </c>
      <c r="F26" s="36">
        <v>29920</v>
      </c>
      <c r="G26" s="36">
        <v>26716</v>
      </c>
      <c r="H26" s="36">
        <v>31371</v>
      </c>
      <c r="I26" s="36">
        <v>24286</v>
      </c>
      <c r="J26" s="36">
        <v>23513</v>
      </c>
      <c r="K26" s="36">
        <v>24745</v>
      </c>
      <c r="L26" s="36">
        <v>22351</v>
      </c>
      <c r="M26" s="36">
        <v>25354</v>
      </c>
      <c r="N26" s="36">
        <v>26762</v>
      </c>
      <c r="O26" s="36">
        <v>20522</v>
      </c>
      <c r="P26" s="38">
        <v>29367</v>
      </c>
      <c r="U26" s="29"/>
      <c r="V26" s="29"/>
      <c r="Z26" s="29"/>
      <c r="AA26" s="29"/>
      <c r="AB26" s="29"/>
      <c r="AC26" s="29"/>
      <c r="AD26" s="29"/>
      <c r="AE26" s="29"/>
      <c r="AF26" s="29"/>
      <c r="AG26" s="29"/>
    </row>
    <row r="27" spans="1:33" ht="15" customHeight="1" x14ac:dyDescent="0.25">
      <c r="A27" s="22" t="s">
        <v>16</v>
      </c>
      <c r="B27" s="16" t="s">
        <v>44</v>
      </c>
      <c r="C27" s="11" t="s">
        <v>18</v>
      </c>
      <c r="D27" s="52">
        <v>2012</v>
      </c>
      <c r="E27" s="36">
        <v>28021</v>
      </c>
      <c r="F27" s="36">
        <v>30690</v>
      </c>
      <c r="G27" s="36">
        <v>24566</v>
      </c>
      <c r="H27" s="36">
        <v>33126</v>
      </c>
      <c r="I27" s="36">
        <v>22066</v>
      </c>
      <c r="J27" s="36">
        <v>22046</v>
      </c>
      <c r="K27" s="36">
        <v>27701</v>
      </c>
      <c r="L27" s="36">
        <v>22479</v>
      </c>
      <c r="M27" s="36">
        <v>22309</v>
      </c>
      <c r="N27" s="36">
        <v>37443</v>
      </c>
      <c r="O27" s="36">
        <v>20857</v>
      </c>
      <c r="P27" s="38">
        <v>28052</v>
      </c>
      <c r="U27" s="29"/>
      <c r="V27" s="29"/>
      <c r="Z27" s="29"/>
      <c r="AA27" s="29"/>
      <c r="AB27" s="29"/>
      <c r="AC27" s="29"/>
      <c r="AD27" s="29"/>
      <c r="AE27" s="29"/>
      <c r="AF27" s="29"/>
      <c r="AG27" s="29"/>
    </row>
    <row r="28" spans="1:33" ht="15" customHeight="1" x14ac:dyDescent="0.25">
      <c r="A28" s="25" t="s">
        <v>16</v>
      </c>
      <c r="B28" s="16" t="s">
        <v>44</v>
      </c>
      <c r="C28" s="11" t="s">
        <v>18</v>
      </c>
      <c r="D28" s="52">
        <v>2013</v>
      </c>
      <c r="E28" s="36">
        <v>29083</v>
      </c>
      <c r="F28" s="36">
        <v>30759</v>
      </c>
      <c r="G28" s="36">
        <v>21610</v>
      </c>
      <c r="H28" s="36">
        <v>33265</v>
      </c>
      <c r="I28" s="36">
        <v>20412</v>
      </c>
      <c r="J28" s="36">
        <v>20989</v>
      </c>
      <c r="K28" s="36">
        <v>25710</v>
      </c>
      <c r="L28" s="36">
        <v>23982</v>
      </c>
      <c r="M28" s="36">
        <v>26757</v>
      </c>
      <c r="N28" s="36">
        <v>36879</v>
      </c>
      <c r="O28" s="36">
        <v>23110</v>
      </c>
      <c r="P28" s="38">
        <v>31020</v>
      </c>
      <c r="U28" s="29"/>
      <c r="V28" s="29"/>
      <c r="Z28" s="29"/>
      <c r="AA28" s="29"/>
      <c r="AB28" s="29"/>
      <c r="AC28" s="29"/>
      <c r="AD28" s="29"/>
      <c r="AE28" s="29"/>
      <c r="AF28" s="29"/>
      <c r="AG28" s="29"/>
    </row>
    <row r="29" spans="1:33" ht="15" customHeight="1" x14ac:dyDescent="0.25">
      <c r="A29" s="22" t="s">
        <v>16</v>
      </c>
      <c r="B29" s="16" t="s">
        <v>44</v>
      </c>
      <c r="C29" s="11" t="s">
        <v>18</v>
      </c>
      <c r="D29" s="53">
        <v>2014</v>
      </c>
      <c r="E29" s="36">
        <v>27175</v>
      </c>
      <c r="F29" s="36">
        <v>29460</v>
      </c>
      <c r="G29" s="36">
        <v>24801</v>
      </c>
      <c r="H29" s="36">
        <v>32821</v>
      </c>
      <c r="I29" s="36">
        <v>21381</v>
      </c>
      <c r="J29" s="36">
        <v>24496</v>
      </c>
      <c r="K29" s="36">
        <v>27687</v>
      </c>
      <c r="L29" s="36">
        <v>19939</v>
      </c>
      <c r="M29" s="36">
        <v>22060</v>
      </c>
      <c r="N29" s="36">
        <v>30093</v>
      </c>
      <c r="O29" s="36">
        <v>20147</v>
      </c>
      <c r="P29" s="38">
        <v>28603</v>
      </c>
      <c r="U29" s="29"/>
      <c r="V29" s="29"/>
      <c r="Z29" s="29"/>
      <c r="AA29" s="29"/>
      <c r="AB29" s="29"/>
      <c r="AC29" s="29"/>
      <c r="AD29" s="29"/>
      <c r="AE29" s="29"/>
      <c r="AF29" s="29"/>
      <c r="AG29" s="29"/>
    </row>
    <row r="30" spans="1:33" ht="15" customHeight="1" x14ac:dyDescent="0.25">
      <c r="A30" s="25" t="s">
        <v>16</v>
      </c>
      <c r="B30" s="16" t="s">
        <v>44</v>
      </c>
      <c r="C30" s="11" t="s">
        <v>18</v>
      </c>
      <c r="D30" s="53">
        <v>2015</v>
      </c>
      <c r="E30" s="36">
        <v>23989</v>
      </c>
      <c r="F30" s="36">
        <v>29521</v>
      </c>
      <c r="G30" s="36">
        <v>25815</v>
      </c>
      <c r="H30" s="36">
        <v>28961</v>
      </c>
      <c r="I30" s="36">
        <v>22940</v>
      </c>
      <c r="J30" s="36">
        <v>26859</v>
      </c>
      <c r="K30" s="36">
        <v>26740</v>
      </c>
      <c r="L30" s="36">
        <v>22720</v>
      </c>
      <c r="M30" s="36">
        <v>28342</v>
      </c>
      <c r="N30" s="36">
        <v>31772</v>
      </c>
      <c r="O30" s="36">
        <v>25462</v>
      </c>
      <c r="P30" s="38">
        <v>35578</v>
      </c>
      <c r="U30" s="29"/>
      <c r="V30" s="29"/>
      <c r="Z30" s="29"/>
      <c r="AA30" s="29"/>
      <c r="AB30" s="29"/>
      <c r="AC30" s="29"/>
      <c r="AD30" s="29"/>
      <c r="AE30" s="29"/>
      <c r="AF30" s="29"/>
      <c r="AG30" s="29"/>
    </row>
    <row r="31" spans="1:33" ht="15" customHeight="1" x14ac:dyDescent="0.25">
      <c r="A31" s="22" t="s">
        <v>16</v>
      </c>
      <c r="B31" s="16" t="s">
        <v>44</v>
      </c>
      <c r="C31" s="11" t="s">
        <v>18</v>
      </c>
      <c r="D31" s="53">
        <v>2016</v>
      </c>
      <c r="E31" s="36">
        <v>22737</v>
      </c>
      <c r="F31" s="36">
        <v>30358</v>
      </c>
      <c r="G31" s="36">
        <v>27131</v>
      </c>
      <c r="H31" s="36">
        <v>29900</v>
      </c>
      <c r="I31" s="36">
        <v>25727</v>
      </c>
      <c r="J31" s="36">
        <v>27348</v>
      </c>
      <c r="K31" s="36">
        <v>32390</v>
      </c>
      <c r="L31" s="36">
        <v>26195</v>
      </c>
      <c r="M31" s="36">
        <v>28980</v>
      </c>
      <c r="N31" s="36">
        <v>33516</v>
      </c>
      <c r="O31" s="36">
        <v>28148</v>
      </c>
      <c r="P31" s="38">
        <v>38289</v>
      </c>
      <c r="U31" s="29"/>
      <c r="V31" s="29"/>
      <c r="Z31" s="29"/>
      <c r="AA31" s="29"/>
      <c r="AB31" s="29"/>
      <c r="AC31" s="29"/>
      <c r="AD31" s="29"/>
      <c r="AE31" s="29"/>
      <c r="AF31" s="29"/>
      <c r="AG31" s="29"/>
    </row>
    <row r="32" spans="1:33" ht="15" customHeight="1" x14ac:dyDescent="0.25">
      <c r="A32" s="25" t="s">
        <v>16</v>
      </c>
      <c r="B32" s="16" t="s">
        <v>44</v>
      </c>
      <c r="C32" s="11" t="s">
        <v>18</v>
      </c>
      <c r="D32" s="53">
        <v>2017</v>
      </c>
      <c r="E32" s="36">
        <v>25972</v>
      </c>
      <c r="F32" s="36">
        <v>29922</v>
      </c>
      <c r="G32" s="36">
        <v>28073</v>
      </c>
      <c r="H32" s="36">
        <v>30900</v>
      </c>
      <c r="I32" s="36">
        <v>25505</v>
      </c>
      <c r="J32" s="36">
        <v>27190</v>
      </c>
      <c r="K32" s="36">
        <v>32685</v>
      </c>
      <c r="L32" s="36">
        <v>26187</v>
      </c>
      <c r="M32" s="36">
        <v>28404</v>
      </c>
      <c r="N32" s="36">
        <v>32512</v>
      </c>
      <c r="O32" s="36">
        <v>30313</v>
      </c>
      <c r="P32" s="38">
        <v>45685</v>
      </c>
      <c r="U32" s="29"/>
      <c r="V32" s="29"/>
      <c r="Z32" s="29"/>
      <c r="AA32" s="29"/>
      <c r="AB32" s="29"/>
      <c r="AC32" s="29"/>
      <c r="AD32" s="29"/>
      <c r="AE32" s="29"/>
      <c r="AF32" s="29"/>
      <c r="AG32" s="29"/>
    </row>
    <row r="33" spans="1:33" ht="15" customHeight="1" x14ac:dyDescent="0.25">
      <c r="A33" s="22" t="s">
        <v>16</v>
      </c>
      <c r="B33" s="16" t="s">
        <v>44</v>
      </c>
      <c r="C33" s="11" t="s">
        <v>18</v>
      </c>
      <c r="D33" s="53">
        <v>2018</v>
      </c>
      <c r="E33" s="36">
        <v>23490</v>
      </c>
      <c r="F33" s="36">
        <v>31058</v>
      </c>
      <c r="G33" s="36">
        <v>28334</v>
      </c>
      <c r="H33" s="36">
        <v>31275</v>
      </c>
      <c r="I33" s="36">
        <v>26985</v>
      </c>
      <c r="J33" s="36">
        <v>26227</v>
      </c>
      <c r="K33" s="36">
        <v>35343</v>
      </c>
      <c r="L33" s="36">
        <v>29117</v>
      </c>
      <c r="M33" s="36">
        <v>28057</v>
      </c>
      <c r="N33" s="36">
        <v>36077</v>
      </c>
      <c r="O33" s="36">
        <v>28723</v>
      </c>
      <c r="P33" s="38">
        <v>53542</v>
      </c>
      <c r="U33" s="29"/>
      <c r="V33" s="29"/>
      <c r="Z33" s="29"/>
      <c r="AA33" s="29"/>
      <c r="AB33" s="29"/>
      <c r="AC33" s="29"/>
      <c r="AD33" s="29"/>
      <c r="AE33" s="29"/>
      <c r="AF33" s="29"/>
      <c r="AG33" s="29"/>
    </row>
    <row r="34" spans="1:33" ht="15" customHeight="1" x14ac:dyDescent="0.25">
      <c r="A34" s="25" t="s">
        <v>16</v>
      </c>
      <c r="B34" s="16" t="s">
        <v>44</v>
      </c>
      <c r="C34" s="11" t="s">
        <v>18</v>
      </c>
      <c r="D34" s="53">
        <v>2019</v>
      </c>
      <c r="E34" s="36">
        <v>28146</v>
      </c>
      <c r="F34" s="36">
        <v>33867</v>
      </c>
      <c r="G34" s="36">
        <v>30603</v>
      </c>
      <c r="H34" s="36">
        <v>34900</v>
      </c>
      <c r="I34" s="36">
        <v>34211</v>
      </c>
      <c r="J34" s="36">
        <v>30733</v>
      </c>
      <c r="K34" s="36">
        <v>35792</v>
      </c>
      <c r="L34" s="36">
        <v>30401</v>
      </c>
      <c r="M34" s="36">
        <v>33340</v>
      </c>
      <c r="N34" s="36">
        <v>39572</v>
      </c>
      <c r="O34" s="36">
        <v>31888</v>
      </c>
      <c r="P34" s="38">
        <v>45481</v>
      </c>
      <c r="U34" s="29"/>
      <c r="V34" s="29"/>
      <c r="Z34" s="29"/>
      <c r="AA34" s="29"/>
      <c r="AB34" s="29"/>
      <c r="AC34" s="29"/>
      <c r="AD34" s="29"/>
      <c r="AE34" s="29"/>
      <c r="AF34" s="29"/>
      <c r="AG34" s="29"/>
    </row>
    <row r="35" spans="1:33" ht="15" customHeight="1" x14ac:dyDescent="0.25">
      <c r="A35" s="22" t="s">
        <v>16</v>
      </c>
      <c r="B35" s="16" t="s">
        <v>44</v>
      </c>
      <c r="C35" s="11" t="s">
        <v>18</v>
      </c>
      <c r="D35" s="53">
        <v>2020</v>
      </c>
      <c r="E35" s="36">
        <v>32153</v>
      </c>
      <c r="F35" s="36">
        <v>35815</v>
      </c>
      <c r="G35" s="36">
        <v>30150</v>
      </c>
      <c r="H35" s="36">
        <v>37486</v>
      </c>
      <c r="I35" s="36">
        <v>34812</v>
      </c>
      <c r="J35" s="36">
        <v>31021</v>
      </c>
      <c r="K35" s="36">
        <v>36870</v>
      </c>
      <c r="L35" s="36">
        <v>29338</v>
      </c>
      <c r="M35" s="36">
        <v>35159</v>
      </c>
      <c r="N35" s="36">
        <v>37540</v>
      </c>
      <c r="O35" s="36">
        <v>37354</v>
      </c>
      <c r="P35" s="38">
        <v>97223</v>
      </c>
      <c r="U35" s="29"/>
      <c r="V35" s="29"/>
      <c r="Z35" s="29"/>
      <c r="AA35" s="29"/>
      <c r="AB35" s="29"/>
      <c r="AC35" s="29"/>
      <c r="AD35" s="29"/>
      <c r="AE35" s="29"/>
      <c r="AF35" s="29"/>
      <c r="AG35" s="29"/>
    </row>
    <row r="36" spans="1:33" ht="15" customHeight="1" x14ac:dyDescent="0.25">
      <c r="A36" s="25" t="s">
        <v>16</v>
      </c>
      <c r="B36" s="16" t="s">
        <v>44</v>
      </c>
      <c r="C36" s="11" t="s">
        <v>18</v>
      </c>
      <c r="D36" s="53">
        <v>2021</v>
      </c>
      <c r="E36" s="36">
        <v>29388</v>
      </c>
      <c r="F36" s="36">
        <v>36482</v>
      </c>
      <c r="G36" s="36">
        <v>35849</v>
      </c>
      <c r="H36" s="36">
        <v>34159</v>
      </c>
      <c r="I36" s="36">
        <v>34332</v>
      </c>
      <c r="J36" s="36">
        <v>33789</v>
      </c>
      <c r="K36" s="36">
        <v>36719</v>
      </c>
      <c r="L36" s="36">
        <v>33913</v>
      </c>
      <c r="M36" s="36">
        <v>36582</v>
      </c>
      <c r="N36" s="36">
        <v>41498</v>
      </c>
      <c r="O36" s="36">
        <v>46090</v>
      </c>
      <c r="P36" s="38">
        <v>112289</v>
      </c>
      <c r="U36" s="29"/>
      <c r="V36" s="29"/>
      <c r="Z36" s="29"/>
      <c r="AA36" s="29"/>
      <c r="AB36" s="29"/>
      <c r="AC36" s="29"/>
      <c r="AD36" s="29"/>
      <c r="AE36" s="29"/>
      <c r="AF36" s="29"/>
      <c r="AG36" s="29"/>
    </row>
    <row r="37" spans="1:33" ht="15" customHeight="1" x14ac:dyDescent="0.25">
      <c r="A37" s="22" t="s">
        <v>16</v>
      </c>
      <c r="B37" s="16" t="s">
        <v>44</v>
      </c>
      <c r="C37" s="11" t="s">
        <v>18</v>
      </c>
      <c r="D37" s="53">
        <v>2022</v>
      </c>
      <c r="E37" s="36">
        <v>32134</v>
      </c>
      <c r="F37" s="36">
        <v>43688</v>
      </c>
      <c r="G37" s="36">
        <v>39851</v>
      </c>
      <c r="H37" s="36">
        <v>39714</v>
      </c>
      <c r="I37" s="36">
        <v>38984</v>
      </c>
      <c r="J37" s="36">
        <v>37868</v>
      </c>
      <c r="K37" s="36">
        <v>42376</v>
      </c>
      <c r="L37" s="36">
        <v>38293</v>
      </c>
      <c r="M37" s="36">
        <v>37645</v>
      </c>
      <c r="N37" s="36">
        <v>43369</v>
      </c>
      <c r="O37" s="36">
        <v>46585</v>
      </c>
      <c r="P37" s="38">
        <v>72129</v>
      </c>
      <c r="U37" s="29"/>
      <c r="V37" s="29"/>
      <c r="Z37" s="29"/>
      <c r="AA37" s="29"/>
      <c r="AB37" s="29"/>
      <c r="AC37" s="29"/>
      <c r="AD37" s="29"/>
      <c r="AE37" s="29"/>
      <c r="AF37" s="29"/>
      <c r="AG37" s="29"/>
    </row>
    <row r="38" spans="1:33" ht="15" customHeight="1" x14ac:dyDescent="0.25">
      <c r="A38" s="25" t="s">
        <v>16</v>
      </c>
      <c r="B38" s="16" t="s">
        <v>44</v>
      </c>
      <c r="C38" s="11" t="s">
        <v>18</v>
      </c>
      <c r="D38" s="53">
        <v>2023</v>
      </c>
      <c r="E38" s="36">
        <v>36575</v>
      </c>
      <c r="F38" s="36">
        <v>48818</v>
      </c>
      <c r="G38" s="36">
        <v>42177</v>
      </c>
      <c r="H38" s="36">
        <v>45345</v>
      </c>
      <c r="I38" s="36">
        <v>52095</v>
      </c>
      <c r="J38" s="36">
        <v>44802</v>
      </c>
      <c r="K38" s="36">
        <v>51756</v>
      </c>
      <c r="L38" s="36">
        <v>51208</v>
      </c>
      <c r="M38" s="36">
        <v>60489</v>
      </c>
      <c r="N38" s="36">
        <v>57308</v>
      </c>
      <c r="O38" s="36">
        <v>58885</v>
      </c>
      <c r="P38" s="38">
        <v>82160</v>
      </c>
      <c r="U38" s="29"/>
      <c r="V38" s="29"/>
      <c r="Z38" s="29"/>
      <c r="AA38" s="29"/>
      <c r="AB38" s="29"/>
      <c r="AC38" s="29"/>
      <c r="AD38" s="29"/>
      <c r="AE38" s="29"/>
      <c r="AF38" s="29"/>
      <c r="AG38" s="29"/>
    </row>
    <row r="39" spans="1:33" ht="15" customHeight="1" x14ac:dyDescent="0.25">
      <c r="A39" s="22" t="s">
        <v>16</v>
      </c>
      <c r="B39" s="16" t="s">
        <v>44</v>
      </c>
      <c r="C39" s="11" t="s">
        <v>18</v>
      </c>
      <c r="D39" s="52">
        <v>2024</v>
      </c>
      <c r="E39" s="36">
        <v>40452</v>
      </c>
      <c r="F39" s="36">
        <v>62267</v>
      </c>
      <c r="G39" s="36">
        <v>57779</v>
      </c>
      <c r="H39" s="36">
        <v>82848</v>
      </c>
      <c r="I39" s="36">
        <v>58619</v>
      </c>
      <c r="J39" s="36">
        <v>58299</v>
      </c>
      <c r="K39" s="36">
        <v>66186</v>
      </c>
      <c r="L39" s="36">
        <v>57147</v>
      </c>
      <c r="M39" s="36">
        <v>67956</v>
      </c>
      <c r="N39" s="36">
        <v>77367</v>
      </c>
      <c r="O39" s="36">
        <v>65371</v>
      </c>
      <c r="P39" s="38">
        <v>107926</v>
      </c>
      <c r="U39" s="29"/>
      <c r="V39" s="29"/>
      <c r="Z39" s="29"/>
      <c r="AA39" s="29"/>
      <c r="AB39" s="29"/>
      <c r="AC39" s="29"/>
      <c r="AD39" s="29"/>
      <c r="AE39" s="29"/>
      <c r="AF39" s="29"/>
      <c r="AG39" s="29"/>
    </row>
    <row r="40" spans="1:33" ht="15" customHeight="1" x14ac:dyDescent="0.25">
      <c r="A40" s="25" t="s">
        <v>16</v>
      </c>
      <c r="B40" s="16" t="s">
        <v>44</v>
      </c>
      <c r="C40" s="11" t="s">
        <v>18</v>
      </c>
      <c r="D40" s="53">
        <v>2025</v>
      </c>
      <c r="E40" s="36">
        <v>46507</v>
      </c>
      <c r="F40" s="36">
        <v>60470</v>
      </c>
      <c r="G40" s="36">
        <v>81483</v>
      </c>
      <c r="H40" s="36">
        <v>74262</v>
      </c>
      <c r="I40" s="36">
        <v>62405</v>
      </c>
      <c r="J40" s="36">
        <v>50515</v>
      </c>
      <c r="K40" s="36">
        <v>84410</v>
      </c>
      <c r="L40" s="36">
        <v>62515</v>
      </c>
      <c r="M40" s="36">
        <v>80421</v>
      </c>
      <c r="N40" s="36">
        <v>78902</v>
      </c>
      <c r="O40" s="36">
        <v>69364</v>
      </c>
      <c r="P40" s="38">
        <v>92959</v>
      </c>
      <c r="U40" s="29"/>
      <c r="V40" s="29"/>
      <c r="Z40" s="29"/>
      <c r="AA40" s="29"/>
      <c r="AB40" s="29"/>
      <c r="AC40" s="29"/>
      <c r="AD40" s="29"/>
      <c r="AE40" s="29"/>
      <c r="AF40" s="29"/>
      <c r="AG40" s="29"/>
    </row>
    <row r="41" spans="1:33" ht="15" customHeight="1" x14ac:dyDescent="0.25">
      <c r="A41" s="22" t="s">
        <v>16</v>
      </c>
      <c r="B41" s="16" t="s">
        <v>44</v>
      </c>
      <c r="C41" s="28" t="s">
        <v>18</v>
      </c>
      <c r="D41" s="51">
        <v>2026</v>
      </c>
      <c r="E41" s="45">
        <v>54292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6">
        <v>0</v>
      </c>
      <c r="U41" s="29"/>
      <c r="V41" s="29"/>
      <c r="Z41" s="29"/>
      <c r="AA41" s="29"/>
      <c r="AB41" s="29"/>
      <c r="AC41" s="29"/>
      <c r="AD41" s="29"/>
      <c r="AE41" s="29"/>
      <c r="AF41" s="29"/>
      <c r="AG41" s="29"/>
    </row>
    <row r="42" spans="1:33" ht="15" customHeight="1" x14ac:dyDescent="0.25">
      <c r="A42" s="15" t="s">
        <v>16</v>
      </c>
      <c r="B42" s="16" t="s">
        <v>20</v>
      </c>
      <c r="C42" s="11" t="s">
        <v>18</v>
      </c>
      <c r="D42" s="54">
        <v>2007</v>
      </c>
      <c r="E42" s="36">
        <v>6404</v>
      </c>
      <c r="F42" s="36">
        <v>-7433</v>
      </c>
      <c r="G42" s="36">
        <v>-3259</v>
      </c>
      <c r="H42" s="36">
        <v>1864</v>
      </c>
      <c r="I42" s="36">
        <v>-3303</v>
      </c>
      <c r="J42" s="36">
        <v>-670</v>
      </c>
      <c r="K42" s="36">
        <v>1611</v>
      </c>
      <c r="L42" s="36">
        <v>-358</v>
      </c>
      <c r="M42" s="36">
        <v>-500</v>
      </c>
      <c r="N42" s="36">
        <v>-3629</v>
      </c>
      <c r="O42" s="36">
        <v>-1699</v>
      </c>
      <c r="P42" s="38">
        <v>-7795</v>
      </c>
      <c r="U42" s="29"/>
      <c r="V42" s="29"/>
      <c r="Z42" s="29"/>
      <c r="AA42" s="29"/>
      <c r="AB42" s="29"/>
      <c r="AC42" s="29"/>
      <c r="AD42" s="29"/>
      <c r="AE42" s="29"/>
      <c r="AF42" s="29"/>
      <c r="AG42" s="29"/>
    </row>
    <row r="43" spans="1:33" ht="15" customHeight="1" x14ac:dyDescent="0.25">
      <c r="A43" s="25" t="s">
        <v>16</v>
      </c>
      <c r="B43" s="16" t="s">
        <v>45</v>
      </c>
      <c r="C43" s="11" t="s">
        <v>18</v>
      </c>
      <c r="D43" s="51">
        <v>2008</v>
      </c>
      <c r="E43" s="36">
        <v>6909</v>
      </c>
      <c r="F43" s="36">
        <v>-5270</v>
      </c>
      <c r="G43" s="36">
        <v>-1378</v>
      </c>
      <c r="H43" s="36">
        <v>620</v>
      </c>
      <c r="I43" s="36">
        <v>-3725</v>
      </c>
      <c r="J43" s="36">
        <v>-2943</v>
      </c>
      <c r="K43" s="36">
        <v>-923</v>
      </c>
      <c r="L43" s="36">
        <v>464</v>
      </c>
      <c r="M43" s="36">
        <v>-5242</v>
      </c>
      <c r="N43" s="36">
        <v>-4925</v>
      </c>
      <c r="O43" s="36">
        <v>-3053</v>
      </c>
      <c r="P43" s="38">
        <v>-8573</v>
      </c>
      <c r="U43" s="29"/>
      <c r="V43" s="29"/>
      <c r="Z43" s="29"/>
      <c r="AA43" s="29"/>
      <c r="AB43" s="29"/>
      <c r="AC43" s="29"/>
      <c r="AD43" s="29"/>
      <c r="AE43" s="29"/>
      <c r="AF43" s="29"/>
      <c r="AG43" s="29"/>
    </row>
    <row r="44" spans="1:33" ht="15" customHeight="1" x14ac:dyDescent="0.25">
      <c r="A44" s="25" t="s">
        <v>16</v>
      </c>
      <c r="B44" s="16" t="s">
        <v>45</v>
      </c>
      <c r="C44" s="11" t="s">
        <v>18</v>
      </c>
      <c r="D44" s="51">
        <v>2009</v>
      </c>
      <c r="E44" s="36">
        <v>7584</v>
      </c>
      <c r="F44" s="36">
        <v>-10552</v>
      </c>
      <c r="G44" s="36">
        <v>-8975</v>
      </c>
      <c r="H44" s="36">
        <v>-5829</v>
      </c>
      <c r="I44" s="36">
        <v>-7524</v>
      </c>
      <c r="J44" s="36">
        <v>-7891</v>
      </c>
      <c r="K44" s="36">
        <v>-2812</v>
      </c>
      <c r="L44" s="36">
        <v>-292</v>
      </c>
      <c r="M44" s="36">
        <v>-4495</v>
      </c>
      <c r="N44" s="36">
        <v>-4521</v>
      </c>
      <c r="O44" s="36">
        <v>-276</v>
      </c>
      <c r="P44" s="38">
        <v>-6669</v>
      </c>
      <c r="U44" s="29"/>
      <c r="V44" s="29"/>
      <c r="Z44" s="29"/>
      <c r="AA44" s="29"/>
      <c r="AB44" s="29"/>
      <c r="AC44" s="29"/>
      <c r="AD44" s="29"/>
      <c r="AE44" s="29"/>
      <c r="AF44" s="29"/>
      <c r="AG44" s="29"/>
    </row>
    <row r="45" spans="1:33" ht="15" customHeight="1" x14ac:dyDescent="0.25">
      <c r="A45" s="25" t="s">
        <v>16</v>
      </c>
      <c r="B45" s="16" t="s">
        <v>45</v>
      </c>
      <c r="C45" s="11" t="s">
        <v>18</v>
      </c>
      <c r="D45" s="52">
        <v>2010</v>
      </c>
      <c r="E45" s="36">
        <v>-1096</v>
      </c>
      <c r="F45" s="36">
        <v>-12518</v>
      </c>
      <c r="G45" s="36">
        <v>-7772</v>
      </c>
      <c r="H45" s="36">
        <v>-6942</v>
      </c>
      <c r="I45" s="36">
        <v>-6514</v>
      </c>
      <c r="J45" s="36">
        <v>-4818</v>
      </c>
      <c r="K45" s="36">
        <v>-3202</v>
      </c>
      <c r="L45" s="36">
        <v>-3360</v>
      </c>
      <c r="M45" s="36">
        <v>-4296</v>
      </c>
      <c r="N45" s="36">
        <v>-2836</v>
      </c>
      <c r="O45" s="36">
        <v>-979</v>
      </c>
      <c r="P45" s="38">
        <v>-9873</v>
      </c>
      <c r="U45" s="29"/>
      <c r="V45" s="29"/>
      <c r="Z45" s="29"/>
      <c r="AA45" s="29"/>
      <c r="AB45" s="29"/>
      <c r="AC45" s="29"/>
      <c r="AD45" s="29"/>
      <c r="AE45" s="29"/>
      <c r="AF45" s="29"/>
      <c r="AG45" s="29"/>
    </row>
    <row r="46" spans="1:33" ht="15" customHeight="1" x14ac:dyDescent="0.25">
      <c r="A46" s="25" t="s">
        <v>16</v>
      </c>
      <c r="B46" s="16" t="s">
        <v>45</v>
      </c>
      <c r="C46" s="11" t="s">
        <v>18</v>
      </c>
      <c r="D46" s="52">
        <v>2011</v>
      </c>
      <c r="E46" s="36">
        <v>1555</v>
      </c>
      <c r="F46" s="36">
        <v>-12460</v>
      </c>
      <c r="G46" s="36">
        <v>-6117</v>
      </c>
      <c r="H46" s="36">
        <v>-6154</v>
      </c>
      <c r="I46" s="36">
        <v>-3814</v>
      </c>
      <c r="J46" s="36">
        <v>-3389</v>
      </c>
      <c r="K46" s="36">
        <v>-1055</v>
      </c>
      <c r="L46" s="36">
        <v>591</v>
      </c>
      <c r="M46" s="36">
        <v>-1568</v>
      </c>
      <c r="N46" s="36">
        <v>-62</v>
      </c>
      <c r="O46" s="36">
        <v>2496</v>
      </c>
      <c r="P46" s="38">
        <v>-7334</v>
      </c>
      <c r="U46" s="29"/>
      <c r="V46" s="29"/>
      <c r="Z46" s="29"/>
      <c r="AA46" s="29"/>
      <c r="AB46" s="29"/>
      <c r="AC46" s="29"/>
      <c r="AD46" s="29"/>
      <c r="AE46" s="29"/>
      <c r="AF46" s="29"/>
      <c r="AG46" s="29"/>
    </row>
    <row r="47" spans="1:33" ht="15" customHeight="1" x14ac:dyDescent="0.25">
      <c r="A47" s="25" t="s">
        <v>16</v>
      </c>
      <c r="B47" s="16" t="s">
        <v>45</v>
      </c>
      <c r="C47" s="11" t="s">
        <v>18</v>
      </c>
      <c r="D47" s="52">
        <v>2012</v>
      </c>
      <c r="E47" s="36">
        <v>-1035</v>
      </c>
      <c r="F47" s="36">
        <v>-11517</v>
      </c>
      <c r="G47" s="36">
        <v>-7359</v>
      </c>
      <c r="H47" s="36">
        <v>-2680</v>
      </c>
      <c r="I47" s="36">
        <v>-2685</v>
      </c>
      <c r="J47" s="36">
        <v>-2011</v>
      </c>
      <c r="K47" s="36">
        <v>-3450</v>
      </c>
      <c r="L47" s="36">
        <v>983</v>
      </c>
      <c r="M47" s="36">
        <v>1737</v>
      </c>
      <c r="N47" s="36">
        <v>-13262</v>
      </c>
      <c r="O47" s="36">
        <v>3844</v>
      </c>
      <c r="P47" s="38">
        <v>-4125</v>
      </c>
      <c r="U47" s="29"/>
      <c r="V47" s="29"/>
      <c r="Z47" s="29"/>
      <c r="AA47" s="29"/>
      <c r="AB47" s="29"/>
      <c r="AC47" s="29"/>
      <c r="AD47" s="29"/>
      <c r="AE47" s="29"/>
      <c r="AF47" s="29"/>
      <c r="AG47" s="29"/>
    </row>
    <row r="48" spans="1:33" ht="15" customHeight="1" x14ac:dyDescent="0.25">
      <c r="A48" s="25" t="s">
        <v>16</v>
      </c>
      <c r="B48" s="16" t="s">
        <v>45</v>
      </c>
      <c r="C48" s="11" t="s">
        <v>18</v>
      </c>
      <c r="D48" s="52">
        <v>2013</v>
      </c>
      <c r="E48" s="36">
        <v>-3473</v>
      </c>
      <c r="F48" s="36">
        <v>-13848</v>
      </c>
      <c r="G48" s="36">
        <v>-3493</v>
      </c>
      <c r="H48" s="36">
        <v>-7891</v>
      </c>
      <c r="I48" s="36">
        <v>51</v>
      </c>
      <c r="J48" s="36">
        <v>-214</v>
      </c>
      <c r="K48" s="36">
        <v>-778</v>
      </c>
      <c r="L48" s="36">
        <v>-1752</v>
      </c>
      <c r="M48" s="36">
        <v>-3062</v>
      </c>
      <c r="N48" s="36">
        <v>-9769</v>
      </c>
      <c r="O48" s="36">
        <v>1122</v>
      </c>
      <c r="P48" s="38">
        <v>-7576</v>
      </c>
      <c r="U48" s="29"/>
      <c r="V48" s="29"/>
      <c r="Z48" s="29"/>
      <c r="AA48" s="29"/>
      <c r="AB48" s="29"/>
      <c r="AC48" s="29"/>
      <c r="AD48" s="29"/>
      <c r="AE48" s="29"/>
      <c r="AF48" s="29"/>
      <c r="AG48" s="29"/>
    </row>
    <row r="49" spans="1:33" ht="15" customHeight="1" x14ac:dyDescent="0.25">
      <c r="A49" s="25" t="s">
        <v>16</v>
      </c>
      <c r="B49" s="16" t="s">
        <v>45</v>
      </c>
      <c r="C49" s="11" t="s">
        <v>18</v>
      </c>
      <c r="D49" s="53">
        <v>2014</v>
      </c>
      <c r="E49" s="36">
        <v>2112</v>
      </c>
      <c r="F49" s="36">
        <v>-9950</v>
      </c>
      <c r="G49" s="36">
        <v>-6468</v>
      </c>
      <c r="H49" s="36">
        <v>-4356</v>
      </c>
      <c r="I49" s="36">
        <v>-1724</v>
      </c>
      <c r="J49" s="36">
        <v>-3764</v>
      </c>
      <c r="K49" s="36">
        <v>-1441</v>
      </c>
      <c r="L49" s="36">
        <v>2208</v>
      </c>
      <c r="M49" s="36">
        <v>2152</v>
      </c>
      <c r="N49" s="36">
        <v>-3548</v>
      </c>
      <c r="O49" s="36">
        <v>3977</v>
      </c>
      <c r="P49" s="38">
        <v>-5546</v>
      </c>
      <c r="U49" s="29"/>
      <c r="V49" s="29"/>
      <c r="Z49" s="29"/>
      <c r="AA49" s="29"/>
      <c r="AB49" s="29"/>
      <c r="AC49" s="29"/>
      <c r="AD49" s="29"/>
      <c r="AE49" s="29"/>
      <c r="AF49" s="29"/>
      <c r="AG49" s="29"/>
    </row>
    <row r="50" spans="1:33" ht="15" customHeight="1" x14ac:dyDescent="0.25">
      <c r="A50" s="25" t="s">
        <v>16</v>
      </c>
      <c r="B50" s="16" t="s">
        <v>45</v>
      </c>
      <c r="C50" s="11" t="s">
        <v>18</v>
      </c>
      <c r="D50" s="53">
        <v>2015</v>
      </c>
      <c r="E50" s="36">
        <v>3968</v>
      </c>
      <c r="F50" s="36">
        <v>-10755</v>
      </c>
      <c r="G50" s="36">
        <v>-5241</v>
      </c>
      <c r="H50" s="36">
        <v>-779</v>
      </c>
      <c r="I50" s="36">
        <v>-2634</v>
      </c>
      <c r="J50" s="36">
        <v>-6255</v>
      </c>
      <c r="K50" s="36">
        <v>-164</v>
      </c>
      <c r="L50" s="36">
        <v>821</v>
      </c>
      <c r="M50" s="36">
        <v>-5278</v>
      </c>
      <c r="N50" s="36">
        <v>-2660</v>
      </c>
      <c r="O50" s="36">
        <v>-783</v>
      </c>
      <c r="P50" s="38">
        <v>-10442</v>
      </c>
      <c r="U50" s="29"/>
      <c r="V50" s="29"/>
      <c r="Z50" s="29"/>
      <c r="AA50" s="29"/>
      <c r="AB50" s="29"/>
      <c r="AC50" s="29"/>
      <c r="AD50" s="29"/>
      <c r="AE50" s="29"/>
      <c r="AF50" s="29"/>
      <c r="AG50" s="29"/>
    </row>
    <row r="51" spans="1:33" ht="15" customHeight="1" x14ac:dyDescent="0.25">
      <c r="A51" s="25" t="s">
        <v>16</v>
      </c>
      <c r="B51" s="16" t="s">
        <v>45</v>
      </c>
      <c r="C51" s="11" t="s">
        <v>18</v>
      </c>
      <c r="D51" s="53">
        <v>2016</v>
      </c>
      <c r="E51" s="36">
        <v>8043</v>
      </c>
      <c r="F51" s="36">
        <v>-4859</v>
      </c>
      <c r="G51" s="36">
        <v>-6463</v>
      </c>
      <c r="H51" s="36">
        <v>-1448</v>
      </c>
      <c r="I51" s="36">
        <v>-2089</v>
      </c>
      <c r="J51" s="36">
        <v>-5179</v>
      </c>
      <c r="K51" s="36">
        <v>-3236</v>
      </c>
      <c r="L51" s="36">
        <v>-480</v>
      </c>
      <c r="M51" s="36">
        <v>-4819</v>
      </c>
      <c r="N51" s="36">
        <v>-3416</v>
      </c>
      <c r="O51" s="36">
        <v>-2507</v>
      </c>
      <c r="P51" s="38">
        <v>-18282</v>
      </c>
      <c r="U51" s="29"/>
      <c r="V51" s="29"/>
      <c r="Z51" s="29"/>
      <c r="AA51" s="29"/>
      <c r="AB51" s="29"/>
      <c r="AC51" s="29"/>
      <c r="AD51" s="29"/>
      <c r="AE51" s="29"/>
      <c r="AF51" s="29"/>
      <c r="AG51" s="29"/>
    </row>
    <row r="52" spans="1:33" ht="15" customHeight="1" x14ac:dyDescent="0.25">
      <c r="A52" s="23" t="s">
        <v>16</v>
      </c>
      <c r="B52" s="16" t="s">
        <v>45</v>
      </c>
      <c r="C52" s="11" t="s">
        <v>18</v>
      </c>
      <c r="D52" s="53">
        <v>2017</v>
      </c>
      <c r="E52" s="36">
        <v>10993</v>
      </c>
      <c r="F52" s="36">
        <v>-5916</v>
      </c>
      <c r="G52" s="36">
        <v>-3807</v>
      </c>
      <c r="H52" s="36">
        <v>793</v>
      </c>
      <c r="I52" s="36">
        <v>584</v>
      </c>
      <c r="J52" s="36">
        <v>-2521</v>
      </c>
      <c r="K52" s="36">
        <v>-3203</v>
      </c>
      <c r="L52" s="36">
        <v>2531</v>
      </c>
      <c r="M52" s="36">
        <v>-1107</v>
      </c>
      <c r="N52" s="36">
        <v>351</v>
      </c>
      <c r="O52" s="36">
        <v>-2237</v>
      </c>
      <c r="P52" s="38">
        <v>-18602</v>
      </c>
      <c r="U52" s="29"/>
      <c r="V52" s="29"/>
      <c r="Z52" s="29"/>
      <c r="AA52" s="29"/>
      <c r="AB52" s="29"/>
      <c r="AC52" s="29"/>
      <c r="AD52" s="29"/>
      <c r="AE52" s="29"/>
      <c r="AF52" s="29"/>
      <c r="AG52" s="29"/>
    </row>
    <row r="53" spans="1:33" ht="15" customHeight="1" x14ac:dyDescent="0.25">
      <c r="A53" s="23" t="s">
        <v>16</v>
      </c>
      <c r="B53" s="16" t="s">
        <v>45</v>
      </c>
      <c r="C53" s="11" t="s">
        <v>18</v>
      </c>
      <c r="D53" s="53">
        <v>2018</v>
      </c>
      <c r="E53" s="36">
        <v>11700</v>
      </c>
      <c r="F53" s="36">
        <v>-4195</v>
      </c>
      <c r="G53" s="36">
        <v>-1812</v>
      </c>
      <c r="H53" s="36">
        <v>5527</v>
      </c>
      <c r="I53" s="36">
        <v>1845</v>
      </c>
      <c r="J53" s="36">
        <v>1533</v>
      </c>
      <c r="K53" s="36">
        <v>-5034</v>
      </c>
      <c r="L53" s="36">
        <v>2310</v>
      </c>
      <c r="M53" s="36">
        <v>1185</v>
      </c>
      <c r="N53" s="36">
        <v>618</v>
      </c>
      <c r="O53" s="36">
        <v>5212</v>
      </c>
      <c r="P53" s="38">
        <v>-16976</v>
      </c>
      <c r="U53" s="29"/>
      <c r="V53" s="29"/>
      <c r="Z53" s="29"/>
      <c r="AA53" s="29"/>
      <c r="AB53" s="29"/>
      <c r="AC53" s="29"/>
      <c r="AD53" s="29"/>
      <c r="AE53" s="29"/>
      <c r="AF53" s="29"/>
      <c r="AG53" s="29"/>
    </row>
    <row r="54" spans="1:33" ht="15" customHeight="1" x14ac:dyDescent="0.25">
      <c r="A54" s="23" t="s">
        <v>16</v>
      </c>
      <c r="B54" s="16" t="s">
        <v>45</v>
      </c>
      <c r="C54" s="11" t="s">
        <v>18</v>
      </c>
      <c r="D54" s="53">
        <v>2019</v>
      </c>
      <c r="E54" s="36">
        <v>10345</v>
      </c>
      <c r="F54" s="36">
        <v>-7984</v>
      </c>
      <c r="G54" s="36">
        <v>-5220</v>
      </c>
      <c r="H54" s="36">
        <v>4826</v>
      </c>
      <c r="I54" s="36">
        <v>-1623</v>
      </c>
      <c r="J54" s="36">
        <v>-1442</v>
      </c>
      <c r="K54" s="36">
        <v>513</v>
      </c>
      <c r="L54" s="36">
        <v>3230</v>
      </c>
      <c r="M54" s="36">
        <v>-264</v>
      </c>
      <c r="N54" s="36">
        <v>-2870</v>
      </c>
      <c r="O54" s="36">
        <v>2018</v>
      </c>
      <c r="P54" s="38">
        <v>-11990</v>
      </c>
      <c r="U54" s="29"/>
      <c r="V54" s="29"/>
      <c r="Z54" s="29"/>
      <c r="AA54" s="29"/>
      <c r="AB54" s="29"/>
      <c r="AC54" s="29"/>
      <c r="AD54" s="29"/>
      <c r="AE54" s="29"/>
      <c r="AF54" s="29"/>
      <c r="AG54" s="29"/>
    </row>
    <row r="55" spans="1:33" ht="15" customHeight="1" x14ac:dyDescent="0.25">
      <c r="A55" s="23" t="s">
        <v>16</v>
      </c>
      <c r="B55" s="16" t="s">
        <v>45</v>
      </c>
      <c r="C55" s="11" t="s">
        <v>18</v>
      </c>
      <c r="D55" s="53">
        <v>2020</v>
      </c>
      <c r="E55" s="36">
        <v>7843</v>
      </c>
      <c r="F55" s="36">
        <v>-6331</v>
      </c>
      <c r="G55" s="36">
        <v>-5482</v>
      </c>
      <c r="H55" s="36">
        <v>-9119</v>
      </c>
      <c r="I55" s="36">
        <v>-7228</v>
      </c>
      <c r="J55" s="36">
        <v>3785</v>
      </c>
      <c r="K55" s="36">
        <v>1738</v>
      </c>
      <c r="L55" s="36">
        <v>3960</v>
      </c>
      <c r="M55" s="36">
        <v>348</v>
      </c>
      <c r="N55" s="36">
        <v>2060</v>
      </c>
      <c r="O55" s="36">
        <v>950</v>
      </c>
      <c r="P55" s="38">
        <v>-59729</v>
      </c>
      <c r="U55" s="29"/>
      <c r="V55" s="29"/>
      <c r="Z55" s="29"/>
      <c r="AA55" s="29"/>
      <c r="AB55" s="29"/>
      <c r="AC55" s="29"/>
      <c r="AD55" s="29"/>
      <c r="AE55" s="29"/>
      <c r="AF55" s="29"/>
      <c r="AG55" s="29"/>
    </row>
    <row r="56" spans="1:33" ht="15" customHeight="1" x14ac:dyDescent="0.25">
      <c r="A56" s="23" t="s">
        <v>16</v>
      </c>
      <c r="B56" s="16" t="s">
        <v>45</v>
      </c>
      <c r="C56" s="11" t="s">
        <v>18</v>
      </c>
      <c r="D56" s="53">
        <v>2021</v>
      </c>
      <c r="E56" s="36">
        <v>11216</v>
      </c>
      <c r="F56" s="36">
        <v>-5916</v>
      </c>
      <c r="G56" s="36">
        <v>-5765</v>
      </c>
      <c r="H56" s="36">
        <v>11979</v>
      </c>
      <c r="I56" s="36">
        <v>131</v>
      </c>
      <c r="J56" s="36">
        <v>11345</v>
      </c>
      <c r="K56" s="36">
        <v>7472</v>
      </c>
      <c r="L56" s="36">
        <v>7907</v>
      </c>
      <c r="M56" s="36">
        <v>3482</v>
      </c>
      <c r="N56" s="36">
        <v>4201</v>
      </c>
      <c r="O56" s="36">
        <v>-519</v>
      </c>
      <c r="P56" s="38">
        <v>-68875</v>
      </c>
      <c r="U56" s="29"/>
      <c r="V56" s="29"/>
      <c r="Z56" s="29"/>
      <c r="AA56" s="29"/>
      <c r="AB56" s="29"/>
      <c r="AC56" s="29"/>
      <c r="AD56" s="29"/>
      <c r="AE56" s="29"/>
      <c r="AF56" s="29"/>
      <c r="AG56" s="29"/>
    </row>
    <row r="57" spans="1:33" ht="15" customHeight="1" x14ac:dyDescent="0.25">
      <c r="A57" s="23" t="s">
        <v>16</v>
      </c>
      <c r="B57" s="16" t="s">
        <v>45</v>
      </c>
      <c r="C57" s="11" t="s">
        <v>18</v>
      </c>
      <c r="D57" s="53">
        <v>2022</v>
      </c>
      <c r="E57" s="36">
        <v>26547</v>
      </c>
      <c r="F57" s="36">
        <v>-10821</v>
      </c>
      <c r="G57" s="36">
        <v>-11320</v>
      </c>
      <c r="H57" s="36">
        <v>8193</v>
      </c>
      <c r="I57" s="36">
        <v>2512</v>
      </c>
      <c r="J57" s="36">
        <v>6477</v>
      </c>
      <c r="K57" s="36">
        <v>7285</v>
      </c>
      <c r="L57" s="36">
        <v>2647</v>
      </c>
      <c r="M57" s="36">
        <v>728</v>
      </c>
      <c r="N57" s="36">
        <v>-563</v>
      </c>
      <c r="O57" s="36">
        <v>-8645</v>
      </c>
      <c r="P57" s="38">
        <v>-31894</v>
      </c>
      <c r="U57" s="29"/>
      <c r="V57" s="29"/>
      <c r="Z57" s="29"/>
      <c r="AA57" s="29"/>
      <c r="AB57" s="29"/>
      <c r="AC57" s="29"/>
      <c r="AD57" s="29"/>
      <c r="AE57" s="29"/>
      <c r="AF57" s="29"/>
      <c r="AG57" s="29"/>
    </row>
    <row r="58" spans="1:33" ht="15" customHeight="1" x14ac:dyDescent="0.25">
      <c r="A58" s="25" t="s">
        <v>16</v>
      </c>
      <c r="B58" s="16" t="s">
        <v>45</v>
      </c>
      <c r="C58" s="11" t="s">
        <v>18</v>
      </c>
      <c r="D58" s="53">
        <v>2023</v>
      </c>
      <c r="E58" s="36">
        <v>17355</v>
      </c>
      <c r="F58" s="36">
        <v>-10605</v>
      </c>
      <c r="G58" s="36">
        <v>-11217</v>
      </c>
      <c r="H58" s="36">
        <v>3065</v>
      </c>
      <c r="I58" s="36">
        <v>-10057</v>
      </c>
      <c r="J58" s="36">
        <v>8921</v>
      </c>
      <c r="K58" s="36">
        <v>805</v>
      </c>
      <c r="L58" s="36">
        <v>-2054</v>
      </c>
      <c r="M58" s="36">
        <v>-16779</v>
      </c>
      <c r="N58" s="36">
        <v>-209</v>
      </c>
      <c r="O58" s="36">
        <v>-4932</v>
      </c>
      <c r="P58" s="38">
        <v>-38783</v>
      </c>
      <c r="U58" s="29"/>
      <c r="V58" s="29"/>
      <c r="Z58" s="29"/>
      <c r="AA58" s="29"/>
      <c r="AB58" s="29"/>
      <c r="AC58" s="29"/>
      <c r="AD58" s="29"/>
      <c r="AE58" s="29"/>
      <c r="AF58" s="29"/>
      <c r="AG58" s="29"/>
    </row>
    <row r="59" spans="1:33" ht="15" customHeight="1" x14ac:dyDescent="0.25">
      <c r="A59" s="25" t="s">
        <v>16</v>
      </c>
      <c r="B59" s="16" t="s">
        <v>45</v>
      </c>
      <c r="C59" s="11" t="s">
        <v>18</v>
      </c>
      <c r="D59" s="52">
        <v>2024</v>
      </c>
      <c r="E59" s="36">
        <v>20231</v>
      </c>
      <c r="F59" s="36">
        <v>-20870</v>
      </c>
      <c r="G59" s="36">
        <v>-15812</v>
      </c>
      <c r="H59" s="36">
        <v>-15517</v>
      </c>
      <c r="I59" s="36">
        <v>-12278</v>
      </c>
      <c r="J59" s="36">
        <v>-15820</v>
      </c>
      <c r="K59" s="36">
        <v>-13886</v>
      </c>
      <c r="L59" s="36">
        <v>-4558</v>
      </c>
      <c r="M59" s="36">
        <v>-17800</v>
      </c>
      <c r="N59" s="36">
        <v>-18291</v>
      </c>
      <c r="O59" s="36">
        <v>-7260</v>
      </c>
      <c r="P59" s="38">
        <v>-63797</v>
      </c>
      <c r="U59" s="29"/>
      <c r="V59" s="29"/>
      <c r="Z59" s="29"/>
      <c r="AA59" s="29"/>
      <c r="AB59" s="29"/>
      <c r="AC59" s="29"/>
      <c r="AD59" s="29"/>
      <c r="AE59" s="29"/>
      <c r="AF59" s="29"/>
      <c r="AG59" s="29"/>
    </row>
    <row r="60" spans="1:33" ht="15" customHeight="1" x14ac:dyDescent="0.25">
      <c r="A60" s="25" t="s">
        <v>16</v>
      </c>
      <c r="B60" s="16" t="s">
        <v>45</v>
      </c>
      <c r="C60" s="11" t="s">
        <v>18</v>
      </c>
      <c r="D60" s="53">
        <v>2025</v>
      </c>
      <c r="E60" s="36">
        <v>422</v>
      </c>
      <c r="F60" s="36">
        <v>-32504</v>
      </c>
      <c r="G60" s="36">
        <v>-39121</v>
      </c>
      <c r="H60" s="36">
        <v>-16717</v>
      </c>
      <c r="I60" s="36">
        <v>-16776</v>
      </c>
      <c r="J60" s="36">
        <v>-10479</v>
      </c>
      <c r="K60" s="36">
        <v>-35574</v>
      </c>
      <c r="L60" s="36">
        <v>-13750</v>
      </c>
      <c r="M60" s="36">
        <v>-28272</v>
      </c>
      <c r="N60" s="36">
        <v>-23364</v>
      </c>
      <c r="O60" s="36">
        <v>-15930</v>
      </c>
      <c r="P60" s="38">
        <v>-25291</v>
      </c>
      <c r="U60" s="29"/>
      <c r="V60" s="29"/>
      <c r="Z60" s="29"/>
      <c r="AA60" s="29"/>
      <c r="AB60" s="29"/>
      <c r="AC60" s="29"/>
      <c r="AD60" s="29"/>
      <c r="AE60" s="29"/>
      <c r="AF60" s="29"/>
      <c r="AG60" s="29"/>
    </row>
    <row r="61" spans="1:33" ht="15" customHeight="1" x14ac:dyDescent="0.25">
      <c r="A61" s="25" t="s">
        <v>16</v>
      </c>
      <c r="B61" s="16" t="s">
        <v>45</v>
      </c>
      <c r="C61" s="28" t="s">
        <v>18</v>
      </c>
      <c r="D61" s="51">
        <v>2026</v>
      </c>
      <c r="E61" s="45">
        <v>524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6">
        <v>0</v>
      </c>
      <c r="U61" s="29"/>
      <c r="V61" s="29"/>
      <c r="Z61" s="29"/>
      <c r="AA61" s="29"/>
      <c r="AB61" s="29"/>
      <c r="AC61" s="29"/>
      <c r="AD61" s="29"/>
      <c r="AE61" s="29"/>
      <c r="AF61" s="29"/>
      <c r="AG61" s="29"/>
    </row>
    <row r="62" spans="1:33" ht="15" customHeight="1" x14ac:dyDescent="0.25">
      <c r="A62" s="10" t="s">
        <v>16</v>
      </c>
      <c r="B62" s="16" t="s">
        <v>21</v>
      </c>
      <c r="C62" s="11" t="s">
        <v>18</v>
      </c>
      <c r="D62" s="54">
        <v>2007</v>
      </c>
      <c r="E62" s="36">
        <v>134</v>
      </c>
      <c r="F62" s="36">
        <v>135</v>
      </c>
      <c r="G62" s="36">
        <v>419</v>
      </c>
      <c r="H62" s="36">
        <v>433</v>
      </c>
      <c r="I62" s="36">
        <v>632</v>
      </c>
      <c r="J62" s="36">
        <v>916</v>
      </c>
      <c r="K62" s="36">
        <v>829</v>
      </c>
      <c r="L62" s="36">
        <v>953</v>
      </c>
      <c r="M62" s="36">
        <v>740</v>
      </c>
      <c r="N62" s="36">
        <v>1025</v>
      </c>
      <c r="O62" s="36">
        <v>1038</v>
      </c>
      <c r="P62" s="38">
        <v>3315</v>
      </c>
      <c r="U62" s="29"/>
      <c r="V62" s="29"/>
      <c r="Z62" s="29"/>
      <c r="AA62" s="29"/>
      <c r="AB62" s="29"/>
      <c r="AC62" s="29"/>
      <c r="AD62" s="29"/>
      <c r="AE62" s="29"/>
      <c r="AF62" s="29"/>
      <c r="AG62" s="29"/>
    </row>
    <row r="63" spans="1:33" ht="15" customHeight="1" x14ac:dyDescent="0.25">
      <c r="A63" s="21" t="s">
        <v>16</v>
      </c>
      <c r="B63" s="16" t="s">
        <v>46</v>
      </c>
      <c r="C63" s="11" t="s">
        <v>18</v>
      </c>
      <c r="D63" s="51">
        <v>2008</v>
      </c>
      <c r="E63" s="36">
        <v>455</v>
      </c>
      <c r="F63" s="36">
        <v>476</v>
      </c>
      <c r="G63" s="36">
        <v>857</v>
      </c>
      <c r="H63" s="36">
        <v>880</v>
      </c>
      <c r="I63" s="36">
        <v>1134</v>
      </c>
      <c r="J63" s="36">
        <v>1732</v>
      </c>
      <c r="K63" s="36">
        <v>1329</v>
      </c>
      <c r="L63" s="36">
        <v>248</v>
      </c>
      <c r="M63" s="36">
        <v>1065</v>
      </c>
      <c r="N63" s="36">
        <v>2552</v>
      </c>
      <c r="O63" s="36">
        <v>2128</v>
      </c>
      <c r="P63" s="38">
        <v>5342</v>
      </c>
      <c r="U63" s="29"/>
      <c r="V63" s="29"/>
      <c r="Z63" s="29"/>
      <c r="AA63" s="29"/>
      <c r="AB63" s="29"/>
      <c r="AC63" s="29"/>
      <c r="AD63" s="29"/>
      <c r="AE63" s="29"/>
      <c r="AF63" s="29"/>
      <c r="AG63" s="29"/>
    </row>
    <row r="64" spans="1:33" ht="15" customHeight="1" x14ac:dyDescent="0.25">
      <c r="A64" s="21" t="s">
        <v>16</v>
      </c>
      <c r="B64" s="16" t="s">
        <v>46</v>
      </c>
      <c r="C64" s="11" t="s">
        <v>18</v>
      </c>
      <c r="D64" s="51">
        <v>2009</v>
      </c>
      <c r="E64" s="36">
        <v>2019</v>
      </c>
      <c r="F64" s="36">
        <v>748</v>
      </c>
      <c r="G64" s="36">
        <v>873</v>
      </c>
      <c r="H64" s="36">
        <v>977</v>
      </c>
      <c r="I64" s="36">
        <v>1058</v>
      </c>
      <c r="J64" s="36">
        <v>1473</v>
      </c>
      <c r="K64" s="36">
        <v>1165</v>
      </c>
      <c r="L64" s="36">
        <v>695</v>
      </c>
      <c r="M64" s="36">
        <v>648</v>
      </c>
      <c r="N64" s="36">
        <v>559</v>
      </c>
      <c r="O64" s="36">
        <v>684</v>
      </c>
      <c r="P64" s="38">
        <v>1637</v>
      </c>
      <c r="U64" s="29"/>
      <c r="V64" s="29"/>
      <c r="Z64" s="29"/>
      <c r="AA64" s="29"/>
      <c r="AB64" s="29"/>
      <c r="AC64" s="29"/>
      <c r="AD64" s="29"/>
      <c r="AE64" s="29"/>
      <c r="AF64" s="29"/>
      <c r="AG64" s="29"/>
    </row>
    <row r="65" spans="1:33" ht="15" customHeight="1" x14ac:dyDescent="0.25">
      <c r="A65" s="21" t="s">
        <v>16</v>
      </c>
      <c r="B65" s="16" t="s">
        <v>46</v>
      </c>
      <c r="C65" s="11" t="s">
        <v>18</v>
      </c>
      <c r="D65" s="52">
        <v>2010</v>
      </c>
      <c r="E65" s="36">
        <v>185</v>
      </c>
      <c r="F65" s="36">
        <v>179</v>
      </c>
      <c r="G65" s="36">
        <v>194</v>
      </c>
      <c r="H65" s="36">
        <v>282</v>
      </c>
      <c r="I65" s="36">
        <v>319</v>
      </c>
      <c r="J65" s="36">
        <v>537</v>
      </c>
      <c r="K65" s="36">
        <v>467</v>
      </c>
      <c r="L65" s="36">
        <v>476</v>
      </c>
      <c r="M65" s="36">
        <v>545</v>
      </c>
      <c r="N65" s="36">
        <v>606</v>
      </c>
      <c r="O65" s="36">
        <v>748</v>
      </c>
      <c r="P65" s="38">
        <v>2855</v>
      </c>
      <c r="U65" s="29"/>
      <c r="V65" s="29"/>
      <c r="Z65" s="29"/>
      <c r="AA65" s="29"/>
      <c r="AB65" s="29"/>
      <c r="AC65" s="29"/>
      <c r="AD65" s="29"/>
      <c r="AE65" s="29"/>
      <c r="AF65" s="29"/>
      <c r="AG65" s="29"/>
    </row>
    <row r="66" spans="1:33" ht="15" customHeight="1" x14ac:dyDescent="0.25">
      <c r="A66" s="21" t="s">
        <v>16</v>
      </c>
      <c r="B66" s="16" t="s">
        <v>46</v>
      </c>
      <c r="C66" s="11" t="s">
        <v>18</v>
      </c>
      <c r="D66" s="52">
        <v>2011</v>
      </c>
      <c r="E66" s="36">
        <v>85</v>
      </c>
      <c r="F66" s="36">
        <v>137</v>
      </c>
      <c r="G66" s="36">
        <v>265</v>
      </c>
      <c r="H66" s="36">
        <v>268</v>
      </c>
      <c r="I66" s="36">
        <v>321</v>
      </c>
      <c r="J66" s="36">
        <v>457</v>
      </c>
      <c r="K66" s="36">
        <v>500</v>
      </c>
      <c r="L66" s="36">
        <v>490</v>
      </c>
      <c r="M66" s="36">
        <v>626</v>
      </c>
      <c r="N66" s="36">
        <v>773</v>
      </c>
      <c r="O66" s="36">
        <v>877</v>
      </c>
      <c r="P66" s="38">
        <v>2769</v>
      </c>
      <c r="U66" s="29"/>
      <c r="V66" s="29"/>
      <c r="Z66" s="29"/>
      <c r="AA66" s="29"/>
      <c r="AB66" s="29"/>
      <c r="AC66" s="29"/>
      <c r="AD66" s="29"/>
      <c r="AE66" s="29"/>
      <c r="AF66" s="29"/>
      <c r="AG66" s="29"/>
    </row>
    <row r="67" spans="1:33" ht="15" customHeight="1" x14ac:dyDescent="0.25">
      <c r="A67" s="22" t="s">
        <v>16</v>
      </c>
      <c r="B67" s="16" t="s">
        <v>46</v>
      </c>
      <c r="C67" s="11" t="s">
        <v>18</v>
      </c>
      <c r="D67" s="52">
        <v>2012</v>
      </c>
      <c r="E67" s="36">
        <v>72</v>
      </c>
      <c r="F67" s="36">
        <v>226</v>
      </c>
      <c r="G67" s="36">
        <v>239</v>
      </c>
      <c r="H67" s="36">
        <v>465</v>
      </c>
      <c r="I67" s="36">
        <v>363</v>
      </c>
      <c r="J67" s="36">
        <v>552</v>
      </c>
      <c r="K67" s="36">
        <v>463</v>
      </c>
      <c r="L67" s="36">
        <v>509</v>
      </c>
      <c r="M67" s="36">
        <v>600</v>
      </c>
      <c r="N67" s="36">
        <v>713</v>
      </c>
      <c r="O67" s="36">
        <v>968</v>
      </c>
      <c r="P67" s="38">
        <v>2706</v>
      </c>
      <c r="U67" s="29"/>
      <c r="V67" s="29"/>
      <c r="Z67" s="29"/>
      <c r="AA67" s="29"/>
      <c r="AB67" s="29"/>
      <c r="AC67" s="29"/>
      <c r="AD67" s="29"/>
      <c r="AE67" s="29"/>
      <c r="AF67" s="29"/>
      <c r="AG67" s="29"/>
    </row>
    <row r="68" spans="1:33" ht="15" customHeight="1" x14ac:dyDescent="0.25">
      <c r="A68" s="22" t="s">
        <v>16</v>
      </c>
      <c r="B68" s="16" t="s">
        <v>46</v>
      </c>
      <c r="C68" s="11" t="s">
        <v>18</v>
      </c>
      <c r="D68" s="52">
        <v>2013</v>
      </c>
      <c r="E68" s="36">
        <v>185</v>
      </c>
      <c r="F68" s="36">
        <v>199</v>
      </c>
      <c r="G68" s="36">
        <v>249</v>
      </c>
      <c r="H68" s="36">
        <v>358</v>
      </c>
      <c r="I68" s="36">
        <v>317</v>
      </c>
      <c r="J68" s="36">
        <v>427</v>
      </c>
      <c r="K68" s="36">
        <v>725</v>
      </c>
      <c r="L68" s="36">
        <v>541</v>
      </c>
      <c r="M68" s="36">
        <v>737</v>
      </c>
      <c r="N68" s="36">
        <v>792</v>
      </c>
      <c r="O68" s="36">
        <v>980</v>
      </c>
      <c r="P68" s="38">
        <v>2760</v>
      </c>
      <c r="U68" s="29"/>
      <c r="V68" s="29"/>
      <c r="Z68" s="29"/>
      <c r="AA68" s="29"/>
      <c r="AB68" s="29"/>
      <c r="AC68" s="29"/>
      <c r="AD68" s="29"/>
      <c r="AE68" s="29"/>
      <c r="AF68" s="29"/>
      <c r="AG68" s="29"/>
    </row>
    <row r="69" spans="1:33" ht="15" customHeight="1" x14ac:dyDescent="0.25">
      <c r="A69" s="21" t="s">
        <v>16</v>
      </c>
      <c r="B69" s="16" t="s">
        <v>46</v>
      </c>
      <c r="C69" s="11" t="s">
        <v>18</v>
      </c>
      <c r="D69" s="53">
        <v>2014</v>
      </c>
      <c r="E69" s="36">
        <v>125</v>
      </c>
      <c r="F69" s="36">
        <v>163</v>
      </c>
      <c r="G69" s="36">
        <v>248</v>
      </c>
      <c r="H69" s="36">
        <v>311</v>
      </c>
      <c r="I69" s="36">
        <v>348</v>
      </c>
      <c r="J69" s="36">
        <v>472</v>
      </c>
      <c r="K69" s="36">
        <v>539</v>
      </c>
      <c r="L69" s="36">
        <v>632</v>
      </c>
      <c r="M69" s="36">
        <v>688</v>
      </c>
      <c r="N69" s="36">
        <v>893</v>
      </c>
      <c r="O69" s="36">
        <v>1182</v>
      </c>
      <c r="P69" s="38">
        <v>3481</v>
      </c>
      <c r="U69" s="29"/>
      <c r="V69" s="29"/>
      <c r="Z69" s="29"/>
      <c r="AA69" s="29"/>
      <c r="AB69" s="29"/>
      <c r="AC69" s="29"/>
      <c r="AD69" s="29"/>
      <c r="AE69" s="29"/>
      <c r="AF69" s="29"/>
      <c r="AG69" s="29"/>
    </row>
    <row r="70" spans="1:33" ht="15" customHeight="1" x14ac:dyDescent="0.25">
      <c r="A70" s="21" t="s">
        <v>16</v>
      </c>
      <c r="B70" s="16" t="s">
        <v>46</v>
      </c>
      <c r="C70" s="11" t="s">
        <v>18</v>
      </c>
      <c r="D70" s="53">
        <v>2015</v>
      </c>
      <c r="E70" s="36">
        <v>58</v>
      </c>
      <c r="F70" s="36">
        <v>153</v>
      </c>
      <c r="G70" s="36">
        <v>270</v>
      </c>
      <c r="H70" s="36">
        <v>399</v>
      </c>
      <c r="I70" s="36">
        <v>449</v>
      </c>
      <c r="J70" s="36">
        <v>684</v>
      </c>
      <c r="K70" s="36">
        <v>626</v>
      </c>
      <c r="L70" s="36">
        <v>555</v>
      </c>
      <c r="M70" s="36">
        <v>863</v>
      </c>
      <c r="N70" s="36">
        <v>858</v>
      </c>
      <c r="O70" s="36">
        <v>1097</v>
      </c>
      <c r="P70" s="38">
        <v>3005</v>
      </c>
      <c r="U70" s="29"/>
      <c r="V70" s="29"/>
      <c r="Z70" s="29"/>
      <c r="AA70" s="29"/>
      <c r="AB70" s="29"/>
      <c r="AC70" s="29"/>
      <c r="AD70" s="29"/>
      <c r="AE70" s="29"/>
      <c r="AF70" s="29"/>
      <c r="AG70" s="29"/>
    </row>
    <row r="71" spans="1:33" ht="15" customHeight="1" x14ac:dyDescent="0.25">
      <c r="A71" s="21" t="s">
        <v>16</v>
      </c>
      <c r="B71" s="16" t="s">
        <v>46</v>
      </c>
      <c r="C71" s="11" t="s">
        <v>18</v>
      </c>
      <c r="D71" s="53">
        <v>2016</v>
      </c>
      <c r="E71" s="36">
        <v>42</v>
      </c>
      <c r="F71" s="36">
        <v>136</v>
      </c>
      <c r="G71" s="36">
        <v>226</v>
      </c>
      <c r="H71" s="36">
        <v>295</v>
      </c>
      <c r="I71" s="36">
        <v>439</v>
      </c>
      <c r="J71" s="36">
        <v>518</v>
      </c>
      <c r="K71" s="36">
        <v>503</v>
      </c>
      <c r="L71" s="36">
        <v>493</v>
      </c>
      <c r="M71" s="36">
        <v>604</v>
      </c>
      <c r="N71" s="36">
        <v>618</v>
      </c>
      <c r="O71" s="36">
        <v>741</v>
      </c>
      <c r="P71" s="38">
        <v>3662</v>
      </c>
      <c r="U71" s="29"/>
      <c r="V71" s="29"/>
      <c r="Z71" s="29"/>
      <c r="AA71" s="29"/>
      <c r="AB71" s="29"/>
      <c r="AC71" s="29"/>
      <c r="AD71" s="29"/>
      <c r="AE71" s="29"/>
      <c r="AF71" s="29"/>
      <c r="AG71" s="29"/>
    </row>
    <row r="72" spans="1:33" ht="15" customHeight="1" x14ac:dyDescent="0.25">
      <c r="A72" s="21" t="s">
        <v>16</v>
      </c>
      <c r="B72" s="16" t="s">
        <v>46</v>
      </c>
      <c r="C72" s="11" t="s">
        <v>18</v>
      </c>
      <c r="D72" s="53">
        <v>2017</v>
      </c>
      <c r="E72" s="36">
        <v>46</v>
      </c>
      <c r="F72" s="36">
        <v>108</v>
      </c>
      <c r="G72" s="36">
        <v>214</v>
      </c>
      <c r="H72" s="36">
        <v>258</v>
      </c>
      <c r="I72" s="36">
        <v>327</v>
      </c>
      <c r="J72" s="36">
        <v>383</v>
      </c>
      <c r="K72" s="36">
        <v>502</v>
      </c>
      <c r="L72" s="36">
        <v>493</v>
      </c>
      <c r="M72" s="36">
        <v>534</v>
      </c>
      <c r="N72" s="36">
        <v>930</v>
      </c>
      <c r="O72" s="36">
        <v>1015</v>
      </c>
      <c r="P72" s="38">
        <v>4300</v>
      </c>
      <c r="U72" s="29"/>
      <c r="V72" s="29"/>
      <c r="Z72" s="29"/>
      <c r="AA72" s="29"/>
      <c r="AB72" s="29"/>
      <c r="AC72" s="29"/>
      <c r="AD72" s="29"/>
      <c r="AE72" s="29"/>
      <c r="AF72" s="29"/>
      <c r="AG72" s="29"/>
    </row>
    <row r="73" spans="1:33" ht="15" customHeight="1" x14ac:dyDescent="0.25">
      <c r="A73" s="21" t="s">
        <v>16</v>
      </c>
      <c r="B73" s="16" t="s">
        <v>46</v>
      </c>
      <c r="C73" s="11" t="s">
        <v>18</v>
      </c>
      <c r="D73" s="53">
        <v>2018</v>
      </c>
      <c r="E73" s="36">
        <v>121</v>
      </c>
      <c r="F73" s="36">
        <v>115</v>
      </c>
      <c r="G73" s="36">
        <v>283</v>
      </c>
      <c r="H73" s="36">
        <v>346</v>
      </c>
      <c r="I73" s="36">
        <v>382</v>
      </c>
      <c r="J73" s="36">
        <v>516</v>
      </c>
      <c r="K73" s="36">
        <v>660</v>
      </c>
      <c r="L73" s="36">
        <v>625</v>
      </c>
      <c r="M73" s="36">
        <v>778</v>
      </c>
      <c r="N73" s="36">
        <v>1071</v>
      </c>
      <c r="O73" s="36">
        <v>1414</v>
      </c>
      <c r="P73" s="38">
        <v>3695</v>
      </c>
      <c r="U73" s="29"/>
      <c r="V73" s="29"/>
      <c r="Z73" s="29"/>
      <c r="AA73" s="29"/>
      <c r="AB73" s="29"/>
      <c r="AC73" s="29"/>
      <c r="AD73" s="29"/>
      <c r="AE73" s="29"/>
      <c r="AF73" s="29"/>
      <c r="AG73" s="29"/>
    </row>
    <row r="74" spans="1:33" ht="15" customHeight="1" x14ac:dyDescent="0.25">
      <c r="A74" s="21" t="s">
        <v>16</v>
      </c>
      <c r="B74" s="16" t="s">
        <v>46</v>
      </c>
      <c r="C74" s="11" t="s">
        <v>18</v>
      </c>
      <c r="D74" s="53">
        <v>2019</v>
      </c>
      <c r="E74" s="36">
        <v>178</v>
      </c>
      <c r="F74" s="36">
        <v>314</v>
      </c>
      <c r="G74" s="36">
        <v>846</v>
      </c>
      <c r="H74" s="36">
        <v>707</v>
      </c>
      <c r="I74" s="36">
        <v>466</v>
      </c>
      <c r="J74" s="36">
        <v>568</v>
      </c>
      <c r="K74" s="36">
        <v>732</v>
      </c>
      <c r="L74" s="36">
        <v>751</v>
      </c>
      <c r="M74" s="36">
        <v>897</v>
      </c>
      <c r="N74" s="36">
        <v>1043</v>
      </c>
      <c r="O74" s="36">
        <v>1016</v>
      </c>
      <c r="P74" s="38">
        <v>3678</v>
      </c>
      <c r="U74" s="29"/>
      <c r="V74" s="29"/>
      <c r="Z74" s="29"/>
      <c r="AA74" s="29"/>
      <c r="AB74" s="29"/>
      <c r="AC74" s="29"/>
      <c r="AD74" s="29"/>
      <c r="AE74" s="29"/>
      <c r="AF74" s="29"/>
      <c r="AG74" s="29"/>
    </row>
    <row r="75" spans="1:33" ht="15" customHeight="1" x14ac:dyDescent="0.25">
      <c r="A75" s="21" t="s">
        <v>16</v>
      </c>
      <c r="B75" s="16" t="s">
        <v>46</v>
      </c>
      <c r="C75" s="11" t="s">
        <v>18</v>
      </c>
      <c r="D75" s="53">
        <v>2020</v>
      </c>
      <c r="E75" s="36">
        <v>234</v>
      </c>
      <c r="F75" s="36">
        <v>283</v>
      </c>
      <c r="G75" s="36">
        <v>464</v>
      </c>
      <c r="H75" s="36">
        <v>844</v>
      </c>
      <c r="I75" s="36">
        <v>437</v>
      </c>
      <c r="J75" s="36">
        <v>527</v>
      </c>
      <c r="K75" s="36">
        <v>853</v>
      </c>
      <c r="L75" s="36">
        <v>803</v>
      </c>
      <c r="M75" s="36">
        <v>1356</v>
      </c>
      <c r="N75" s="36">
        <v>1049</v>
      </c>
      <c r="O75" s="36">
        <v>1436</v>
      </c>
      <c r="P75" s="38">
        <v>3798</v>
      </c>
      <c r="U75" s="29"/>
      <c r="V75" s="29"/>
      <c r="Z75" s="29"/>
      <c r="AA75" s="29"/>
      <c r="AB75" s="29"/>
      <c r="AC75" s="29"/>
      <c r="AD75" s="29"/>
      <c r="AE75" s="29"/>
      <c r="AF75" s="29"/>
      <c r="AG75" s="29"/>
    </row>
    <row r="76" spans="1:33" ht="15" customHeight="1" x14ac:dyDescent="0.25">
      <c r="A76" s="21" t="s">
        <v>16</v>
      </c>
      <c r="B76" s="16" t="s">
        <v>46</v>
      </c>
      <c r="C76" s="11" t="s">
        <v>18</v>
      </c>
      <c r="D76" s="53">
        <v>2021</v>
      </c>
      <c r="E76" s="36">
        <v>516</v>
      </c>
      <c r="F76" s="36">
        <v>511</v>
      </c>
      <c r="G76" s="36">
        <v>637</v>
      </c>
      <c r="H76" s="36">
        <v>660</v>
      </c>
      <c r="I76" s="36">
        <v>647</v>
      </c>
      <c r="J76" s="36">
        <v>754</v>
      </c>
      <c r="K76" s="36">
        <v>829</v>
      </c>
      <c r="L76" s="36">
        <v>792</v>
      </c>
      <c r="M76" s="36">
        <v>1027</v>
      </c>
      <c r="N76" s="36">
        <v>1022</v>
      </c>
      <c r="O76" s="36">
        <v>1683</v>
      </c>
      <c r="P76" s="38">
        <v>3742</v>
      </c>
      <c r="U76" s="29"/>
      <c r="V76" s="29"/>
      <c r="Z76" s="29"/>
      <c r="AA76" s="29"/>
      <c r="AB76" s="29"/>
      <c r="AC76" s="29"/>
      <c r="AD76" s="29"/>
      <c r="AE76" s="29"/>
      <c r="AF76" s="29"/>
      <c r="AG76" s="29"/>
    </row>
    <row r="77" spans="1:33" ht="15" customHeight="1" x14ac:dyDescent="0.25">
      <c r="A77" s="21" t="s">
        <v>16</v>
      </c>
      <c r="B77" s="16" t="s">
        <v>46</v>
      </c>
      <c r="C77" s="11" t="s">
        <v>18</v>
      </c>
      <c r="D77" s="53">
        <v>2022</v>
      </c>
      <c r="E77" s="36">
        <v>357</v>
      </c>
      <c r="F77" s="36">
        <v>616</v>
      </c>
      <c r="G77" s="36">
        <v>729</v>
      </c>
      <c r="H77" s="36">
        <v>929</v>
      </c>
      <c r="I77" s="36">
        <v>764</v>
      </c>
      <c r="J77" s="36">
        <v>853</v>
      </c>
      <c r="K77" s="36">
        <v>976</v>
      </c>
      <c r="L77" s="36">
        <v>1237</v>
      </c>
      <c r="M77" s="36">
        <v>1124</v>
      </c>
      <c r="N77" s="36">
        <v>1274</v>
      </c>
      <c r="O77" s="36">
        <v>1682</v>
      </c>
      <c r="P77" s="38">
        <v>4734</v>
      </c>
      <c r="U77" s="29"/>
      <c r="V77" s="29"/>
      <c r="Z77" s="29"/>
      <c r="AA77" s="29"/>
      <c r="AB77" s="29"/>
      <c r="AC77" s="29"/>
      <c r="AD77" s="29"/>
      <c r="AE77" s="29"/>
      <c r="AF77" s="29"/>
      <c r="AG77" s="29"/>
    </row>
    <row r="78" spans="1:33" ht="15" customHeight="1" x14ac:dyDescent="0.25">
      <c r="A78" s="21" t="s">
        <v>16</v>
      </c>
      <c r="B78" s="16" t="s">
        <v>46</v>
      </c>
      <c r="C78" s="11" t="s">
        <v>18</v>
      </c>
      <c r="D78" s="53">
        <v>2023</v>
      </c>
      <c r="E78" s="36">
        <v>410</v>
      </c>
      <c r="F78" s="36">
        <v>505</v>
      </c>
      <c r="G78" s="36">
        <v>618</v>
      </c>
      <c r="H78" s="36">
        <v>782</v>
      </c>
      <c r="I78" s="36">
        <v>871</v>
      </c>
      <c r="J78" s="36">
        <v>1089</v>
      </c>
      <c r="K78" s="36">
        <v>1257</v>
      </c>
      <c r="L78" s="36">
        <v>1265</v>
      </c>
      <c r="M78" s="36">
        <v>1464</v>
      </c>
      <c r="N78" s="36">
        <v>1628</v>
      </c>
      <c r="O78" s="36">
        <v>1853</v>
      </c>
      <c r="P78" s="38">
        <v>6260</v>
      </c>
      <c r="U78" s="29"/>
      <c r="V78" s="29"/>
      <c r="Z78" s="29"/>
      <c r="AA78" s="29"/>
      <c r="AB78" s="29"/>
      <c r="AC78" s="29"/>
      <c r="AD78" s="29"/>
      <c r="AE78" s="29"/>
      <c r="AF78" s="29"/>
      <c r="AG78" s="29"/>
    </row>
    <row r="79" spans="1:33" ht="15" customHeight="1" x14ac:dyDescent="0.25">
      <c r="A79" s="21" t="s">
        <v>16</v>
      </c>
      <c r="B79" s="16" t="s">
        <v>46</v>
      </c>
      <c r="C79" s="11" t="s">
        <v>18</v>
      </c>
      <c r="D79" s="52">
        <v>2024</v>
      </c>
      <c r="E79" s="36">
        <v>440</v>
      </c>
      <c r="F79" s="36">
        <v>490</v>
      </c>
      <c r="G79" s="36">
        <v>684</v>
      </c>
      <c r="H79" s="36">
        <v>1066</v>
      </c>
      <c r="I79" s="36">
        <v>1037</v>
      </c>
      <c r="J79" s="36">
        <v>953</v>
      </c>
      <c r="K79" s="36">
        <v>1204</v>
      </c>
      <c r="L79" s="36">
        <v>1308</v>
      </c>
      <c r="M79" s="36">
        <v>1278</v>
      </c>
      <c r="N79" s="36">
        <v>1711</v>
      </c>
      <c r="O79" s="36">
        <v>2155</v>
      </c>
      <c r="P79" s="38">
        <v>7894</v>
      </c>
      <c r="U79" s="29"/>
      <c r="V79" s="29"/>
      <c r="Z79" s="29"/>
      <c r="AA79" s="29"/>
      <c r="AB79" s="29"/>
      <c r="AC79" s="29"/>
      <c r="AD79" s="29"/>
      <c r="AE79" s="29"/>
      <c r="AF79" s="29"/>
      <c r="AG79" s="29"/>
    </row>
    <row r="80" spans="1:33" ht="15" customHeight="1" x14ac:dyDescent="0.25">
      <c r="A80" s="21" t="s">
        <v>16</v>
      </c>
      <c r="B80" s="16" t="s">
        <v>46</v>
      </c>
      <c r="C80" s="11" t="s">
        <v>18</v>
      </c>
      <c r="D80" s="53">
        <v>2025</v>
      </c>
      <c r="E80" s="36">
        <v>444</v>
      </c>
      <c r="F80" s="36">
        <v>553</v>
      </c>
      <c r="G80" s="36">
        <v>806</v>
      </c>
      <c r="H80" s="36">
        <v>949</v>
      </c>
      <c r="I80" s="36">
        <v>964</v>
      </c>
      <c r="J80" s="36">
        <v>1134</v>
      </c>
      <c r="K80" s="36">
        <v>1267</v>
      </c>
      <c r="L80" s="36">
        <v>1413</v>
      </c>
      <c r="M80" s="36">
        <v>1268</v>
      </c>
      <c r="N80" s="36">
        <v>1850</v>
      </c>
      <c r="O80" s="36">
        <v>2256</v>
      </c>
      <c r="P80" s="38">
        <v>7253</v>
      </c>
      <c r="U80" s="29"/>
      <c r="V80" s="29"/>
      <c r="Z80" s="29"/>
      <c r="AA80" s="29"/>
      <c r="AB80" s="29"/>
      <c r="AC80" s="29"/>
      <c r="AD80" s="29"/>
      <c r="AE80" s="29"/>
      <c r="AF80" s="29"/>
      <c r="AG80" s="29"/>
    </row>
    <row r="81" spans="1:33" ht="15" customHeight="1" x14ac:dyDescent="0.25">
      <c r="A81" s="21" t="s">
        <v>16</v>
      </c>
      <c r="B81" s="16" t="s">
        <v>46</v>
      </c>
      <c r="C81" s="28" t="s">
        <v>18</v>
      </c>
      <c r="D81" s="51">
        <v>2026</v>
      </c>
      <c r="E81" s="45">
        <v>511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6">
        <v>0</v>
      </c>
      <c r="U81" s="29"/>
      <c r="V81" s="29"/>
      <c r="Z81" s="29"/>
      <c r="AA81" s="29"/>
      <c r="AB81" s="29"/>
      <c r="AC81" s="29"/>
      <c r="AD81" s="29"/>
      <c r="AE81" s="29"/>
      <c r="AF81" s="29"/>
      <c r="AG81" s="29"/>
    </row>
    <row r="82" spans="1:33" ht="15" customHeight="1" x14ac:dyDescent="0.25">
      <c r="A82" s="10" t="s">
        <v>16</v>
      </c>
      <c r="B82" s="16" t="s">
        <v>22</v>
      </c>
      <c r="C82" s="11" t="s">
        <v>18</v>
      </c>
      <c r="D82" s="54">
        <v>2007</v>
      </c>
      <c r="E82" s="36">
        <v>6270</v>
      </c>
      <c r="F82" s="36">
        <v>-7568</v>
      </c>
      <c r="G82" s="36">
        <v>-3678</v>
      </c>
      <c r="H82" s="36">
        <v>1431</v>
      </c>
      <c r="I82" s="36">
        <v>-3935</v>
      </c>
      <c r="J82" s="36">
        <v>-1586</v>
      </c>
      <c r="K82" s="36">
        <v>782</v>
      </c>
      <c r="L82" s="36">
        <v>-1311</v>
      </c>
      <c r="M82" s="36">
        <v>-1240</v>
      </c>
      <c r="N82" s="36">
        <v>-4654</v>
      </c>
      <c r="O82" s="36">
        <v>-2737</v>
      </c>
      <c r="P82" s="38">
        <v>-11110</v>
      </c>
      <c r="U82" s="29"/>
      <c r="V82" s="29"/>
      <c r="Z82" s="29"/>
      <c r="AA82" s="29"/>
      <c r="AB82" s="29"/>
      <c r="AC82" s="29"/>
      <c r="AD82" s="29"/>
      <c r="AE82" s="29"/>
      <c r="AF82" s="29"/>
      <c r="AG82" s="29"/>
    </row>
    <row r="83" spans="1:33" ht="15" customHeight="1" x14ac:dyDescent="0.25">
      <c r="A83" s="23" t="s">
        <v>16</v>
      </c>
      <c r="B83" s="16" t="s">
        <v>22</v>
      </c>
      <c r="C83" s="11" t="s">
        <v>18</v>
      </c>
      <c r="D83" s="51">
        <v>2008</v>
      </c>
      <c r="E83" s="36">
        <v>6454</v>
      </c>
      <c r="F83" s="36">
        <v>-5746</v>
      </c>
      <c r="G83" s="36">
        <v>-2235</v>
      </c>
      <c r="H83" s="36">
        <v>-260</v>
      </c>
      <c r="I83" s="36">
        <v>-4859</v>
      </c>
      <c r="J83" s="36">
        <v>-4675</v>
      </c>
      <c r="K83" s="36">
        <v>-2252</v>
      </c>
      <c r="L83" s="36">
        <v>216</v>
      </c>
      <c r="M83" s="36">
        <v>-6307</v>
      </c>
      <c r="N83" s="36">
        <v>-7477</v>
      </c>
      <c r="O83" s="36">
        <v>-5181</v>
      </c>
      <c r="P83" s="38">
        <v>-13915</v>
      </c>
      <c r="U83" s="29"/>
      <c r="V83" s="29"/>
      <c r="Z83" s="29"/>
      <c r="AA83" s="29"/>
      <c r="AB83" s="29"/>
      <c r="AC83" s="29"/>
      <c r="AD83" s="29"/>
      <c r="AE83" s="29"/>
      <c r="AF83" s="29"/>
      <c r="AG83" s="29"/>
    </row>
    <row r="84" spans="1:33" ht="15" customHeight="1" x14ac:dyDescent="0.25">
      <c r="A84" s="23" t="s">
        <v>16</v>
      </c>
      <c r="B84" s="16" t="s">
        <v>22</v>
      </c>
      <c r="C84" s="11" t="s">
        <v>18</v>
      </c>
      <c r="D84" s="51">
        <v>2009</v>
      </c>
      <c r="E84" s="36">
        <v>5565</v>
      </c>
      <c r="F84" s="36">
        <v>-11300</v>
      </c>
      <c r="G84" s="36">
        <v>-9848</v>
      </c>
      <c r="H84" s="36">
        <v>-6806</v>
      </c>
      <c r="I84" s="36">
        <v>-8582</v>
      </c>
      <c r="J84" s="36">
        <v>-9364</v>
      </c>
      <c r="K84" s="36">
        <v>-3977</v>
      </c>
      <c r="L84" s="36">
        <v>-987</v>
      </c>
      <c r="M84" s="36">
        <v>-5143</v>
      </c>
      <c r="N84" s="36">
        <v>-5080</v>
      </c>
      <c r="O84" s="36">
        <v>-960</v>
      </c>
      <c r="P84" s="38">
        <v>-8306</v>
      </c>
      <c r="U84" s="29"/>
      <c r="V84" s="29"/>
      <c r="Z84" s="29"/>
      <c r="AA84" s="29"/>
      <c r="AB84" s="29"/>
      <c r="AC84" s="29"/>
      <c r="AD84" s="29"/>
      <c r="AE84" s="29"/>
      <c r="AF84" s="29"/>
      <c r="AG84" s="29"/>
    </row>
    <row r="85" spans="1:33" ht="15" customHeight="1" x14ac:dyDescent="0.25">
      <c r="A85" s="23" t="s">
        <v>16</v>
      </c>
      <c r="B85" s="16" t="s">
        <v>22</v>
      </c>
      <c r="C85" s="11" t="s">
        <v>18</v>
      </c>
      <c r="D85" s="52">
        <v>2010</v>
      </c>
      <c r="E85" s="36">
        <v>-1281</v>
      </c>
      <c r="F85" s="36">
        <v>-12697</v>
      </c>
      <c r="G85" s="36">
        <v>-7966</v>
      </c>
      <c r="H85" s="36">
        <v>-7224</v>
      </c>
      <c r="I85" s="36">
        <v>-6833</v>
      </c>
      <c r="J85" s="36">
        <v>-5355</v>
      </c>
      <c r="K85" s="36">
        <v>-3669</v>
      </c>
      <c r="L85" s="36">
        <v>-3836</v>
      </c>
      <c r="M85" s="36">
        <v>-4841</v>
      </c>
      <c r="N85" s="36">
        <v>-3442</v>
      </c>
      <c r="O85" s="36">
        <v>-1727</v>
      </c>
      <c r="P85" s="38">
        <v>-12728</v>
      </c>
      <c r="U85" s="29"/>
      <c r="V85" s="29"/>
      <c r="Z85" s="29"/>
      <c r="AA85" s="29"/>
      <c r="AB85" s="29"/>
      <c r="AC85" s="29"/>
      <c r="AD85" s="29"/>
      <c r="AE85" s="29"/>
      <c r="AF85" s="29"/>
      <c r="AG85" s="29"/>
    </row>
    <row r="86" spans="1:33" ht="15" customHeight="1" x14ac:dyDescent="0.25">
      <c r="A86" s="23" t="s">
        <v>16</v>
      </c>
      <c r="B86" s="16" t="s">
        <v>22</v>
      </c>
      <c r="C86" s="11" t="s">
        <v>18</v>
      </c>
      <c r="D86" s="52">
        <v>2011</v>
      </c>
      <c r="E86" s="36">
        <v>1470</v>
      </c>
      <c r="F86" s="36">
        <v>-12597</v>
      </c>
      <c r="G86" s="36">
        <v>-6382</v>
      </c>
      <c r="H86" s="36">
        <v>-6422</v>
      </c>
      <c r="I86" s="36">
        <v>-4135</v>
      </c>
      <c r="J86" s="36">
        <v>-3846</v>
      </c>
      <c r="K86" s="36">
        <v>-1555</v>
      </c>
      <c r="L86" s="36">
        <v>101</v>
      </c>
      <c r="M86" s="36">
        <v>-2194</v>
      </c>
      <c r="N86" s="36">
        <v>-835</v>
      </c>
      <c r="O86" s="36">
        <v>1619</v>
      </c>
      <c r="P86" s="38">
        <v>-10103</v>
      </c>
      <c r="U86" s="29"/>
      <c r="V86" s="29"/>
      <c r="Z86" s="29"/>
      <c r="AA86" s="29"/>
      <c r="AB86" s="29"/>
      <c r="AC86" s="29"/>
      <c r="AD86" s="29"/>
      <c r="AE86" s="29"/>
      <c r="AF86" s="29"/>
      <c r="AG86" s="29"/>
    </row>
    <row r="87" spans="1:33" ht="15" customHeight="1" x14ac:dyDescent="0.25">
      <c r="A87" s="23" t="s">
        <v>16</v>
      </c>
      <c r="B87" s="16" t="s">
        <v>22</v>
      </c>
      <c r="C87" s="11" t="s">
        <v>18</v>
      </c>
      <c r="D87" s="52">
        <v>2012</v>
      </c>
      <c r="E87" s="36">
        <v>-1107</v>
      </c>
      <c r="F87" s="36">
        <v>-11743</v>
      </c>
      <c r="G87" s="36">
        <v>-7598</v>
      </c>
      <c r="H87" s="36">
        <v>-3145</v>
      </c>
      <c r="I87" s="36">
        <v>-3048</v>
      </c>
      <c r="J87" s="36">
        <v>-2563</v>
      </c>
      <c r="K87" s="36">
        <v>-3913</v>
      </c>
      <c r="L87" s="36">
        <v>474</v>
      </c>
      <c r="M87" s="36">
        <v>1137</v>
      </c>
      <c r="N87" s="36">
        <v>-13975</v>
      </c>
      <c r="O87" s="36">
        <v>2876</v>
      </c>
      <c r="P87" s="38">
        <v>-6831</v>
      </c>
      <c r="U87" s="29"/>
      <c r="V87" s="29"/>
      <c r="Z87" s="29"/>
      <c r="AA87" s="29"/>
      <c r="AB87" s="29"/>
      <c r="AC87" s="29"/>
      <c r="AD87" s="29"/>
      <c r="AE87" s="29"/>
      <c r="AF87" s="29"/>
      <c r="AG87" s="29"/>
    </row>
    <row r="88" spans="1:33" ht="15" customHeight="1" x14ac:dyDescent="0.25">
      <c r="A88" s="23" t="s">
        <v>16</v>
      </c>
      <c r="B88" s="16" t="s">
        <v>22</v>
      </c>
      <c r="C88" s="11" t="s">
        <v>18</v>
      </c>
      <c r="D88" s="52">
        <v>2013</v>
      </c>
      <c r="E88" s="36">
        <v>-3658</v>
      </c>
      <c r="F88" s="36">
        <v>-14047</v>
      </c>
      <c r="G88" s="36">
        <v>-3742</v>
      </c>
      <c r="H88" s="36">
        <v>-8249</v>
      </c>
      <c r="I88" s="36">
        <v>-266</v>
      </c>
      <c r="J88" s="36">
        <v>-641</v>
      </c>
      <c r="K88" s="36">
        <v>-1503</v>
      </c>
      <c r="L88" s="36">
        <v>-2293</v>
      </c>
      <c r="M88" s="36">
        <v>-3799</v>
      </c>
      <c r="N88" s="36">
        <v>-10561</v>
      </c>
      <c r="O88" s="36">
        <v>142</v>
      </c>
      <c r="P88" s="38">
        <v>-10336</v>
      </c>
      <c r="U88" s="29"/>
      <c r="V88" s="29"/>
      <c r="Z88" s="29"/>
      <c r="AA88" s="29"/>
      <c r="AB88" s="29"/>
      <c r="AC88" s="29"/>
      <c r="AD88" s="29"/>
      <c r="AE88" s="29"/>
      <c r="AF88" s="29"/>
      <c r="AG88" s="29"/>
    </row>
    <row r="89" spans="1:33" ht="15" customHeight="1" x14ac:dyDescent="0.25">
      <c r="A89" s="23" t="s">
        <v>16</v>
      </c>
      <c r="B89" s="16" t="s">
        <v>22</v>
      </c>
      <c r="C89" s="11" t="s">
        <v>18</v>
      </c>
      <c r="D89" s="53">
        <v>2014</v>
      </c>
      <c r="E89" s="36">
        <v>1987</v>
      </c>
      <c r="F89" s="36">
        <v>-10113</v>
      </c>
      <c r="G89" s="36">
        <v>-6716</v>
      </c>
      <c r="H89" s="36">
        <v>-4667</v>
      </c>
      <c r="I89" s="36">
        <v>-2072</v>
      </c>
      <c r="J89" s="36">
        <v>-4236</v>
      </c>
      <c r="K89" s="36">
        <v>-1980</v>
      </c>
      <c r="L89" s="36">
        <v>1576</v>
      </c>
      <c r="M89" s="36">
        <v>1464</v>
      </c>
      <c r="N89" s="36">
        <v>-4441</v>
      </c>
      <c r="O89" s="36">
        <v>2795</v>
      </c>
      <c r="P89" s="38">
        <v>-9027</v>
      </c>
      <c r="U89" s="29"/>
      <c r="V89" s="29"/>
      <c r="Z89" s="29"/>
      <c r="AA89" s="29"/>
      <c r="AB89" s="29"/>
      <c r="AC89" s="29"/>
      <c r="AD89" s="29"/>
      <c r="AE89" s="29"/>
      <c r="AF89" s="29"/>
      <c r="AG89" s="29"/>
    </row>
    <row r="90" spans="1:33" ht="15" customHeight="1" x14ac:dyDescent="0.25">
      <c r="A90" s="23" t="s">
        <v>16</v>
      </c>
      <c r="B90" s="16" t="s">
        <v>22</v>
      </c>
      <c r="C90" s="11" t="s">
        <v>18</v>
      </c>
      <c r="D90" s="53">
        <v>2015</v>
      </c>
      <c r="E90" s="36">
        <v>3910</v>
      </c>
      <c r="F90" s="36">
        <v>-10908</v>
      </c>
      <c r="G90" s="36">
        <v>-5511</v>
      </c>
      <c r="H90" s="36">
        <v>-1178</v>
      </c>
      <c r="I90" s="36">
        <v>-3083</v>
      </c>
      <c r="J90" s="36">
        <v>-6939</v>
      </c>
      <c r="K90" s="36">
        <v>-790</v>
      </c>
      <c r="L90" s="36">
        <v>266</v>
      </c>
      <c r="M90" s="36">
        <v>-6141</v>
      </c>
      <c r="N90" s="36">
        <v>-3518</v>
      </c>
      <c r="O90" s="36">
        <v>-1880</v>
      </c>
      <c r="P90" s="38">
        <v>-13447</v>
      </c>
      <c r="U90" s="29"/>
      <c r="V90" s="29"/>
      <c r="Z90" s="29"/>
      <c r="AA90" s="29"/>
      <c r="AB90" s="29"/>
      <c r="AC90" s="29"/>
      <c r="AD90" s="29"/>
      <c r="AE90" s="29"/>
      <c r="AF90" s="29"/>
      <c r="AG90" s="29"/>
    </row>
    <row r="91" spans="1:33" ht="15" customHeight="1" x14ac:dyDescent="0.25">
      <c r="A91" s="23" t="s">
        <v>16</v>
      </c>
      <c r="B91" s="16" t="s">
        <v>22</v>
      </c>
      <c r="C91" s="11" t="s">
        <v>18</v>
      </c>
      <c r="D91" s="53">
        <v>2016</v>
      </c>
      <c r="E91" s="36">
        <v>8001</v>
      </c>
      <c r="F91" s="36">
        <v>-4995</v>
      </c>
      <c r="G91" s="36">
        <v>-6689</v>
      </c>
      <c r="H91" s="36">
        <v>-1743</v>
      </c>
      <c r="I91" s="36">
        <v>-2528</v>
      </c>
      <c r="J91" s="36">
        <v>-5697</v>
      </c>
      <c r="K91" s="36">
        <v>-3739</v>
      </c>
      <c r="L91" s="36">
        <v>-973</v>
      </c>
      <c r="M91" s="36">
        <v>-5423</v>
      </c>
      <c r="N91" s="36">
        <v>-4034</v>
      </c>
      <c r="O91" s="36">
        <v>-3248</v>
      </c>
      <c r="P91" s="38">
        <v>-21944</v>
      </c>
      <c r="U91" s="29"/>
      <c r="V91" s="29"/>
      <c r="Z91" s="29"/>
      <c r="AA91" s="29"/>
      <c r="AB91" s="29"/>
      <c r="AC91" s="29"/>
      <c r="AD91" s="29"/>
      <c r="AE91" s="29"/>
      <c r="AF91" s="29"/>
      <c r="AG91" s="29"/>
    </row>
    <row r="92" spans="1:33" ht="15" customHeight="1" x14ac:dyDescent="0.25">
      <c r="A92" s="23" t="s">
        <v>16</v>
      </c>
      <c r="B92" s="16" t="s">
        <v>22</v>
      </c>
      <c r="C92" s="11" t="s">
        <v>18</v>
      </c>
      <c r="D92" s="53">
        <v>2017</v>
      </c>
      <c r="E92" s="36">
        <v>10947</v>
      </c>
      <c r="F92" s="36">
        <v>-6024</v>
      </c>
      <c r="G92" s="36">
        <v>-4021</v>
      </c>
      <c r="H92" s="36">
        <v>535</v>
      </c>
      <c r="I92" s="36">
        <v>257</v>
      </c>
      <c r="J92" s="36">
        <v>-2904</v>
      </c>
      <c r="K92" s="36">
        <v>-3705</v>
      </c>
      <c r="L92" s="36">
        <v>2038</v>
      </c>
      <c r="M92" s="36">
        <v>-1641</v>
      </c>
      <c r="N92" s="36">
        <v>-579</v>
      </c>
      <c r="O92" s="36">
        <v>-3252</v>
      </c>
      <c r="P92" s="38">
        <v>-22902</v>
      </c>
      <c r="U92" s="29"/>
      <c r="V92" s="29"/>
      <c r="Z92" s="29"/>
      <c r="AA92" s="29"/>
      <c r="AB92" s="29"/>
      <c r="AC92" s="29"/>
      <c r="AD92" s="29"/>
      <c r="AE92" s="29"/>
      <c r="AF92" s="29"/>
      <c r="AG92" s="29"/>
    </row>
    <row r="93" spans="1:33" ht="15" customHeight="1" x14ac:dyDescent="0.25">
      <c r="A93" s="23" t="s">
        <v>16</v>
      </c>
      <c r="B93" s="16" t="s">
        <v>22</v>
      </c>
      <c r="C93" s="11" t="s">
        <v>18</v>
      </c>
      <c r="D93" s="53">
        <v>2018</v>
      </c>
      <c r="E93" s="36">
        <v>11579</v>
      </c>
      <c r="F93" s="36">
        <v>-4310</v>
      </c>
      <c r="G93" s="36">
        <v>-2095</v>
      </c>
      <c r="H93" s="36">
        <v>5181</v>
      </c>
      <c r="I93" s="36">
        <v>1463</v>
      </c>
      <c r="J93" s="36">
        <v>1017</v>
      </c>
      <c r="K93" s="36">
        <v>-5694</v>
      </c>
      <c r="L93" s="36">
        <v>1685</v>
      </c>
      <c r="M93" s="36">
        <v>407</v>
      </c>
      <c r="N93" s="36">
        <v>-453</v>
      </c>
      <c r="O93" s="36">
        <v>3798</v>
      </c>
      <c r="P93" s="38">
        <v>-20671</v>
      </c>
      <c r="U93" s="29"/>
      <c r="V93" s="29"/>
      <c r="Z93" s="29"/>
      <c r="AA93" s="29"/>
      <c r="AB93" s="29"/>
      <c r="AC93" s="29"/>
      <c r="AD93" s="29"/>
      <c r="AE93" s="29"/>
      <c r="AF93" s="29"/>
      <c r="AG93" s="29"/>
    </row>
    <row r="94" spans="1:33" ht="15" customHeight="1" x14ac:dyDescent="0.25">
      <c r="A94" s="23" t="s">
        <v>16</v>
      </c>
      <c r="B94" s="16" t="s">
        <v>22</v>
      </c>
      <c r="C94" s="11" t="s">
        <v>18</v>
      </c>
      <c r="D94" s="53">
        <v>2019</v>
      </c>
      <c r="E94" s="36">
        <v>10167</v>
      </c>
      <c r="F94" s="36">
        <v>-8298</v>
      </c>
      <c r="G94" s="36">
        <v>-6066</v>
      </c>
      <c r="H94" s="36">
        <v>4119</v>
      </c>
      <c r="I94" s="36">
        <v>-2089</v>
      </c>
      <c r="J94" s="36">
        <v>-2010</v>
      </c>
      <c r="K94" s="36">
        <v>-219</v>
      </c>
      <c r="L94" s="36">
        <v>2479</v>
      </c>
      <c r="M94" s="36">
        <v>-1161</v>
      </c>
      <c r="N94" s="36">
        <v>-3913</v>
      </c>
      <c r="O94" s="36">
        <v>1002</v>
      </c>
      <c r="P94" s="38">
        <v>-15668</v>
      </c>
      <c r="U94" s="29"/>
      <c r="V94" s="29"/>
      <c r="Z94" s="29"/>
      <c r="AA94" s="29"/>
      <c r="AB94" s="29"/>
      <c r="AC94" s="29"/>
      <c r="AD94" s="29"/>
      <c r="AE94" s="29"/>
      <c r="AF94" s="29"/>
      <c r="AG94" s="29"/>
    </row>
    <row r="95" spans="1:33" ht="15" customHeight="1" x14ac:dyDescent="0.25">
      <c r="A95" s="23" t="s">
        <v>16</v>
      </c>
      <c r="B95" s="16" t="s">
        <v>22</v>
      </c>
      <c r="C95" s="11" t="s">
        <v>18</v>
      </c>
      <c r="D95" s="53">
        <v>2020</v>
      </c>
      <c r="E95" s="36">
        <v>7609</v>
      </c>
      <c r="F95" s="36">
        <v>-6614</v>
      </c>
      <c r="G95" s="36">
        <v>-5946</v>
      </c>
      <c r="H95" s="36">
        <v>-9963</v>
      </c>
      <c r="I95" s="36">
        <v>-7665</v>
      </c>
      <c r="J95" s="36">
        <v>3258</v>
      </c>
      <c r="K95" s="36">
        <v>885</v>
      </c>
      <c r="L95" s="36">
        <v>3157</v>
      </c>
      <c r="M95" s="36">
        <v>-1008</v>
      </c>
      <c r="N95" s="36">
        <v>1011</v>
      </c>
      <c r="O95" s="36">
        <v>-486</v>
      </c>
      <c r="P95" s="38">
        <v>-63527</v>
      </c>
      <c r="U95" s="29"/>
      <c r="V95" s="29"/>
      <c r="Z95" s="29"/>
      <c r="AA95" s="29"/>
      <c r="AB95" s="29"/>
      <c r="AC95" s="29"/>
      <c r="AD95" s="29"/>
      <c r="AE95" s="29"/>
      <c r="AF95" s="29"/>
      <c r="AG95" s="29"/>
    </row>
    <row r="96" spans="1:33" ht="15" customHeight="1" x14ac:dyDescent="0.25">
      <c r="A96" s="23" t="s">
        <v>16</v>
      </c>
      <c r="B96" s="16" t="s">
        <v>22</v>
      </c>
      <c r="C96" s="11" t="s">
        <v>18</v>
      </c>
      <c r="D96" s="53">
        <v>2021</v>
      </c>
      <c r="E96" s="36">
        <v>10700</v>
      </c>
      <c r="F96" s="36">
        <v>-6427</v>
      </c>
      <c r="G96" s="36">
        <v>-6402</v>
      </c>
      <c r="H96" s="36">
        <v>11319</v>
      </c>
      <c r="I96" s="36">
        <v>-516</v>
      </c>
      <c r="J96" s="36">
        <v>10591</v>
      </c>
      <c r="K96" s="36">
        <v>6643</v>
      </c>
      <c r="L96" s="36">
        <v>7115</v>
      </c>
      <c r="M96" s="36">
        <v>2455</v>
      </c>
      <c r="N96" s="36">
        <v>3179</v>
      </c>
      <c r="O96" s="36">
        <v>-2202</v>
      </c>
      <c r="P96" s="38">
        <v>-72617</v>
      </c>
      <c r="U96" s="29"/>
      <c r="V96" s="29"/>
      <c r="Z96" s="29"/>
      <c r="AA96" s="29"/>
      <c r="AB96" s="29"/>
      <c r="AC96" s="29"/>
      <c r="AD96" s="29"/>
      <c r="AE96" s="29"/>
      <c r="AF96" s="29"/>
      <c r="AG96" s="29"/>
    </row>
    <row r="97" spans="1:33" ht="15" customHeight="1" x14ac:dyDescent="0.25">
      <c r="A97" s="23" t="s">
        <v>16</v>
      </c>
      <c r="B97" s="16" t="s">
        <v>22</v>
      </c>
      <c r="C97" s="11" t="s">
        <v>18</v>
      </c>
      <c r="D97" s="53">
        <v>2022</v>
      </c>
      <c r="E97" s="36">
        <v>26190</v>
      </c>
      <c r="F97" s="36">
        <v>-11437</v>
      </c>
      <c r="G97" s="36">
        <v>-12049</v>
      </c>
      <c r="H97" s="36">
        <v>7264</v>
      </c>
      <c r="I97" s="36">
        <v>1748</v>
      </c>
      <c r="J97" s="36">
        <v>5624</v>
      </c>
      <c r="K97" s="36">
        <v>6309</v>
      </c>
      <c r="L97" s="36">
        <v>1410</v>
      </c>
      <c r="M97" s="36">
        <v>-396</v>
      </c>
      <c r="N97" s="36">
        <v>-1837</v>
      </c>
      <c r="O97" s="36">
        <v>-10327</v>
      </c>
      <c r="P97" s="38">
        <v>-36628</v>
      </c>
      <c r="U97" s="29"/>
      <c r="V97" s="29"/>
      <c r="Z97" s="29"/>
      <c r="AA97" s="29"/>
      <c r="AB97" s="29"/>
      <c r="AC97" s="29"/>
      <c r="AD97" s="29"/>
      <c r="AE97" s="29"/>
      <c r="AF97" s="29"/>
      <c r="AG97" s="29"/>
    </row>
    <row r="98" spans="1:33" ht="15" customHeight="1" x14ac:dyDescent="0.25">
      <c r="A98" s="23" t="s">
        <v>16</v>
      </c>
      <c r="B98" s="16" t="s">
        <v>22</v>
      </c>
      <c r="C98" s="11" t="s">
        <v>18</v>
      </c>
      <c r="D98" s="53">
        <v>2023</v>
      </c>
      <c r="E98" s="36">
        <v>16945</v>
      </c>
      <c r="F98" s="36">
        <v>-11110</v>
      </c>
      <c r="G98" s="36">
        <v>-11835</v>
      </c>
      <c r="H98" s="36">
        <v>2283</v>
      </c>
      <c r="I98" s="36">
        <v>-10928</v>
      </c>
      <c r="J98" s="36">
        <v>7832</v>
      </c>
      <c r="K98" s="36">
        <v>-452</v>
      </c>
      <c r="L98" s="36">
        <v>-3319</v>
      </c>
      <c r="M98" s="36">
        <v>-18243</v>
      </c>
      <c r="N98" s="36">
        <v>-1837</v>
      </c>
      <c r="O98" s="36">
        <v>-6785</v>
      </c>
      <c r="P98" s="38">
        <v>-45043</v>
      </c>
      <c r="U98" s="29"/>
      <c r="V98" s="29"/>
      <c r="Z98" s="29"/>
      <c r="AA98" s="29"/>
      <c r="AB98" s="29"/>
      <c r="AC98" s="29"/>
      <c r="AD98" s="29"/>
      <c r="AE98" s="29"/>
      <c r="AF98" s="29"/>
      <c r="AG98" s="29"/>
    </row>
    <row r="99" spans="1:33" ht="15" customHeight="1" x14ac:dyDescent="0.25">
      <c r="A99" s="23" t="s">
        <v>16</v>
      </c>
      <c r="B99" s="16" t="s">
        <v>22</v>
      </c>
      <c r="C99" s="11" t="s">
        <v>18</v>
      </c>
      <c r="D99" s="52">
        <v>2024</v>
      </c>
      <c r="E99" s="36">
        <v>19791</v>
      </c>
      <c r="F99" s="36">
        <v>-21360</v>
      </c>
      <c r="G99" s="36">
        <v>-16496</v>
      </c>
      <c r="H99" s="36">
        <v>-16583</v>
      </c>
      <c r="I99" s="36">
        <v>-13315</v>
      </c>
      <c r="J99" s="36">
        <v>-16773</v>
      </c>
      <c r="K99" s="36">
        <v>-15090</v>
      </c>
      <c r="L99" s="36">
        <v>-5866</v>
      </c>
      <c r="M99" s="36">
        <v>-19078</v>
      </c>
      <c r="N99" s="36">
        <v>-20002</v>
      </c>
      <c r="O99" s="36">
        <v>-9415</v>
      </c>
      <c r="P99" s="38">
        <v>-71691</v>
      </c>
      <c r="U99" s="29"/>
      <c r="V99" s="29"/>
      <c r="Z99" s="29"/>
      <c r="AA99" s="29"/>
      <c r="AB99" s="29"/>
      <c r="AC99" s="29"/>
      <c r="AD99" s="29"/>
      <c r="AE99" s="29"/>
      <c r="AF99" s="29"/>
      <c r="AG99" s="29"/>
    </row>
    <row r="100" spans="1:33" ht="15" customHeight="1" x14ac:dyDescent="0.25">
      <c r="A100" s="23" t="s">
        <v>16</v>
      </c>
      <c r="B100" s="16" t="s">
        <v>22</v>
      </c>
      <c r="C100" s="11" t="s">
        <v>18</v>
      </c>
      <c r="D100" s="53">
        <v>2025</v>
      </c>
      <c r="E100" s="36">
        <v>-22</v>
      </c>
      <c r="F100" s="36">
        <v>-33057</v>
      </c>
      <c r="G100" s="36">
        <v>-39927</v>
      </c>
      <c r="H100" s="36">
        <v>-17666</v>
      </c>
      <c r="I100" s="36">
        <v>-17740</v>
      </c>
      <c r="J100" s="36">
        <v>-11613</v>
      </c>
      <c r="K100" s="36">
        <v>-36841</v>
      </c>
      <c r="L100" s="36">
        <v>-15163</v>
      </c>
      <c r="M100" s="36">
        <v>-29540</v>
      </c>
      <c r="N100" s="36">
        <v>-25214</v>
      </c>
      <c r="O100" s="36">
        <v>-18186</v>
      </c>
      <c r="P100" s="38">
        <v>-32544</v>
      </c>
      <c r="U100" s="29"/>
      <c r="V100" s="29"/>
      <c r="Z100" s="29"/>
      <c r="AA100" s="29"/>
      <c r="AB100" s="29"/>
      <c r="AC100" s="29"/>
      <c r="AD100" s="29"/>
      <c r="AE100" s="29"/>
      <c r="AF100" s="29"/>
      <c r="AG100" s="29"/>
    </row>
    <row r="101" spans="1:33" ht="15" customHeight="1" x14ac:dyDescent="0.25">
      <c r="A101" s="23" t="s">
        <v>16</v>
      </c>
      <c r="B101" s="16" t="s">
        <v>22</v>
      </c>
      <c r="C101" s="28" t="s">
        <v>18</v>
      </c>
      <c r="D101" s="51">
        <v>2026</v>
      </c>
      <c r="E101" s="45">
        <v>13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6">
        <v>0</v>
      </c>
      <c r="U101" s="29"/>
      <c r="V101" s="29"/>
      <c r="Z101" s="29"/>
      <c r="AA101" s="29"/>
      <c r="AB101" s="29"/>
      <c r="AC101" s="29"/>
      <c r="AD101" s="29"/>
      <c r="AE101" s="29"/>
      <c r="AF101" s="29"/>
      <c r="AG101" s="29"/>
    </row>
    <row r="102" spans="1:33" ht="15" customHeight="1" x14ac:dyDescent="0.25">
      <c r="A102" s="10" t="s">
        <v>16</v>
      </c>
      <c r="B102" s="16" t="s">
        <v>23</v>
      </c>
      <c r="C102" s="11" t="s">
        <v>18</v>
      </c>
      <c r="D102" s="54">
        <v>2007</v>
      </c>
      <c r="E102" s="36">
        <v>1756</v>
      </c>
      <c r="F102" s="36">
        <v>-242</v>
      </c>
      <c r="G102" s="36">
        <v>-1310</v>
      </c>
      <c r="H102" s="36">
        <v>-1597</v>
      </c>
      <c r="I102" s="36">
        <v>-412</v>
      </c>
      <c r="J102" s="36">
        <v>192</v>
      </c>
      <c r="K102" s="36">
        <v>-922</v>
      </c>
      <c r="L102" s="36">
        <v>-482</v>
      </c>
      <c r="M102" s="36">
        <v>206</v>
      </c>
      <c r="N102" s="36">
        <v>1739</v>
      </c>
      <c r="O102" s="36">
        <v>629</v>
      </c>
      <c r="P102" s="38">
        <v>2275</v>
      </c>
      <c r="U102" s="29"/>
      <c r="V102" s="29"/>
      <c r="Z102" s="29"/>
      <c r="AA102" s="29"/>
      <c r="AB102" s="29"/>
      <c r="AC102" s="29"/>
      <c r="AD102" s="29"/>
      <c r="AE102" s="29"/>
      <c r="AF102" s="29"/>
      <c r="AG102" s="29"/>
    </row>
    <row r="103" spans="1:33" ht="15" customHeight="1" x14ac:dyDescent="0.25">
      <c r="A103" s="21" t="s">
        <v>16</v>
      </c>
      <c r="B103" s="16" t="s">
        <v>47</v>
      </c>
      <c r="C103" s="11" t="s">
        <v>18</v>
      </c>
      <c r="D103" s="51">
        <v>2008</v>
      </c>
      <c r="E103" s="36">
        <v>382</v>
      </c>
      <c r="F103" s="36">
        <v>-318</v>
      </c>
      <c r="G103" s="36">
        <v>-1383</v>
      </c>
      <c r="H103" s="36">
        <v>-397</v>
      </c>
      <c r="I103" s="36">
        <v>589</v>
      </c>
      <c r="J103" s="36">
        <v>648</v>
      </c>
      <c r="K103" s="36">
        <v>-819</v>
      </c>
      <c r="L103" s="36">
        <v>-328</v>
      </c>
      <c r="M103" s="36">
        <v>-1213</v>
      </c>
      <c r="N103" s="36">
        <v>-218</v>
      </c>
      <c r="O103" s="36">
        <v>-331</v>
      </c>
      <c r="P103" s="38">
        <v>2830</v>
      </c>
      <c r="U103" s="29"/>
      <c r="V103" s="29"/>
      <c r="Z103" s="29"/>
      <c r="AA103" s="29"/>
      <c r="AB103" s="29"/>
      <c r="AC103" s="29"/>
      <c r="AD103" s="29"/>
      <c r="AE103" s="29"/>
      <c r="AF103" s="29"/>
      <c r="AG103" s="29"/>
    </row>
    <row r="104" spans="1:33" ht="15" customHeight="1" x14ac:dyDescent="0.25">
      <c r="A104" s="21" t="s">
        <v>16</v>
      </c>
      <c r="B104" s="16" t="s">
        <v>47</v>
      </c>
      <c r="C104" s="11" t="s">
        <v>18</v>
      </c>
      <c r="D104" s="51">
        <v>2009</v>
      </c>
      <c r="E104" s="36">
        <v>1508</v>
      </c>
      <c r="F104" s="36">
        <v>-2001</v>
      </c>
      <c r="G104" s="36">
        <v>843</v>
      </c>
      <c r="H104" s="36">
        <v>-381</v>
      </c>
      <c r="I104" s="36">
        <v>-4966</v>
      </c>
      <c r="J104" s="36">
        <v>-4062</v>
      </c>
      <c r="K104" s="36">
        <v>-3350</v>
      </c>
      <c r="L104" s="36">
        <v>-241</v>
      </c>
      <c r="M104" s="36">
        <v>1920</v>
      </c>
      <c r="N104" s="36">
        <v>860</v>
      </c>
      <c r="O104" s="36">
        <v>-1814</v>
      </c>
      <c r="P104" s="38">
        <v>7043</v>
      </c>
      <c r="U104" s="29"/>
      <c r="V104" s="29"/>
      <c r="Z104" s="29"/>
      <c r="AA104" s="29"/>
      <c r="AB104" s="29"/>
      <c r="AC104" s="29"/>
      <c r="AD104" s="29"/>
      <c r="AE104" s="29"/>
      <c r="AF104" s="29"/>
      <c r="AG104" s="29"/>
    </row>
    <row r="105" spans="1:33" ht="15" customHeight="1" x14ac:dyDescent="0.25">
      <c r="A105" s="21" t="s">
        <v>16</v>
      </c>
      <c r="B105" s="16" t="s">
        <v>47</v>
      </c>
      <c r="C105" s="11" t="s">
        <v>18</v>
      </c>
      <c r="D105" s="52">
        <v>2010</v>
      </c>
      <c r="E105" s="36">
        <v>-1390</v>
      </c>
      <c r="F105" s="36">
        <v>-414</v>
      </c>
      <c r="G105" s="36">
        <v>-543</v>
      </c>
      <c r="H105" s="36">
        <v>-140</v>
      </c>
      <c r="I105" s="36">
        <v>-194</v>
      </c>
      <c r="J105" s="36">
        <v>-3360</v>
      </c>
      <c r="K105" s="36">
        <v>310</v>
      </c>
      <c r="L105" s="36">
        <v>-100</v>
      </c>
      <c r="M105" s="36">
        <v>-545</v>
      </c>
      <c r="N105" s="36">
        <v>-1533</v>
      </c>
      <c r="O105" s="36">
        <v>-209</v>
      </c>
      <c r="P105" s="38">
        <v>1079</v>
      </c>
      <c r="U105" s="29"/>
      <c r="V105" s="29"/>
      <c r="Z105" s="29"/>
      <c r="AA105" s="29"/>
      <c r="AB105" s="29"/>
      <c r="AC105" s="29"/>
      <c r="AD105" s="29"/>
      <c r="AE105" s="29"/>
      <c r="AF105" s="29"/>
      <c r="AG105" s="29"/>
    </row>
    <row r="106" spans="1:33" ht="15" customHeight="1" x14ac:dyDescent="0.25">
      <c r="A106" s="21" t="s">
        <v>16</v>
      </c>
      <c r="B106" s="16" t="s">
        <v>47</v>
      </c>
      <c r="C106" s="11" t="s">
        <v>18</v>
      </c>
      <c r="D106" s="52">
        <v>2011</v>
      </c>
      <c r="E106" s="36">
        <v>-384</v>
      </c>
      <c r="F106" s="36">
        <v>296</v>
      </c>
      <c r="G106" s="36">
        <v>-1243</v>
      </c>
      <c r="H106" s="36">
        <v>350</v>
      </c>
      <c r="I106" s="36">
        <v>-1064</v>
      </c>
      <c r="J106" s="36">
        <v>-7719</v>
      </c>
      <c r="K106" s="36">
        <v>-2556</v>
      </c>
      <c r="L106" s="36">
        <v>-13</v>
      </c>
      <c r="M106" s="36">
        <v>40</v>
      </c>
      <c r="N106" s="36">
        <v>911</v>
      </c>
      <c r="O106" s="36">
        <v>4988</v>
      </c>
      <c r="P106" s="38">
        <v>-710</v>
      </c>
      <c r="U106" s="29"/>
      <c r="V106" s="29"/>
      <c r="Z106" s="29"/>
      <c r="AA106" s="29"/>
      <c r="AB106" s="29"/>
      <c r="AC106" s="29"/>
      <c r="AD106" s="29"/>
      <c r="AE106" s="29"/>
      <c r="AF106" s="29"/>
      <c r="AG106" s="29"/>
    </row>
    <row r="107" spans="1:33" ht="15" customHeight="1" x14ac:dyDescent="0.25">
      <c r="A107" s="21" t="s">
        <v>16</v>
      </c>
      <c r="B107" s="16" t="s">
        <v>47</v>
      </c>
      <c r="C107" s="11" t="s">
        <v>18</v>
      </c>
      <c r="D107" s="52">
        <v>2012</v>
      </c>
      <c r="E107" s="36">
        <v>-295</v>
      </c>
      <c r="F107" s="36">
        <v>-2579</v>
      </c>
      <c r="G107" s="36">
        <v>1542</v>
      </c>
      <c r="H107" s="36">
        <v>-824</v>
      </c>
      <c r="I107" s="36">
        <v>-270</v>
      </c>
      <c r="J107" s="36">
        <v>-8490</v>
      </c>
      <c r="K107" s="36">
        <v>-1604</v>
      </c>
      <c r="L107" s="36">
        <v>-308</v>
      </c>
      <c r="M107" s="36">
        <v>-251</v>
      </c>
      <c r="N107" s="36">
        <v>-715</v>
      </c>
      <c r="O107" s="36">
        <v>3185</v>
      </c>
      <c r="P107" s="38">
        <v>-932</v>
      </c>
      <c r="U107" s="29"/>
      <c r="V107" s="29"/>
      <c r="Z107" s="29"/>
      <c r="AA107" s="29"/>
      <c r="AB107" s="29"/>
      <c r="AC107" s="29"/>
      <c r="AD107" s="29"/>
      <c r="AE107" s="29"/>
      <c r="AF107" s="29"/>
      <c r="AG107" s="29"/>
    </row>
    <row r="108" spans="1:33" ht="15" customHeight="1" x14ac:dyDescent="0.25">
      <c r="A108" s="21" t="s">
        <v>16</v>
      </c>
      <c r="B108" s="16" t="s">
        <v>47</v>
      </c>
      <c r="C108" s="11" t="s">
        <v>18</v>
      </c>
      <c r="D108" s="52">
        <v>2013</v>
      </c>
      <c r="E108" s="36">
        <v>-806</v>
      </c>
      <c r="F108" s="36">
        <v>406</v>
      </c>
      <c r="G108" s="36">
        <v>3311</v>
      </c>
      <c r="H108" s="36">
        <v>1727</v>
      </c>
      <c r="I108" s="36">
        <v>1466</v>
      </c>
      <c r="J108" s="36">
        <v>-1492</v>
      </c>
      <c r="K108" s="36">
        <v>1752</v>
      </c>
      <c r="L108" s="36">
        <v>-237</v>
      </c>
      <c r="M108" s="36">
        <v>84</v>
      </c>
      <c r="N108" s="36">
        <v>94</v>
      </c>
      <c r="O108" s="36">
        <v>-361</v>
      </c>
      <c r="P108" s="38">
        <v>-1191</v>
      </c>
      <c r="U108" s="29"/>
      <c r="V108" s="29"/>
      <c r="Z108" s="29"/>
      <c r="AA108" s="29"/>
      <c r="AB108" s="29"/>
      <c r="AC108" s="29"/>
      <c r="AD108" s="29"/>
      <c r="AE108" s="29"/>
      <c r="AF108" s="29"/>
      <c r="AG108" s="29"/>
    </row>
    <row r="109" spans="1:33" ht="15" customHeight="1" x14ac:dyDescent="0.25">
      <c r="A109" s="21" t="s">
        <v>16</v>
      </c>
      <c r="B109" s="16" t="s">
        <v>47</v>
      </c>
      <c r="C109" s="11" t="s">
        <v>18</v>
      </c>
      <c r="D109" s="53">
        <v>2014</v>
      </c>
      <c r="E109" s="36">
        <v>54</v>
      </c>
      <c r="F109" s="36">
        <v>50</v>
      </c>
      <c r="G109" s="36">
        <v>275</v>
      </c>
      <c r="H109" s="36">
        <v>-100</v>
      </c>
      <c r="I109" s="36">
        <v>1986</v>
      </c>
      <c r="J109" s="36">
        <v>681</v>
      </c>
      <c r="K109" s="36">
        <v>489</v>
      </c>
      <c r="L109" s="36">
        <v>747</v>
      </c>
      <c r="M109" s="36">
        <v>2350</v>
      </c>
      <c r="N109" s="36">
        <v>2091</v>
      </c>
      <c r="O109" s="36">
        <v>568</v>
      </c>
      <c r="P109" s="38">
        <v>912</v>
      </c>
      <c r="U109" s="29"/>
      <c r="V109" s="29"/>
      <c r="Z109" s="29"/>
      <c r="AA109" s="29"/>
      <c r="AB109" s="29"/>
      <c r="AC109" s="29"/>
      <c r="AD109" s="29"/>
      <c r="AE109" s="29"/>
      <c r="AF109" s="29"/>
      <c r="AG109" s="29"/>
    </row>
    <row r="110" spans="1:33" ht="15" customHeight="1" x14ac:dyDescent="0.25">
      <c r="A110" s="21" t="s">
        <v>16</v>
      </c>
      <c r="B110" s="16" t="s">
        <v>47</v>
      </c>
      <c r="C110" s="11" t="s">
        <v>18</v>
      </c>
      <c r="D110" s="53">
        <v>2015</v>
      </c>
      <c r="E110" s="36">
        <v>-128</v>
      </c>
      <c r="F110" s="36">
        <v>120</v>
      </c>
      <c r="G110" s="36">
        <v>373</v>
      </c>
      <c r="H110" s="36">
        <v>-868</v>
      </c>
      <c r="I110" s="36">
        <v>-182</v>
      </c>
      <c r="J110" s="36">
        <v>1739</v>
      </c>
      <c r="K110" s="36">
        <v>1660</v>
      </c>
      <c r="L110" s="36">
        <v>-153</v>
      </c>
      <c r="M110" s="36">
        <v>-800</v>
      </c>
      <c r="N110" s="36">
        <v>1164</v>
      </c>
      <c r="O110" s="36">
        <v>-122</v>
      </c>
      <c r="P110" s="38">
        <v>521</v>
      </c>
      <c r="U110" s="29"/>
      <c r="V110" s="29"/>
      <c r="Z110" s="29"/>
      <c r="AA110" s="29"/>
      <c r="AB110" s="29"/>
      <c r="AC110" s="29"/>
      <c r="AD110" s="29"/>
      <c r="AE110" s="29"/>
      <c r="AF110" s="29"/>
      <c r="AG110" s="29"/>
    </row>
    <row r="111" spans="1:33" ht="15" customHeight="1" x14ac:dyDescent="0.25">
      <c r="A111" s="21" t="s">
        <v>16</v>
      </c>
      <c r="B111" s="16" t="s">
        <v>47</v>
      </c>
      <c r="C111" s="11" t="s">
        <v>18</v>
      </c>
      <c r="D111" s="53">
        <v>2016</v>
      </c>
      <c r="E111" s="36">
        <v>92</v>
      </c>
      <c r="F111" s="36">
        <v>159</v>
      </c>
      <c r="G111" s="36">
        <v>257</v>
      </c>
      <c r="H111" s="36">
        <v>101</v>
      </c>
      <c r="I111" s="36">
        <v>112</v>
      </c>
      <c r="J111" s="36">
        <v>-110</v>
      </c>
      <c r="K111" s="36">
        <v>-7732</v>
      </c>
      <c r="L111" s="36">
        <v>-173</v>
      </c>
      <c r="M111" s="36">
        <v>518</v>
      </c>
      <c r="N111" s="36">
        <v>398</v>
      </c>
      <c r="O111" s="36">
        <v>-143</v>
      </c>
      <c r="P111" s="38">
        <v>2125</v>
      </c>
      <c r="U111" s="29"/>
      <c r="V111" s="29"/>
      <c r="Z111" s="29"/>
      <c r="AA111" s="29"/>
      <c r="AB111" s="29"/>
      <c r="AC111" s="29"/>
      <c r="AD111" s="29"/>
      <c r="AE111" s="29"/>
      <c r="AF111" s="29"/>
      <c r="AG111" s="29"/>
    </row>
    <row r="112" spans="1:33" ht="15" customHeight="1" x14ac:dyDescent="0.25">
      <c r="A112" s="21" t="s">
        <v>16</v>
      </c>
      <c r="B112" s="16" t="s">
        <v>47</v>
      </c>
      <c r="C112" s="11" t="s">
        <v>18</v>
      </c>
      <c r="D112" s="53">
        <v>2017</v>
      </c>
      <c r="E112" s="36">
        <v>30</v>
      </c>
      <c r="F112" s="36">
        <v>116</v>
      </c>
      <c r="G112" s="36">
        <v>104</v>
      </c>
      <c r="H112" s="36">
        <v>-443</v>
      </c>
      <c r="I112" s="36">
        <v>-283</v>
      </c>
      <c r="J112" s="36">
        <v>-8677</v>
      </c>
      <c r="K112" s="36">
        <v>202</v>
      </c>
      <c r="L112" s="36">
        <v>-133</v>
      </c>
      <c r="M112" s="36">
        <v>-242</v>
      </c>
      <c r="N112" s="36">
        <v>836</v>
      </c>
      <c r="O112" s="36">
        <v>2063</v>
      </c>
      <c r="P112" s="38">
        <v>2983</v>
      </c>
      <c r="U112" s="29"/>
      <c r="V112" s="29"/>
      <c r="Z112" s="29"/>
      <c r="AA112" s="29"/>
      <c r="AB112" s="29"/>
      <c r="AC112" s="29"/>
      <c r="AD112" s="29"/>
      <c r="AE112" s="29"/>
      <c r="AF112" s="29"/>
      <c r="AG112" s="29"/>
    </row>
    <row r="113" spans="1:33" ht="15" customHeight="1" x14ac:dyDescent="0.25">
      <c r="A113" s="21" t="s">
        <v>16</v>
      </c>
      <c r="B113" s="16" t="s">
        <v>47</v>
      </c>
      <c r="C113" s="11" t="s">
        <v>18</v>
      </c>
      <c r="D113" s="53">
        <v>2018</v>
      </c>
      <c r="E113" s="36">
        <v>-69</v>
      </c>
      <c r="F113" s="36">
        <v>143</v>
      </c>
      <c r="G113" s="36">
        <v>106</v>
      </c>
      <c r="H113" s="36">
        <v>-782</v>
      </c>
      <c r="I113" s="36">
        <v>1530</v>
      </c>
      <c r="J113" s="36">
        <v>1397</v>
      </c>
      <c r="K113" s="36">
        <v>5065</v>
      </c>
      <c r="L113" s="36">
        <v>170</v>
      </c>
      <c r="M113" s="36">
        <v>-1374</v>
      </c>
      <c r="N113" s="36">
        <v>-3416</v>
      </c>
      <c r="O113" s="36">
        <v>-514</v>
      </c>
      <c r="P113" s="38">
        <v>-192</v>
      </c>
      <c r="U113" s="29"/>
      <c r="V113" s="29"/>
      <c r="Z113" s="29"/>
      <c r="AA113" s="29"/>
      <c r="AB113" s="29"/>
      <c r="AC113" s="29"/>
      <c r="AD113" s="29"/>
      <c r="AE113" s="29"/>
      <c r="AF113" s="29"/>
      <c r="AG113" s="29"/>
    </row>
    <row r="114" spans="1:33" ht="15" customHeight="1" x14ac:dyDescent="0.25">
      <c r="A114" s="21" t="s">
        <v>16</v>
      </c>
      <c r="B114" s="16" t="s">
        <v>47</v>
      </c>
      <c r="C114" s="11" t="s">
        <v>18</v>
      </c>
      <c r="D114" s="53">
        <v>2019</v>
      </c>
      <c r="E114" s="36">
        <v>88</v>
      </c>
      <c r="F114" s="36">
        <v>105</v>
      </c>
      <c r="G114" s="36">
        <v>100</v>
      </c>
      <c r="H114" s="36">
        <v>-370</v>
      </c>
      <c r="I114" s="36">
        <v>-166</v>
      </c>
      <c r="J114" s="36">
        <v>101</v>
      </c>
      <c r="K114" s="36">
        <v>-81</v>
      </c>
      <c r="L114" s="36">
        <v>-257</v>
      </c>
      <c r="M114" s="36">
        <v>-755</v>
      </c>
      <c r="N114" s="36">
        <v>-2250</v>
      </c>
      <c r="O114" s="36">
        <v>-332</v>
      </c>
      <c r="P114" s="38">
        <v>364</v>
      </c>
      <c r="U114" s="29"/>
      <c r="V114" s="29"/>
      <c r="Z114" s="29"/>
      <c r="AA114" s="29"/>
      <c r="AB114" s="29"/>
      <c r="AC114" s="29"/>
      <c r="AD114" s="29"/>
      <c r="AE114" s="29"/>
      <c r="AF114" s="29"/>
      <c r="AG114" s="29"/>
    </row>
    <row r="115" spans="1:33" ht="15" customHeight="1" x14ac:dyDescent="0.25">
      <c r="A115" s="21" t="s">
        <v>16</v>
      </c>
      <c r="B115" s="16" t="s">
        <v>47</v>
      </c>
      <c r="C115" s="11" t="s">
        <v>18</v>
      </c>
      <c r="D115" s="53">
        <v>2020</v>
      </c>
      <c r="E115" s="36">
        <v>110</v>
      </c>
      <c r="F115" s="36">
        <v>140</v>
      </c>
      <c r="G115" s="36">
        <v>116</v>
      </c>
      <c r="H115" s="36">
        <v>-2104</v>
      </c>
      <c r="I115" s="36">
        <v>55</v>
      </c>
      <c r="J115" s="36">
        <v>-5384</v>
      </c>
      <c r="K115" s="36">
        <v>145</v>
      </c>
      <c r="L115" s="36">
        <v>284</v>
      </c>
      <c r="M115" s="36">
        <v>-533</v>
      </c>
      <c r="N115" s="36">
        <v>-492</v>
      </c>
      <c r="O115" s="36">
        <v>628</v>
      </c>
      <c r="P115" s="38">
        <v>1708</v>
      </c>
      <c r="U115" s="29"/>
      <c r="V115" s="29"/>
      <c r="Z115" s="29"/>
      <c r="AA115" s="29"/>
      <c r="AB115" s="29"/>
      <c r="AC115" s="29"/>
      <c r="AD115" s="29"/>
      <c r="AE115" s="29"/>
      <c r="AF115" s="29"/>
      <c r="AG115" s="29"/>
    </row>
    <row r="116" spans="1:33" ht="15" customHeight="1" x14ac:dyDescent="0.25">
      <c r="A116" s="21" t="s">
        <v>16</v>
      </c>
      <c r="B116" s="16" t="s">
        <v>47</v>
      </c>
      <c r="C116" s="11" t="s">
        <v>18</v>
      </c>
      <c r="D116" s="53">
        <v>2021</v>
      </c>
      <c r="E116" s="36">
        <v>87</v>
      </c>
      <c r="F116" s="36">
        <v>140</v>
      </c>
      <c r="G116" s="36">
        <v>115</v>
      </c>
      <c r="H116" s="36">
        <v>-373</v>
      </c>
      <c r="I116" s="36">
        <v>33</v>
      </c>
      <c r="J116" s="36">
        <v>-6647</v>
      </c>
      <c r="K116" s="36">
        <v>162</v>
      </c>
      <c r="L116" s="36">
        <v>-208</v>
      </c>
      <c r="M116" s="36">
        <v>-995</v>
      </c>
      <c r="N116" s="36">
        <v>-241</v>
      </c>
      <c r="O116" s="36">
        <v>1242</v>
      </c>
      <c r="P116" s="38">
        <v>1672</v>
      </c>
      <c r="U116" s="29"/>
      <c r="V116" s="29"/>
      <c r="Z116" s="29"/>
      <c r="AA116" s="29"/>
      <c r="AB116" s="29"/>
      <c r="AC116" s="29"/>
      <c r="AD116" s="29"/>
      <c r="AE116" s="29"/>
      <c r="AF116" s="29"/>
      <c r="AG116" s="29"/>
    </row>
    <row r="117" spans="1:33" ht="15" customHeight="1" x14ac:dyDescent="0.25">
      <c r="A117" s="21" t="s">
        <v>16</v>
      </c>
      <c r="B117" s="16" t="s">
        <v>47</v>
      </c>
      <c r="C117" s="11" t="s">
        <v>18</v>
      </c>
      <c r="D117" s="53">
        <v>2022</v>
      </c>
      <c r="E117" s="36">
        <v>84</v>
      </c>
      <c r="F117" s="36">
        <v>173</v>
      </c>
      <c r="G117" s="36">
        <v>130</v>
      </c>
      <c r="H117" s="36">
        <v>-1390</v>
      </c>
      <c r="I117" s="36">
        <v>-407</v>
      </c>
      <c r="J117" s="36">
        <v>-8524</v>
      </c>
      <c r="K117" s="36">
        <v>196</v>
      </c>
      <c r="L117" s="36">
        <v>9155</v>
      </c>
      <c r="M117" s="36">
        <v>-10</v>
      </c>
      <c r="N117" s="36">
        <v>-1978</v>
      </c>
      <c r="O117" s="36">
        <v>-563</v>
      </c>
      <c r="P117" s="38">
        <v>505</v>
      </c>
      <c r="U117" s="29"/>
      <c r="V117" s="29"/>
      <c r="Z117" s="29"/>
      <c r="AA117" s="29"/>
      <c r="AB117" s="29"/>
      <c r="AC117" s="29"/>
      <c r="AD117" s="29"/>
      <c r="AE117" s="29"/>
      <c r="AF117" s="29"/>
      <c r="AG117" s="29"/>
    </row>
    <row r="118" spans="1:33" ht="15" customHeight="1" x14ac:dyDescent="0.25">
      <c r="A118" s="21" t="s">
        <v>16</v>
      </c>
      <c r="B118" s="16" t="s">
        <v>47</v>
      </c>
      <c r="C118" s="11" t="s">
        <v>18</v>
      </c>
      <c r="D118" s="53">
        <v>2023</v>
      </c>
      <c r="E118" s="36">
        <v>154</v>
      </c>
      <c r="F118" s="36">
        <v>169</v>
      </c>
      <c r="G118" s="36">
        <v>3039</v>
      </c>
      <c r="H118" s="36">
        <v>4121</v>
      </c>
      <c r="I118" s="36">
        <v>-1422</v>
      </c>
      <c r="J118" s="36">
        <v>-635</v>
      </c>
      <c r="K118" s="36">
        <v>-985</v>
      </c>
      <c r="L118" s="36">
        <v>-778</v>
      </c>
      <c r="M118" s="36">
        <v>98</v>
      </c>
      <c r="N118" s="36">
        <v>-345</v>
      </c>
      <c r="O118" s="36">
        <v>-1067</v>
      </c>
      <c r="P118" s="38">
        <v>4061</v>
      </c>
      <c r="U118" s="29"/>
      <c r="V118" s="29"/>
      <c r="Z118" s="29"/>
      <c r="AA118" s="29"/>
      <c r="AB118" s="29"/>
      <c r="AC118" s="29"/>
      <c r="AD118" s="29"/>
      <c r="AE118" s="29"/>
      <c r="AF118" s="29"/>
      <c r="AG118" s="29"/>
    </row>
    <row r="119" spans="1:33" ht="15" customHeight="1" x14ac:dyDescent="0.25">
      <c r="A119" s="21" t="s">
        <v>16</v>
      </c>
      <c r="B119" s="16" t="s">
        <v>47</v>
      </c>
      <c r="C119" s="11" t="s">
        <v>18</v>
      </c>
      <c r="D119" s="53">
        <v>2024</v>
      </c>
      <c r="E119" s="36">
        <v>-581</v>
      </c>
      <c r="F119" s="36">
        <v>160</v>
      </c>
      <c r="G119" s="36">
        <v>204</v>
      </c>
      <c r="H119" s="36">
        <v>-1071</v>
      </c>
      <c r="I119" s="36">
        <v>-59</v>
      </c>
      <c r="J119" s="36">
        <v>3703</v>
      </c>
      <c r="K119" s="36">
        <v>-2145</v>
      </c>
      <c r="L119" s="36">
        <v>46</v>
      </c>
      <c r="M119" s="36">
        <v>-210</v>
      </c>
      <c r="N119" s="36">
        <v>2702</v>
      </c>
      <c r="O119" s="36">
        <v>2622</v>
      </c>
      <c r="P119" s="38">
        <v>2336</v>
      </c>
      <c r="U119" s="29"/>
      <c r="V119" s="29"/>
      <c r="Z119" s="29"/>
      <c r="AA119" s="29"/>
      <c r="AB119" s="29"/>
      <c r="AC119" s="29"/>
      <c r="AD119" s="29"/>
      <c r="AE119" s="29"/>
      <c r="AF119" s="29"/>
      <c r="AG119" s="29"/>
    </row>
    <row r="120" spans="1:33" ht="15" customHeight="1" x14ac:dyDescent="0.25">
      <c r="A120" s="21" t="s">
        <v>16</v>
      </c>
      <c r="B120" s="16" t="s">
        <v>47</v>
      </c>
      <c r="C120" s="11" t="s">
        <v>18</v>
      </c>
      <c r="D120" s="55">
        <v>2025</v>
      </c>
      <c r="E120" s="36">
        <v>398</v>
      </c>
      <c r="F120" s="36">
        <v>453</v>
      </c>
      <c r="G120" s="36">
        <v>361</v>
      </c>
      <c r="H120" s="36">
        <v>-2144</v>
      </c>
      <c r="I120" s="36">
        <v>2871</v>
      </c>
      <c r="J120" s="36">
        <v>1943</v>
      </c>
      <c r="K120" s="36">
        <v>851</v>
      </c>
      <c r="L120" s="36">
        <v>550</v>
      </c>
      <c r="M120" s="36">
        <v>1766</v>
      </c>
      <c r="N120" s="36">
        <v>624</v>
      </c>
      <c r="O120" s="36">
        <v>982</v>
      </c>
      <c r="P120" s="38">
        <v>11418</v>
      </c>
      <c r="U120" s="29"/>
      <c r="V120" s="29"/>
      <c r="Z120" s="29"/>
      <c r="AA120" s="29"/>
      <c r="AB120" s="29"/>
      <c r="AC120" s="29"/>
      <c r="AD120" s="29"/>
      <c r="AE120" s="29"/>
      <c r="AF120" s="29"/>
      <c r="AG120" s="29"/>
    </row>
    <row r="121" spans="1:33" ht="15" customHeight="1" x14ac:dyDescent="0.25">
      <c r="A121" s="23" t="s">
        <v>16</v>
      </c>
      <c r="B121" s="16" t="s">
        <v>47</v>
      </c>
      <c r="C121" s="28" t="s">
        <v>18</v>
      </c>
      <c r="D121" s="51">
        <v>2026</v>
      </c>
      <c r="E121" s="45">
        <v>424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  <c r="P121" s="46">
        <v>0</v>
      </c>
      <c r="U121" s="29"/>
      <c r="V121" s="29"/>
      <c r="Z121" s="29"/>
      <c r="AA121" s="29"/>
      <c r="AB121" s="29"/>
      <c r="AC121" s="29"/>
      <c r="AD121" s="29"/>
      <c r="AE121" s="29"/>
      <c r="AF121" s="29"/>
      <c r="AG121" s="29"/>
    </row>
    <row r="122" spans="1:33" ht="15" customHeight="1" x14ac:dyDescent="0.25">
      <c r="A122" s="10" t="s">
        <v>16</v>
      </c>
      <c r="B122" s="19" t="s">
        <v>24</v>
      </c>
      <c r="C122" s="11" t="s">
        <v>18</v>
      </c>
      <c r="D122" s="54">
        <v>2007</v>
      </c>
      <c r="E122" s="36">
        <v>1756</v>
      </c>
      <c r="F122" s="36">
        <v>-261</v>
      </c>
      <c r="G122" s="36">
        <v>-1282</v>
      </c>
      <c r="H122" s="36">
        <v>-1884</v>
      </c>
      <c r="I122" s="36">
        <v>-433</v>
      </c>
      <c r="J122" s="36">
        <v>238</v>
      </c>
      <c r="K122" s="36">
        <v>-976</v>
      </c>
      <c r="L122" s="36">
        <v>-484</v>
      </c>
      <c r="M122" s="36">
        <v>178</v>
      </c>
      <c r="N122" s="36">
        <v>1439</v>
      </c>
      <c r="O122" s="36">
        <v>557</v>
      </c>
      <c r="P122" s="38">
        <v>2315</v>
      </c>
      <c r="U122" s="29"/>
      <c r="V122" s="29"/>
      <c r="Z122" s="29"/>
      <c r="AA122" s="29"/>
      <c r="AB122" s="29"/>
      <c r="AC122" s="29"/>
      <c r="AD122" s="29"/>
      <c r="AE122" s="29"/>
      <c r="AF122" s="29"/>
      <c r="AG122" s="29"/>
    </row>
    <row r="123" spans="1:33" ht="15" customHeight="1" x14ac:dyDescent="0.25">
      <c r="A123" s="23" t="s">
        <v>16</v>
      </c>
      <c r="B123" s="19" t="s">
        <v>48</v>
      </c>
      <c r="C123" s="11" t="s">
        <v>18</v>
      </c>
      <c r="D123" s="51">
        <v>2008</v>
      </c>
      <c r="E123" s="36">
        <v>382</v>
      </c>
      <c r="F123" s="36">
        <v>-319</v>
      </c>
      <c r="G123" s="36">
        <v>-1613</v>
      </c>
      <c r="H123" s="36">
        <v>-394</v>
      </c>
      <c r="I123" s="36">
        <v>631</v>
      </c>
      <c r="J123" s="36">
        <v>674</v>
      </c>
      <c r="K123" s="36">
        <v>-835</v>
      </c>
      <c r="L123" s="36">
        <v>-335</v>
      </c>
      <c r="M123" s="36">
        <v>-1455</v>
      </c>
      <c r="N123" s="36">
        <v>-185</v>
      </c>
      <c r="O123" s="36">
        <v>-334</v>
      </c>
      <c r="P123" s="38">
        <v>2875</v>
      </c>
      <c r="U123" s="29"/>
      <c r="V123" s="29"/>
      <c r="Z123" s="29"/>
      <c r="AA123" s="29"/>
      <c r="AB123" s="29"/>
      <c r="AC123" s="29"/>
      <c r="AD123" s="29"/>
      <c r="AE123" s="29"/>
      <c r="AF123" s="29"/>
      <c r="AG123" s="29"/>
    </row>
    <row r="124" spans="1:33" ht="15" customHeight="1" x14ac:dyDescent="0.25">
      <c r="A124" s="23" t="s">
        <v>16</v>
      </c>
      <c r="B124" s="19" t="s">
        <v>48</v>
      </c>
      <c r="C124" s="11" t="s">
        <v>18</v>
      </c>
      <c r="D124" s="51">
        <v>2009</v>
      </c>
      <c r="E124" s="36">
        <v>1146</v>
      </c>
      <c r="F124" s="36">
        <v>-1260</v>
      </c>
      <c r="G124" s="36">
        <v>1180</v>
      </c>
      <c r="H124" s="36">
        <v>925</v>
      </c>
      <c r="I124" s="36">
        <v>6</v>
      </c>
      <c r="J124" s="36">
        <v>1874</v>
      </c>
      <c r="K124" s="36">
        <v>-54</v>
      </c>
      <c r="L124" s="36">
        <v>-1605</v>
      </c>
      <c r="M124" s="36">
        <v>472</v>
      </c>
      <c r="N124" s="36">
        <v>-642</v>
      </c>
      <c r="O124" s="36">
        <v>-5407</v>
      </c>
      <c r="P124" s="38">
        <v>8252</v>
      </c>
      <c r="U124" s="29"/>
      <c r="V124" s="29"/>
      <c r="Z124" s="29"/>
      <c r="AA124" s="29"/>
      <c r="AB124" s="29"/>
      <c r="AC124" s="29"/>
      <c r="AD124" s="29"/>
      <c r="AE124" s="29"/>
      <c r="AF124" s="29"/>
      <c r="AG124" s="29"/>
    </row>
    <row r="125" spans="1:33" ht="15" customHeight="1" x14ac:dyDescent="0.25">
      <c r="A125" s="23" t="s">
        <v>16</v>
      </c>
      <c r="B125" s="19" t="s">
        <v>48</v>
      </c>
      <c r="C125" s="11" t="s">
        <v>18</v>
      </c>
      <c r="D125" s="52">
        <v>2010</v>
      </c>
      <c r="E125" s="36">
        <v>-1466</v>
      </c>
      <c r="F125" s="36">
        <v>-430</v>
      </c>
      <c r="G125" s="36">
        <v>-587</v>
      </c>
      <c r="H125" s="36">
        <v>-182</v>
      </c>
      <c r="I125" s="36">
        <v>-343</v>
      </c>
      <c r="J125" s="36">
        <v>-3623</v>
      </c>
      <c r="K125" s="36">
        <v>239</v>
      </c>
      <c r="L125" s="36">
        <v>-211</v>
      </c>
      <c r="M125" s="36">
        <v>-105</v>
      </c>
      <c r="N125" s="36">
        <v>-1546</v>
      </c>
      <c r="O125" s="36">
        <v>-170</v>
      </c>
      <c r="P125" s="38">
        <v>2785</v>
      </c>
      <c r="U125" s="29"/>
      <c r="V125" s="29"/>
      <c r="Z125" s="29"/>
      <c r="AA125" s="29"/>
      <c r="AB125" s="29"/>
      <c r="AC125" s="29"/>
      <c r="AD125" s="29"/>
      <c r="AE125" s="29"/>
      <c r="AF125" s="29"/>
      <c r="AG125" s="29"/>
    </row>
    <row r="126" spans="1:33" ht="15" customHeight="1" x14ac:dyDescent="0.25">
      <c r="A126" s="23" t="s">
        <v>16</v>
      </c>
      <c r="B126" s="19" t="s">
        <v>48</v>
      </c>
      <c r="C126" s="11" t="s">
        <v>18</v>
      </c>
      <c r="D126" s="52">
        <v>2011</v>
      </c>
      <c r="E126" s="36">
        <v>-426</v>
      </c>
      <c r="F126" s="36">
        <v>11</v>
      </c>
      <c r="G126" s="36">
        <v>-1330</v>
      </c>
      <c r="H126" s="36">
        <v>53</v>
      </c>
      <c r="I126" s="36">
        <v>-1068</v>
      </c>
      <c r="J126" s="36">
        <v>-7442</v>
      </c>
      <c r="K126" s="36">
        <v>-2645</v>
      </c>
      <c r="L126" s="36">
        <v>-102</v>
      </c>
      <c r="M126" s="36">
        <v>-66</v>
      </c>
      <c r="N126" s="36">
        <v>1133</v>
      </c>
      <c r="O126" s="36">
        <v>4937</v>
      </c>
      <c r="P126" s="38">
        <v>128</v>
      </c>
      <c r="U126" s="29"/>
      <c r="V126" s="29"/>
      <c r="Z126" s="29"/>
      <c r="AA126" s="29"/>
      <c r="AB126" s="29"/>
      <c r="AC126" s="29"/>
      <c r="AD126" s="29"/>
      <c r="AE126" s="29"/>
      <c r="AF126" s="29"/>
      <c r="AG126" s="29"/>
    </row>
    <row r="127" spans="1:33" ht="15" customHeight="1" x14ac:dyDescent="0.25">
      <c r="A127" s="23" t="s">
        <v>16</v>
      </c>
      <c r="B127" s="19" t="s">
        <v>48</v>
      </c>
      <c r="C127" s="11" t="s">
        <v>18</v>
      </c>
      <c r="D127" s="52">
        <v>2012</v>
      </c>
      <c r="E127" s="36">
        <v>-390</v>
      </c>
      <c r="F127" s="36">
        <v>-2657</v>
      </c>
      <c r="G127" s="36">
        <v>1546</v>
      </c>
      <c r="H127" s="36">
        <v>-859</v>
      </c>
      <c r="I127" s="36">
        <v>-101</v>
      </c>
      <c r="J127" s="36">
        <v>-8532</v>
      </c>
      <c r="K127" s="36">
        <v>-1669</v>
      </c>
      <c r="L127" s="36">
        <v>-379</v>
      </c>
      <c r="M127" s="36">
        <v>-95</v>
      </c>
      <c r="N127" s="36">
        <v>-821</v>
      </c>
      <c r="O127" s="36">
        <v>3412</v>
      </c>
      <c r="P127" s="38">
        <v>-93</v>
      </c>
      <c r="U127" s="29"/>
      <c r="V127" s="29"/>
      <c r="Z127" s="29"/>
      <c r="AA127" s="29"/>
      <c r="AB127" s="29"/>
      <c r="AC127" s="29"/>
      <c r="AD127" s="29"/>
      <c r="AE127" s="29"/>
      <c r="AF127" s="29"/>
      <c r="AG127" s="29"/>
    </row>
    <row r="128" spans="1:33" ht="15" customHeight="1" x14ac:dyDescent="0.25">
      <c r="A128" s="23" t="s">
        <v>16</v>
      </c>
      <c r="B128" s="19" t="s">
        <v>48</v>
      </c>
      <c r="C128" s="11" t="s">
        <v>18</v>
      </c>
      <c r="D128" s="52">
        <v>2013</v>
      </c>
      <c r="E128" s="36">
        <v>-1051</v>
      </c>
      <c r="F128" s="36">
        <v>337</v>
      </c>
      <c r="G128" s="36">
        <v>2793</v>
      </c>
      <c r="H128" s="36">
        <v>1645</v>
      </c>
      <c r="I128" s="36">
        <v>1681</v>
      </c>
      <c r="J128" s="36">
        <v>-1569</v>
      </c>
      <c r="K128" s="36">
        <v>1607</v>
      </c>
      <c r="L128" s="36">
        <v>-72</v>
      </c>
      <c r="M128" s="36">
        <v>4</v>
      </c>
      <c r="N128" s="36">
        <v>-6</v>
      </c>
      <c r="O128" s="36">
        <v>-136</v>
      </c>
      <c r="P128" s="38">
        <v>-862</v>
      </c>
      <c r="U128" s="29"/>
      <c r="V128" s="29"/>
      <c r="Z128" s="29"/>
      <c r="AA128" s="29"/>
      <c r="AB128" s="29"/>
      <c r="AC128" s="29"/>
      <c r="AD128" s="29"/>
      <c r="AE128" s="29"/>
      <c r="AF128" s="29"/>
      <c r="AG128" s="29"/>
    </row>
    <row r="129" spans="1:33" ht="15" customHeight="1" x14ac:dyDescent="0.25">
      <c r="A129" s="23" t="s">
        <v>16</v>
      </c>
      <c r="B129" s="19" t="s">
        <v>48</v>
      </c>
      <c r="C129" s="11" t="s">
        <v>18</v>
      </c>
      <c r="D129" s="53">
        <v>2014</v>
      </c>
      <c r="E129" s="36">
        <v>-84</v>
      </c>
      <c r="F129" s="36">
        <v>-32</v>
      </c>
      <c r="G129" s="36">
        <v>-28</v>
      </c>
      <c r="H129" s="36">
        <v>-186</v>
      </c>
      <c r="I129" s="36">
        <v>1902</v>
      </c>
      <c r="J129" s="36">
        <v>869</v>
      </c>
      <c r="K129" s="36">
        <v>364</v>
      </c>
      <c r="L129" s="36">
        <v>688</v>
      </c>
      <c r="M129" s="36">
        <v>2591</v>
      </c>
      <c r="N129" s="36">
        <v>1984</v>
      </c>
      <c r="O129" s="36">
        <v>731</v>
      </c>
      <c r="P129" s="38">
        <v>1162</v>
      </c>
      <c r="U129" s="29"/>
      <c r="V129" s="29"/>
      <c r="Z129" s="29"/>
      <c r="AA129" s="29"/>
      <c r="AB129" s="29"/>
      <c r="AC129" s="29"/>
      <c r="AD129" s="29"/>
      <c r="AE129" s="29"/>
      <c r="AF129" s="29"/>
      <c r="AG129" s="29"/>
    </row>
    <row r="130" spans="1:33" ht="15" customHeight="1" x14ac:dyDescent="0.25">
      <c r="A130" s="23" t="s">
        <v>16</v>
      </c>
      <c r="B130" s="19" t="s">
        <v>48</v>
      </c>
      <c r="C130" s="11" t="s">
        <v>18</v>
      </c>
      <c r="D130" s="53">
        <v>2015</v>
      </c>
      <c r="E130" s="36">
        <v>-263</v>
      </c>
      <c r="F130" s="36">
        <v>-19</v>
      </c>
      <c r="G130" s="36">
        <v>-2</v>
      </c>
      <c r="H130" s="36">
        <v>-974</v>
      </c>
      <c r="I130" s="36">
        <v>-37</v>
      </c>
      <c r="J130" s="36">
        <v>1976</v>
      </c>
      <c r="K130" s="36">
        <v>1557</v>
      </c>
      <c r="L130" s="36">
        <v>64</v>
      </c>
      <c r="M130" s="36">
        <v>-891</v>
      </c>
      <c r="N130" s="36">
        <v>997</v>
      </c>
      <c r="O130" s="36">
        <v>145</v>
      </c>
      <c r="P130" s="38">
        <v>843</v>
      </c>
      <c r="U130" s="29"/>
      <c r="V130" s="29"/>
      <c r="Z130" s="29"/>
      <c r="AA130" s="29"/>
      <c r="AB130" s="29"/>
      <c r="AC130" s="29"/>
      <c r="AD130" s="29"/>
      <c r="AE130" s="29"/>
      <c r="AF130" s="29"/>
      <c r="AG130" s="29"/>
    </row>
    <row r="131" spans="1:33" ht="15" customHeight="1" x14ac:dyDescent="0.25">
      <c r="A131" s="23" t="s">
        <v>16</v>
      </c>
      <c r="B131" s="19" t="s">
        <v>48</v>
      </c>
      <c r="C131" s="11" t="s">
        <v>18</v>
      </c>
      <c r="D131" s="53">
        <v>2016</v>
      </c>
      <c r="E131" s="36">
        <v>-5</v>
      </c>
      <c r="F131" s="36">
        <v>-6</v>
      </c>
      <c r="G131" s="36">
        <v>-4</v>
      </c>
      <c r="H131" s="36">
        <v>-3</v>
      </c>
      <c r="I131" s="36">
        <v>-35</v>
      </c>
      <c r="J131" s="36">
        <v>39</v>
      </c>
      <c r="K131" s="36">
        <v>-7814</v>
      </c>
      <c r="L131" s="36">
        <v>41</v>
      </c>
      <c r="M131" s="36">
        <v>451</v>
      </c>
      <c r="N131" s="36">
        <v>274</v>
      </c>
      <c r="O131" s="36">
        <v>28</v>
      </c>
      <c r="P131" s="38">
        <v>2127</v>
      </c>
      <c r="U131" s="29"/>
      <c r="V131" s="29"/>
      <c r="Z131" s="29"/>
      <c r="AA131" s="29"/>
      <c r="AB131" s="29"/>
      <c r="AC131" s="29"/>
      <c r="AD131" s="29"/>
      <c r="AE131" s="29"/>
      <c r="AF131" s="29"/>
      <c r="AG131" s="29"/>
    </row>
    <row r="132" spans="1:33" ht="15" customHeight="1" x14ac:dyDescent="0.25">
      <c r="A132" s="23" t="s">
        <v>16</v>
      </c>
      <c r="B132" s="19" t="s">
        <v>48</v>
      </c>
      <c r="C132" s="11" t="s">
        <v>18</v>
      </c>
      <c r="D132" s="53">
        <v>2017</v>
      </c>
      <c r="E132" s="36">
        <v>-89</v>
      </c>
      <c r="F132" s="36">
        <v>-19</v>
      </c>
      <c r="G132" s="36">
        <v>-16</v>
      </c>
      <c r="H132" s="36">
        <v>-539</v>
      </c>
      <c r="I132" s="36">
        <v>5</v>
      </c>
      <c r="J132" s="36">
        <v>-8741</v>
      </c>
      <c r="K132" s="36">
        <v>74</v>
      </c>
      <c r="L132" s="36">
        <v>24</v>
      </c>
      <c r="M132" s="36">
        <v>-337</v>
      </c>
      <c r="N132" s="36">
        <v>742</v>
      </c>
      <c r="O132" s="36">
        <v>2250</v>
      </c>
      <c r="P132" s="38">
        <v>3161</v>
      </c>
      <c r="U132" s="29"/>
      <c r="V132" s="29"/>
      <c r="Z132" s="29"/>
      <c r="AA132" s="29"/>
      <c r="AB132" s="29"/>
      <c r="AC132" s="29"/>
      <c r="AD132" s="29"/>
      <c r="AE132" s="29"/>
      <c r="AF132" s="29"/>
      <c r="AG132" s="29"/>
    </row>
    <row r="133" spans="1:33" ht="15" customHeight="1" x14ac:dyDescent="0.25">
      <c r="A133" s="23" t="s">
        <v>16</v>
      </c>
      <c r="B133" s="19" t="s">
        <v>48</v>
      </c>
      <c r="C133" s="11" t="s">
        <v>18</v>
      </c>
      <c r="D133" s="53">
        <v>2018</v>
      </c>
      <c r="E133" s="36">
        <v>-193</v>
      </c>
      <c r="F133" s="36">
        <v>-24</v>
      </c>
      <c r="G133" s="36">
        <v>-31</v>
      </c>
      <c r="H133" s="36">
        <v>-913</v>
      </c>
      <c r="I133" s="36">
        <v>1524</v>
      </c>
      <c r="J133" s="36">
        <v>1654</v>
      </c>
      <c r="K133" s="36">
        <v>4883</v>
      </c>
      <c r="L133" s="36">
        <v>11</v>
      </c>
      <c r="M133" s="36">
        <v>-1257</v>
      </c>
      <c r="N133" s="36">
        <v>-3514</v>
      </c>
      <c r="O133" s="36">
        <v>-257</v>
      </c>
      <c r="P133" s="38">
        <v>-56</v>
      </c>
      <c r="U133" s="29"/>
      <c r="V133" s="29"/>
      <c r="Z133" s="29"/>
      <c r="AA133" s="29"/>
      <c r="AB133" s="29"/>
      <c r="AC133" s="29"/>
      <c r="AD133" s="29"/>
      <c r="AE133" s="29"/>
      <c r="AF133" s="29"/>
      <c r="AG133" s="29"/>
    </row>
    <row r="134" spans="1:33" ht="15" customHeight="1" x14ac:dyDescent="0.25">
      <c r="A134" s="23" t="s">
        <v>16</v>
      </c>
      <c r="B134" s="19" t="s">
        <v>48</v>
      </c>
      <c r="C134" s="11" t="s">
        <v>18</v>
      </c>
      <c r="D134" s="53">
        <v>2019</v>
      </c>
      <c r="E134" s="36">
        <v>-34</v>
      </c>
      <c r="F134" s="36">
        <v>-11</v>
      </c>
      <c r="G134" s="36">
        <v>-14</v>
      </c>
      <c r="H134" s="36">
        <v>-532</v>
      </c>
      <c r="I134" s="36">
        <v>70</v>
      </c>
      <c r="J134" s="36">
        <v>1</v>
      </c>
      <c r="K134" s="36">
        <v>-250</v>
      </c>
      <c r="L134" s="36">
        <v>2</v>
      </c>
      <c r="M134" s="36">
        <v>-892</v>
      </c>
      <c r="N134" s="36">
        <v>-2303</v>
      </c>
      <c r="O134" s="36">
        <v>-74</v>
      </c>
      <c r="P134" s="38">
        <v>373</v>
      </c>
      <c r="U134" s="29"/>
      <c r="V134" s="29"/>
      <c r="Z134" s="29"/>
      <c r="AA134" s="29"/>
      <c r="AB134" s="29"/>
      <c r="AC134" s="29"/>
      <c r="AD134" s="29"/>
      <c r="AE134" s="29"/>
      <c r="AF134" s="29"/>
      <c r="AG134" s="29"/>
    </row>
    <row r="135" spans="1:33" ht="15" customHeight="1" x14ac:dyDescent="0.25">
      <c r="A135" s="23" t="s">
        <v>16</v>
      </c>
      <c r="B135" s="19" t="s">
        <v>48</v>
      </c>
      <c r="C135" s="11" t="s">
        <v>18</v>
      </c>
      <c r="D135" s="53">
        <v>2020</v>
      </c>
      <c r="E135" s="36">
        <v>-14</v>
      </c>
      <c r="F135" s="36">
        <v>-13</v>
      </c>
      <c r="G135" s="36">
        <v>-15</v>
      </c>
      <c r="H135" s="36">
        <v>-2257</v>
      </c>
      <c r="I135" s="36">
        <v>-32</v>
      </c>
      <c r="J135" s="36">
        <v>-5106</v>
      </c>
      <c r="K135" s="36">
        <v>45</v>
      </c>
      <c r="L135" s="36">
        <v>116</v>
      </c>
      <c r="M135" s="36">
        <v>-168</v>
      </c>
      <c r="N135" s="36">
        <v>-529</v>
      </c>
      <c r="O135" s="36">
        <v>925</v>
      </c>
      <c r="P135" s="38">
        <v>1062</v>
      </c>
      <c r="U135" s="29"/>
      <c r="V135" s="29"/>
      <c r="Z135" s="29"/>
      <c r="AA135" s="29"/>
      <c r="AB135" s="29"/>
      <c r="AC135" s="29"/>
      <c r="AD135" s="29"/>
      <c r="AE135" s="29"/>
      <c r="AF135" s="29"/>
      <c r="AG135" s="29"/>
    </row>
    <row r="136" spans="1:33" ht="15" customHeight="1" x14ac:dyDescent="0.25">
      <c r="A136" s="23" t="s">
        <v>16</v>
      </c>
      <c r="B136" s="19" t="s">
        <v>48</v>
      </c>
      <c r="C136" s="11" t="s">
        <v>18</v>
      </c>
      <c r="D136" s="53">
        <v>2021</v>
      </c>
      <c r="E136" s="36">
        <v>-20</v>
      </c>
      <c r="F136" s="36">
        <v>-9</v>
      </c>
      <c r="G136" s="36">
        <v>-20</v>
      </c>
      <c r="H136" s="36">
        <v>-467</v>
      </c>
      <c r="I136" s="36">
        <v>-25</v>
      </c>
      <c r="J136" s="36">
        <v>-6889</v>
      </c>
      <c r="K136" s="36">
        <v>-13</v>
      </c>
      <c r="L136" s="36">
        <v>-5</v>
      </c>
      <c r="M136" s="36">
        <v>-1093</v>
      </c>
      <c r="N136" s="36">
        <v>-430</v>
      </c>
      <c r="O136" s="36">
        <v>1489</v>
      </c>
      <c r="P136" s="38">
        <v>1066</v>
      </c>
      <c r="U136" s="29"/>
      <c r="V136" s="29"/>
      <c r="Z136" s="29"/>
      <c r="AA136" s="29"/>
      <c r="AB136" s="29"/>
      <c r="AC136" s="29"/>
      <c r="AD136" s="29"/>
      <c r="AE136" s="29"/>
      <c r="AF136" s="29"/>
      <c r="AG136" s="29"/>
    </row>
    <row r="137" spans="1:33" ht="15" customHeight="1" x14ac:dyDescent="0.25">
      <c r="A137" s="23" t="s">
        <v>16</v>
      </c>
      <c r="B137" s="19" t="s">
        <v>48</v>
      </c>
      <c r="C137" s="11" t="s">
        <v>18</v>
      </c>
      <c r="D137" s="53">
        <v>2022</v>
      </c>
      <c r="E137" s="36">
        <v>-46</v>
      </c>
      <c r="F137" s="36">
        <v>-6</v>
      </c>
      <c r="G137" s="36">
        <v>-11</v>
      </c>
      <c r="H137" s="36">
        <v>-1482</v>
      </c>
      <c r="I137" s="36">
        <v>-33</v>
      </c>
      <c r="J137" s="36">
        <v>-9418</v>
      </c>
      <c r="K137" s="36">
        <v>0</v>
      </c>
      <c r="L137" s="36">
        <v>9399</v>
      </c>
      <c r="M137" s="36">
        <v>-464</v>
      </c>
      <c r="N137" s="36">
        <v>-2195</v>
      </c>
      <c r="O137" s="36">
        <v>42</v>
      </c>
      <c r="P137" s="38">
        <v>-62</v>
      </c>
      <c r="U137" s="29"/>
      <c r="V137" s="29"/>
      <c r="Z137" s="29"/>
      <c r="AA137" s="29"/>
      <c r="AB137" s="29"/>
      <c r="AC137" s="29"/>
      <c r="AD137" s="29"/>
      <c r="AE137" s="29"/>
      <c r="AF137" s="29"/>
      <c r="AG137" s="29"/>
    </row>
    <row r="138" spans="1:33" ht="15" customHeight="1" x14ac:dyDescent="0.25">
      <c r="A138" s="23" t="s">
        <v>16</v>
      </c>
      <c r="B138" s="19" t="s">
        <v>48</v>
      </c>
      <c r="C138" s="11" t="s">
        <v>18</v>
      </c>
      <c r="D138" s="53">
        <v>2023</v>
      </c>
      <c r="E138" s="36">
        <v>-11</v>
      </c>
      <c r="F138" s="36">
        <v>-7</v>
      </c>
      <c r="G138" s="36">
        <v>2886</v>
      </c>
      <c r="H138" s="36">
        <v>3695</v>
      </c>
      <c r="I138" s="36">
        <v>-1303</v>
      </c>
      <c r="J138" s="36">
        <v>-1020</v>
      </c>
      <c r="K138" s="36">
        <v>-1001</v>
      </c>
      <c r="L138" s="36">
        <v>-1001</v>
      </c>
      <c r="M138" s="36">
        <v>0</v>
      </c>
      <c r="N138" s="36">
        <v>-493</v>
      </c>
      <c r="O138" s="36">
        <v>-496</v>
      </c>
      <c r="P138" s="38">
        <v>3841</v>
      </c>
      <c r="U138" s="29"/>
      <c r="V138" s="29"/>
      <c r="Z138" s="29"/>
      <c r="AA138" s="29"/>
      <c r="AB138" s="29"/>
      <c r="AC138" s="29"/>
      <c r="AD138" s="29"/>
      <c r="AE138" s="29"/>
      <c r="AF138" s="29"/>
      <c r="AG138" s="29"/>
    </row>
    <row r="139" spans="1:33" ht="15" customHeight="1" x14ac:dyDescent="0.25">
      <c r="A139" s="23" t="s">
        <v>16</v>
      </c>
      <c r="B139" s="19" t="s">
        <v>48</v>
      </c>
      <c r="C139" s="11" t="s">
        <v>18</v>
      </c>
      <c r="D139" s="52">
        <v>2024</v>
      </c>
      <c r="E139" s="36">
        <v>-722</v>
      </c>
      <c r="F139" s="36">
        <v>-6</v>
      </c>
      <c r="G139" s="36">
        <v>-9</v>
      </c>
      <c r="H139" s="36">
        <v>-1223</v>
      </c>
      <c r="I139" s="36">
        <v>-244</v>
      </c>
      <c r="J139" s="36">
        <v>3000</v>
      </c>
      <c r="K139" s="36">
        <v>-2360</v>
      </c>
      <c r="L139" s="36">
        <v>15</v>
      </c>
      <c r="M139" s="36">
        <v>33</v>
      </c>
      <c r="N139" s="36">
        <v>2389</v>
      </c>
      <c r="O139" s="36">
        <v>3125</v>
      </c>
      <c r="P139" s="38">
        <v>1388</v>
      </c>
      <c r="U139" s="29"/>
      <c r="V139" s="29"/>
      <c r="Z139" s="29"/>
      <c r="AA139" s="29"/>
      <c r="AB139" s="29"/>
      <c r="AC139" s="29"/>
      <c r="AD139" s="29"/>
      <c r="AE139" s="29"/>
      <c r="AF139" s="29"/>
      <c r="AG139" s="29"/>
    </row>
    <row r="140" spans="1:33" ht="15" customHeight="1" x14ac:dyDescent="0.25">
      <c r="A140" s="23" t="s">
        <v>16</v>
      </c>
      <c r="B140" s="19" t="s">
        <v>48</v>
      </c>
      <c r="C140" s="11" t="s">
        <v>18</v>
      </c>
      <c r="D140" s="55">
        <v>2025</v>
      </c>
      <c r="E140" s="36">
        <v>261</v>
      </c>
      <c r="F140" s="36">
        <v>237</v>
      </c>
      <c r="G140" s="36">
        <v>127</v>
      </c>
      <c r="H140" s="36">
        <v>-2535</v>
      </c>
      <c r="I140" s="36">
        <v>2834</v>
      </c>
      <c r="J140" s="36">
        <v>1457</v>
      </c>
      <c r="K140" s="36">
        <v>610</v>
      </c>
      <c r="L140" s="36">
        <v>296</v>
      </c>
      <c r="M140" s="36">
        <v>1728</v>
      </c>
      <c r="N140" s="36">
        <v>569</v>
      </c>
      <c r="O140" s="36">
        <v>1369</v>
      </c>
      <c r="P140" s="38">
        <v>11778</v>
      </c>
      <c r="U140" s="29"/>
      <c r="V140" s="29"/>
      <c r="Z140" s="29"/>
      <c r="AA140" s="29"/>
      <c r="AB140" s="29"/>
      <c r="AC140" s="29"/>
      <c r="AD140" s="29"/>
      <c r="AE140" s="29"/>
      <c r="AF140" s="29"/>
      <c r="AG140" s="29"/>
    </row>
    <row r="141" spans="1:33" ht="15" customHeight="1" x14ac:dyDescent="0.25">
      <c r="A141" s="21"/>
      <c r="B141" s="19" t="s">
        <v>48</v>
      </c>
      <c r="C141" s="28" t="s">
        <v>18</v>
      </c>
      <c r="D141" s="51">
        <v>2026</v>
      </c>
      <c r="E141" s="45">
        <v>166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6">
        <v>0</v>
      </c>
      <c r="U141" s="29"/>
      <c r="V141" s="29"/>
      <c r="Z141" s="29"/>
      <c r="AA141" s="29"/>
      <c r="AB141" s="29"/>
      <c r="AC141" s="29"/>
      <c r="AD141" s="29"/>
      <c r="AE141" s="29"/>
      <c r="AF141" s="29"/>
      <c r="AG141" s="29"/>
    </row>
    <row r="142" spans="1:33" ht="15" customHeight="1" x14ac:dyDescent="0.25">
      <c r="A142" s="10" t="s">
        <v>16</v>
      </c>
      <c r="B142" s="19" t="s">
        <v>25</v>
      </c>
      <c r="C142" s="11" t="s">
        <v>18</v>
      </c>
      <c r="D142" s="54">
        <v>2007</v>
      </c>
      <c r="E142" s="36">
        <v>0</v>
      </c>
      <c r="F142" s="36">
        <v>19</v>
      </c>
      <c r="G142" s="36">
        <v>-28</v>
      </c>
      <c r="H142" s="36">
        <v>287</v>
      </c>
      <c r="I142" s="36">
        <v>21</v>
      </c>
      <c r="J142" s="36">
        <v>-46</v>
      </c>
      <c r="K142" s="36">
        <v>54</v>
      </c>
      <c r="L142" s="36">
        <v>2</v>
      </c>
      <c r="M142" s="36">
        <v>28</v>
      </c>
      <c r="N142" s="36">
        <v>300</v>
      </c>
      <c r="O142" s="36">
        <v>72</v>
      </c>
      <c r="P142" s="38">
        <v>-40</v>
      </c>
      <c r="U142" s="29"/>
      <c r="V142" s="29"/>
      <c r="Z142" s="29"/>
      <c r="AA142" s="29"/>
      <c r="AB142" s="29"/>
      <c r="AC142" s="29"/>
      <c r="AD142" s="29"/>
      <c r="AE142" s="29"/>
      <c r="AF142" s="29"/>
      <c r="AG142" s="29"/>
    </row>
    <row r="143" spans="1:33" ht="15" customHeight="1" x14ac:dyDescent="0.25">
      <c r="A143" s="21" t="s">
        <v>16</v>
      </c>
      <c r="B143" s="19" t="s">
        <v>49</v>
      </c>
      <c r="C143" s="11" t="s">
        <v>18</v>
      </c>
      <c r="D143" s="51">
        <v>2008</v>
      </c>
      <c r="E143" s="36">
        <v>0</v>
      </c>
      <c r="F143" s="36">
        <v>1</v>
      </c>
      <c r="G143" s="36">
        <v>230</v>
      </c>
      <c r="H143" s="36">
        <v>-3</v>
      </c>
      <c r="I143" s="36">
        <v>-42</v>
      </c>
      <c r="J143" s="36">
        <v>-26</v>
      </c>
      <c r="K143" s="36">
        <v>16</v>
      </c>
      <c r="L143" s="36">
        <v>7</v>
      </c>
      <c r="M143" s="36">
        <v>242</v>
      </c>
      <c r="N143" s="36">
        <v>-34</v>
      </c>
      <c r="O143" s="36">
        <v>3</v>
      </c>
      <c r="P143" s="38">
        <v>-45</v>
      </c>
      <c r="U143" s="29"/>
      <c r="V143" s="29"/>
      <c r="Z143" s="29"/>
      <c r="AA143" s="29"/>
      <c r="AB143" s="29"/>
      <c r="AC143" s="29"/>
      <c r="AD143" s="29"/>
      <c r="AE143" s="29"/>
      <c r="AF143" s="29"/>
      <c r="AG143" s="29"/>
    </row>
    <row r="144" spans="1:33" ht="15" customHeight="1" x14ac:dyDescent="0.25">
      <c r="A144" s="21" t="s">
        <v>16</v>
      </c>
      <c r="B144" s="19" t="s">
        <v>49</v>
      </c>
      <c r="C144" s="11" t="s">
        <v>18</v>
      </c>
      <c r="D144" s="51">
        <v>2009</v>
      </c>
      <c r="E144" s="36">
        <v>362</v>
      </c>
      <c r="F144" s="36">
        <v>-741</v>
      </c>
      <c r="G144" s="36">
        <v>-337</v>
      </c>
      <c r="H144" s="36">
        <v>-1306</v>
      </c>
      <c r="I144" s="36">
        <v>-4972</v>
      </c>
      <c r="J144" s="36">
        <v>-5936</v>
      </c>
      <c r="K144" s="36">
        <v>-3296</v>
      </c>
      <c r="L144" s="36">
        <v>1364</v>
      </c>
      <c r="M144" s="36">
        <v>1448</v>
      </c>
      <c r="N144" s="36">
        <v>1502</v>
      </c>
      <c r="O144" s="36">
        <v>3593</v>
      </c>
      <c r="P144" s="38">
        <v>-1209</v>
      </c>
      <c r="U144" s="29"/>
      <c r="V144" s="29"/>
      <c r="Z144" s="29"/>
      <c r="AA144" s="29"/>
      <c r="AB144" s="29"/>
      <c r="AC144" s="29"/>
      <c r="AD144" s="29"/>
      <c r="AE144" s="29"/>
      <c r="AF144" s="29"/>
      <c r="AG144" s="29"/>
    </row>
    <row r="145" spans="1:33" ht="15" customHeight="1" x14ac:dyDescent="0.25">
      <c r="A145" s="21" t="s">
        <v>16</v>
      </c>
      <c r="B145" s="19" t="s">
        <v>49</v>
      </c>
      <c r="C145" s="11" t="s">
        <v>18</v>
      </c>
      <c r="D145" s="52">
        <v>2010</v>
      </c>
      <c r="E145" s="36">
        <v>76</v>
      </c>
      <c r="F145" s="36">
        <v>16</v>
      </c>
      <c r="G145" s="36">
        <v>44</v>
      </c>
      <c r="H145" s="36">
        <v>42</v>
      </c>
      <c r="I145" s="36">
        <v>149</v>
      </c>
      <c r="J145" s="36">
        <v>263</v>
      </c>
      <c r="K145" s="36">
        <v>71</v>
      </c>
      <c r="L145" s="36">
        <v>111</v>
      </c>
      <c r="M145" s="36">
        <v>-440</v>
      </c>
      <c r="N145" s="36">
        <v>13</v>
      </c>
      <c r="O145" s="36">
        <v>-39</v>
      </c>
      <c r="P145" s="38">
        <v>-1706</v>
      </c>
      <c r="U145" s="29"/>
      <c r="V145" s="29"/>
      <c r="Z145" s="29"/>
      <c r="AA145" s="29"/>
      <c r="AB145" s="29"/>
      <c r="AC145" s="29"/>
      <c r="AD145" s="29"/>
      <c r="AE145" s="29"/>
      <c r="AF145" s="29"/>
      <c r="AG145" s="29"/>
    </row>
    <row r="146" spans="1:33" ht="15" customHeight="1" x14ac:dyDescent="0.25">
      <c r="A146" s="21" t="s">
        <v>16</v>
      </c>
      <c r="B146" s="19" t="s">
        <v>49</v>
      </c>
      <c r="C146" s="11" t="s">
        <v>18</v>
      </c>
      <c r="D146" s="52">
        <v>2011</v>
      </c>
      <c r="E146" s="36">
        <v>42</v>
      </c>
      <c r="F146" s="36">
        <v>285</v>
      </c>
      <c r="G146" s="36">
        <v>87</v>
      </c>
      <c r="H146" s="36">
        <v>297</v>
      </c>
      <c r="I146" s="36">
        <v>4</v>
      </c>
      <c r="J146" s="36">
        <v>-277</v>
      </c>
      <c r="K146" s="36">
        <v>89</v>
      </c>
      <c r="L146" s="36">
        <v>89</v>
      </c>
      <c r="M146" s="36">
        <v>106</v>
      </c>
      <c r="N146" s="36">
        <v>-222</v>
      </c>
      <c r="O146" s="36">
        <v>51</v>
      </c>
      <c r="P146" s="38">
        <v>-838</v>
      </c>
      <c r="U146" s="29"/>
      <c r="V146" s="29"/>
      <c r="Z146" s="29"/>
      <c r="AA146" s="29"/>
      <c r="AB146" s="29"/>
      <c r="AC146" s="29"/>
      <c r="AD146" s="29"/>
      <c r="AE146" s="29"/>
      <c r="AF146" s="29"/>
      <c r="AG146" s="29"/>
    </row>
    <row r="147" spans="1:33" ht="15" customHeight="1" x14ac:dyDescent="0.25">
      <c r="A147" s="21" t="s">
        <v>16</v>
      </c>
      <c r="B147" s="19" t="s">
        <v>49</v>
      </c>
      <c r="C147" s="11" t="s">
        <v>18</v>
      </c>
      <c r="D147" s="52">
        <v>2012</v>
      </c>
      <c r="E147" s="36">
        <v>95</v>
      </c>
      <c r="F147" s="36">
        <v>78</v>
      </c>
      <c r="G147" s="36">
        <v>-4</v>
      </c>
      <c r="H147" s="36">
        <v>35</v>
      </c>
      <c r="I147" s="36">
        <v>-169</v>
      </c>
      <c r="J147" s="36">
        <v>42</v>
      </c>
      <c r="K147" s="36">
        <v>65</v>
      </c>
      <c r="L147" s="36">
        <v>71</v>
      </c>
      <c r="M147" s="36">
        <v>-156</v>
      </c>
      <c r="N147" s="36">
        <v>106</v>
      </c>
      <c r="O147" s="36">
        <v>-227</v>
      </c>
      <c r="P147" s="38">
        <v>-839</v>
      </c>
      <c r="U147" s="29"/>
      <c r="V147" s="29"/>
      <c r="Z147" s="29"/>
      <c r="AA147" s="29"/>
      <c r="AB147" s="29"/>
      <c r="AC147" s="29"/>
      <c r="AD147" s="29"/>
      <c r="AE147" s="29"/>
      <c r="AF147" s="29"/>
      <c r="AG147" s="29"/>
    </row>
    <row r="148" spans="1:33" ht="15" customHeight="1" x14ac:dyDescent="0.25">
      <c r="A148" s="21" t="s">
        <v>16</v>
      </c>
      <c r="B148" s="19" t="s">
        <v>49</v>
      </c>
      <c r="C148" s="11" t="s">
        <v>18</v>
      </c>
      <c r="D148" s="52">
        <v>2013</v>
      </c>
      <c r="E148" s="36">
        <v>245</v>
      </c>
      <c r="F148" s="36">
        <v>69</v>
      </c>
      <c r="G148" s="36">
        <v>518</v>
      </c>
      <c r="H148" s="36">
        <v>82</v>
      </c>
      <c r="I148" s="36">
        <v>-215</v>
      </c>
      <c r="J148" s="36">
        <v>77</v>
      </c>
      <c r="K148" s="36">
        <v>145</v>
      </c>
      <c r="L148" s="36">
        <v>-165</v>
      </c>
      <c r="M148" s="36">
        <v>80</v>
      </c>
      <c r="N148" s="36">
        <v>100</v>
      </c>
      <c r="O148" s="36">
        <v>-225</v>
      </c>
      <c r="P148" s="38">
        <v>-329</v>
      </c>
      <c r="U148" s="29"/>
      <c r="V148" s="29"/>
      <c r="Z148" s="29"/>
      <c r="AA148" s="29"/>
      <c r="AB148" s="29"/>
      <c r="AC148" s="29"/>
      <c r="AD148" s="29"/>
      <c r="AE148" s="29"/>
      <c r="AF148" s="29"/>
      <c r="AG148" s="29"/>
    </row>
    <row r="149" spans="1:33" ht="15" customHeight="1" x14ac:dyDescent="0.25">
      <c r="A149" s="21" t="s">
        <v>16</v>
      </c>
      <c r="B149" s="19" t="s">
        <v>49</v>
      </c>
      <c r="C149" s="11" t="s">
        <v>18</v>
      </c>
      <c r="D149" s="53">
        <v>2014</v>
      </c>
      <c r="E149" s="36">
        <v>138</v>
      </c>
      <c r="F149" s="36">
        <v>82</v>
      </c>
      <c r="G149" s="36">
        <v>303</v>
      </c>
      <c r="H149" s="36">
        <v>86</v>
      </c>
      <c r="I149" s="36">
        <v>84</v>
      </c>
      <c r="J149" s="36">
        <v>-188</v>
      </c>
      <c r="K149" s="36">
        <v>125</v>
      </c>
      <c r="L149" s="36">
        <v>59</v>
      </c>
      <c r="M149" s="36">
        <v>-241</v>
      </c>
      <c r="N149" s="36">
        <v>107</v>
      </c>
      <c r="O149" s="36">
        <v>-163</v>
      </c>
      <c r="P149" s="38">
        <v>-250</v>
      </c>
      <c r="U149" s="29"/>
      <c r="V149" s="29"/>
      <c r="Z149" s="29"/>
      <c r="AA149" s="29"/>
      <c r="AB149" s="29"/>
      <c r="AC149" s="29"/>
      <c r="AD149" s="29"/>
      <c r="AE149" s="29"/>
      <c r="AF149" s="29"/>
      <c r="AG149" s="29"/>
    </row>
    <row r="150" spans="1:33" ht="15" customHeight="1" x14ac:dyDescent="0.25">
      <c r="A150" s="21" t="s">
        <v>16</v>
      </c>
      <c r="B150" s="19" t="s">
        <v>49</v>
      </c>
      <c r="C150" s="11" t="s">
        <v>18</v>
      </c>
      <c r="D150" s="53">
        <v>2015</v>
      </c>
      <c r="E150" s="36">
        <v>135</v>
      </c>
      <c r="F150" s="36">
        <v>139</v>
      </c>
      <c r="G150" s="36">
        <v>375</v>
      </c>
      <c r="H150" s="36">
        <v>106</v>
      </c>
      <c r="I150" s="36">
        <v>-145</v>
      </c>
      <c r="J150" s="36">
        <v>-237</v>
      </c>
      <c r="K150" s="36">
        <v>103</v>
      </c>
      <c r="L150" s="36">
        <v>-217</v>
      </c>
      <c r="M150" s="36">
        <v>91</v>
      </c>
      <c r="N150" s="36">
        <v>167</v>
      </c>
      <c r="O150" s="36">
        <v>-267</v>
      </c>
      <c r="P150" s="38">
        <v>-322</v>
      </c>
      <c r="U150" s="29"/>
      <c r="V150" s="29"/>
      <c r="Z150" s="29"/>
      <c r="AA150" s="29"/>
      <c r="AB150" s="29"/>
      <c r="AC150" s="29"/>
      <c r="AD150" s="29"/>
      <c r="AE150" s="29"/>
      <c r="AF150" s="29"/>
      <c r="AG150" s="29"/>
    </row>
    <row r="151" spans="1:33" ht="15" customHeight="1" x14ac:dyDescent="0.25">
      <c r="A151" s="21" t="s">
        <v>16</v>
      </c>
      <c r="B151" s="19" t="s">
        <v>49</v>
      </c>
      <c r="C151" s="11" t="s">
        <v>18</v>
      </c>
      <c r="D151" s="53">
        <v>2016</v>
      </c>
      <c r="E151" s="36">
        <v>97</v>
      </c>
      <c r="F151" s="36">
        <v>165</v>
      </c>
      <c r="G151" s="36">
        <v>261</v>
      </c>
      <c r="H151" s="36">
        <v>104</v>
      </c>
      <c r="I151" s="36">
        <v>147</v>
      </c>
      <c r="J151" s="36">
        <v>-149</v>
      </c>
      <c r="K151" s="36">
        <v>82</v>
      </c>
      <c r="L151" s="36">
        <v>-214</v>
      </c>
      <c r="M151" s="36">
        <v>67</v>
      </c>
      <c r="N151" s="36">
        <v>124</v>
      </c>
      <c r="O151" s="36">
        <v>-171</v>
      </c>
      <c r="P151" s="38">
        <v>-2</v>
      </c>
      <c r="U151" s="29"/>
      <c r="V151" s="29"/>
      <c r="Z151" s="29"/>
      <c r="AA151" s="29"/>
      <c r="AB151" s="29"/>
      <c r="AC151" s="29"/>
      <c r="AD151" s="29"/>
      <c r="AE151" s="29"/>
      <c r="AF151" s="29"/>
      <c r="AG151" s="29"/>
    </row>
    <row r="152" spans="1:33" ht="15" customHeight="1" x14ac:dyDescent="0.25">
      <c r="A152" s="21" t="s">
        <v>16</v>
      </c>
      <c r="B152" s="19" t="s">
        <v>49</v>
      </c>
      <c r="C152" s="11" t="s">
        <v>18</v>
      </c>
      <c r="D152" s="53">
        <v>2017</v>
      </c>
      <c r="E152" s="36">
        <v>119</v>
      </c>
      <c r="F152" s="36">
        <v>135</v>
      </c>
      <c r="G152" s="36">
        <v>120</v>
      </c>
      <c r="H152" s="36">
        <v>96</v>
      </c>
      <c r="I152" s="36">
        <v>-288</v>
      </c>
      <c r="J152" s="36">
        <v>64</v>
      </c>
      <c r="K152" s="36">
        <v>128</v>
      </c>
      <c r="L152" s="36">
        <v>-157</v>
      </c>
      <c r="M152" s="36">
        <v>95</v>
      </c>
      <c r="N152" s="36">
        <v>94</v>
      </c>
      <c r="O152" s="36">
        <v>-187</v>
      </c>
      <c r="P152" s="38">
        <v>-178</v>
      </c>
      <c r="U152" s="29"/>
      <c r="V152" s="29"/>
      <c r="Z152" s="29"/>
      <c r="AA152" s="29"/>
      <c r="AB152" s="29"/>
      <c r="AC152" s="29"/>
      <c r="AD152" s="29"/>
      <c r="AE152" s="29"/>
      <c r="AF152" s="29"/>
      <c r="AG152" s="29"/>
    </row>
    <row r="153" spans="1:33" ht="15" customHeight="1" x14ac:dyDescent="0.25">
      <c r="A153" s="21" t="s">
        <v>16</v>
      </c>
      <c r="B153" s="19" t="s">
        <v>49</v>
      </c>
      <c r="C153" s="11" t="s">
        <v>18</v>
      </c>
      <c r="D153" s="53">
        <v>2018</v>
      </c>
      <c r="E153" s="36">
        <v>124</v>
      </c>
      <c r="F153" s="36">
        <v>167</v>
      </c>
      <c r="G153" s="36">
        <v>137</v>
      </c>
      <c r="H153" s="36">
        <v>131</v>
      </c>
      <c r="I153" s="36">
        <v>6</v>
      </c>
      <c r="J153" s="36">
        <v>-257</v>
      </c>
      <c r="K153" s="36">
        <v>182</v>
      </c>
      <c r="L153" s="36">
        <v>159</v>
      </c>
      <c r="M153" s="36">
        <v>-117</v>
      </c>
      <c r="N153" s="36">
        <v>98</v>
      </c>
      <c r="O153" s="36">
        <v>-257</v>
      </c>
      <c r="P153" s="38">
        <v>-136</v>
      </c>
      <c r="U153" s="29"/>
      <c r="V153" s="29"/>
      <c r="Z153" s="29"/>
      <c r="AA153" s="29"/>
      <c r="AB153" s="29"/>
      <c r="AC153" s="29"/>
      <c r="AD153" s="29"/>
      <c r="AE153" s="29"/>
      <c r="AF153" s="29"/>
      <c r="AG153" s="29"/>
    </row>
    <row r="154" spans="1:33" ht="15" customHeight="1" x14ac:dyDescent="0.25">
      <c r="A154" s="21" t="s">
        <v>16</v>
      </c>
      <c r="B154" s="19" t="s">
        <v>49</v>
      </c>
      <c r="C154" s="11" t="s">
        <v>18</v>
      </c>
      <c r="D154" s="53">
        <v>2019</v>
      </c>
      <c r="E154" s="36">
        <v>122</v>
      </c>
      <c r="F154" s="36">
        <v>116</v>
      </c>
      <c r="G154" s="36">
        <v>114</v>
      </c>
      <c r="H154" s="36">
        <v>162</v>
      </c>
      <c r="I154" s="36">
        <v>-236</v>
      </c>
      <c r="J154" s="36">
        <v>100</v>
      </c>
      <c r="K154" s="36">
        <v>169</v>
      </c>
      <c r="L154" s="36">
        <v>-259</v>
      </c>
      <c r="M154" s="36">
        <v>137</v>
      </c>
      <c r="N154" s="36">
        <v>53</v>
      </c>
      <c r="O154" s="36">
        <v>-258</v>
      </c>
      <c r="P154" s="38">
        <v>-9</v>
      </c>
      <c r="U154" s="29"/>
      <c r="V154" s="29"/>
      <c r="Z154" s="29"/>
      <c r="AA154" s="29"/>
      <c r="AB154" s="29"/>
      <c r="AC154" s="29"/>
      <c r="AD154" s="29"/>
      <c r="AE154" s="29"/>
      <c r="AF154" s="29"/>
      <c r="AG154" s="29"/>
    </row>
    <row r="155" spans="1:33" ht="15" customHeight="1" x14ac:dyDescent="0.25">
      <c r="A155" s="21" t="s">
        <v>16</v>
      </c>
      <c r="B155" s="19" t="s">
        <v>49</v>
      </c>
      <c r="C155" s="11" t="s">
        <v>18</v>
      </c>
      <c r="D155" s="53">
        <v>2020</v>
      </c>
      <c r="E155" s="36">
        <v>124</v>
      </c>
      <c r="F155" s="36">
        <v>153</v>
      </c>
      <c r="G155" s="36">
        <v>131</v>
      </c>
      <c r="H155" s="36">
        <v>153</v>
      </c>
      <c r="I155" s="36">
        <v>87</v>
      </c>
      <c r="J155" s="36">
        <v>-278</v>
      </c>
      <c r="K155" s="36">
        <v>100</v>
      </c>
      <c r="L155" s="36">
        <v>168</v>
      </c>
      <c r="M155" s="36">
        <v>-365</v>
      </c>
      <c r="N155" s="36">
        <v>37</v>
      </c>
      <c r="O155" s="36">
        <v>-297</v>
      </c>
      <c r="P155" s="38">
        <v>646</v>
      </c>
      <c r="U155" s="29"/>
      <c r="V155" s="29"/>
      <c r="Z155" s="29"/>
      <c r="AA155" s="29"/>
      <c r="AB155" s="29"/>
      <c r="AC155" s="29"/>
      <c r="AD155" s="29"/>
      <c r="AE155" s="29"/>
      <c r="AF155" s="29"/>
      <c r="AG155" s="29"/>
    </row>
    <row r="156" spans="1:33" ht="15" customHeight="1" x14ac:dyDescent="0.25">
      <c r="A156" s="21" t="s">
        <v>16</v>
      </c>
      <c r="B156" s="19" t="s">
        <v>49</v>
      </c>
      <c r="C156" s="11" t="s">
        <v>18</v>
      </c>
      <c r="D156" s="53">
        <v>2021</v>
      </c>
      <c r="E156" s="36">
        <v>107</v>
      </c>
      <c r="F156" s="36">
        <v>149</v>
      </c>
      <c r="G156" s="36">
        <v>135</v>
      </c>
      <c r="H156" s="36">
        <v>94</v>
      </c>
      <c r="I156" s="36">
        <v>58</v>
      </c>
      <c r="J156" s="36">
        <v>242</v>
      </c>
      <c r="K156" s="36">
        <v>175</v>
      </c>
      <c r="L156" s="36">
        <v>-203</v>
      </c>
      <c r="M156" s="36">
        <v>98</v>
      </c>
      <c r="N156" s="36">
        <v>189</v>
      </c>
      <c r="O156" s="36">
        <v>-247</v>
      </c>
      <c r="P156" s="38">
        <v>606</v>
      </c>
      <c r="U156" s="29"/>
      <c r="V156" s="29"/>
      <c r="Z156" s="29"/>
      <c r="AA156" s="29"/>
      <c r="AB156" s="29"/>
      <c r="AC156" s="29"/>
      <c r="AD156" s="29"/>
      <c r="AE156" s="29"/>
      <c r="AF156" s="29"/>
      <c r="AG156" s="29"/>
    </row>
    <row r="157" spans="1:33" ht="15" customHeight="1" x14ac:dyDescent="0.25">
      <c r="A157" s="21" t="s">
        <v>16</v>
      </c>
      <c r="B157" s="19" t="s">
        <v>49</v>
      </c>
      <c r="C157" s="11" t="s">
        <v>18</v>
      </c>
      <c r="D157" s="53">
        <v>2022</v>
      </c>
      <c r="E157" s="36">
        <v>130</v>
      </c>
      <c r="F157" s="36">
        <v>179</v>
      </c>
      <c r="G157" s="36">
        <v>141</v>
      </c>
      <c r="H157" s="36">
        <v>92</v>
      </c>
      <c r="I157" s="36">
        <v>-374</v>
      </c>
      <c r="J157" s="36">
        <v>894</v>
      </c>
      <c r="K157" s="36">
        <v>196</v>
      </c>
      <c r="L157" s="36">
        <v>-244</v>
      </c>
      <c r="M157" s="36">
        <v>454</v>
      </c>
      <c r="N157" s="36">
        <v>217</v>
      </c>
      <c r="O157" s="36">
        <v>-605</v>
      </c>
      <c r="P157" s="38">
        <v>567</v>
      </c>
      <c r="U157" s="29"/>
      <c r="V157" s="29"/>
      <c r="Z157" s="29"/>
      <c r="AA157" s="29"/>
      <c r="AB157" s="29"/>
      <c r="AC157" s="29"/>
      <c r="AD157" s="29"/>
      <c r="AE157" s="29"/>
      <c r="AF157" s="29"/>
      <c r="AG157" s="29"/>
    </row>
    <row r="158" spans="1:33" ht="15" customHeight="1" x14ac:dyDescent="0.25">
      <c r="A158" s="21" t="s">
        <v>16</v>
      </c>
      <c r="B158" s="19" t="s">
        <v>49</v>
      </c>
      <c r="C158" s="11" t="s">
        <v>18</v>
      </c>
      <c r="D158" s="53">
        <v>2023</v>
      </c>
      <c r="E158" s="36">
        <v>165</v>
      </c>
      <c r="F158" s="36">
        <v>176</v>
      </c>
      <c r="G158" s="36">
        <v>153</v>
      </c>
      <c r="H158" s="36">
        <v>426</v>
      </c>
      <c r="I158" s="36">
        <v>-119</v>
      </c>
      <c r="J158" s="36">
        <v>385</v>
      </c>
      <c r="K158" s="36">
        <v>16</v>
      </c>
      <c r="L158" s="36">
        <v>223</v>
      </c>
      <c r="M158" s="36">
        <v>98</v>
      </c>
      <c r="N158" s="36">
        <v>148</v>
      </c>
      <c r="O158" s="36">
        <v>-571</v>
      </c>
      <c r="P158" s="38">
        <v>220</v>
      </c>
      <c r="U158" s="29"/>
      <c r="V158" s="29"/>
      <c r="Z158" s="29"/>
      <c r="AA158" s="29"/>
      <c r="AB158" s="29"/>
      <c r="AC158" s="29"/>
      <c r="AD158" s="29"/>
      <c r="AE158" s="29"/>
      <c r="AF158" s="29"/>
      <c r="AG158" s="29"/>
    </row>
    <row r="159" spans="1:33" ht="15" customHeight="1" x14ac:dyDescent="0.25">
      <c r="A159" s="21" t="s">
        <v>16</v>
      </c>
      <c r="B159" s="19" t="s">
        <v>49</v>
      </c>
      <c r="C159" s="11" t="s">
        <v>18</v>
      </c>
      <c r="D159" s="52">
        <v>2024</v>
      </c>
      <c r="E159" s="36">
        <v>141</v>
      </c>
      <c r="F159" s="36">
        <v>166</v>
      </c>
      <c r="G159" s="36">
        <v>213</v>
      </c>
      <c r="H159" s="36">
        <v>152</v>
      </c>
      <c r="I159" s="36">
        <v>185</v>
      </c>
      <c r="J159" s="36">
        <v>703</v>
      </c>
      <c r="K159" s="36">
        <v>215</v>
      </c>
      <c r="L159" s="36">
        <v>31</v>
      </c>
      <c r="M159" s="36">
        <v>-243</v>
      </c>
      <c r="N159" s="36">
        <v>313</v>
      </c>
      <c r="O159" s="36">
        <v>-503</v>
      </c>
      <c r="P159" s="38">
        <v>647</v>
      </c>
      <c r="U159" s="29"/>
      <c r="V159" s="29"/>
      <c r="Z159" s="29"/>
      <c r="AA159" s="29"/>
      <c r="AB159" s="29"/>
      <c r="AC159" s="29"/>
      <c r="AD159" s="29"/>
      <c r="AE159" s="29"/>
      <c r="AF159" s="29"/>
      <c r="AG159" s="29"/>
    </row>
    <row r="160" spans="1:33" ht="15" customHeight="1" x14ac:dyDescent="0.25">
      <c r="A160" s="21" t="s">
        <v>16</v>
      </c>
      <c r="B160" s="19" t="s">
        <v>49</v>
      </c>
      <c r="C160" s="11" t="s">
        <v>18</v>
      </c>
      <c r="D160" s="53">
        <v>2025</v>
      </c>
      <c r="E160" s="39">
        <v>137</v>
      </c>
      <c r="F160" s="39">
        <v>216</v>
      </c>
      <c r="G160" s="39">
        <v>234</v>
      </c>
      <c r="H160" s="39">
        <v>391</v>
      </c>
      <c r="I160" s="39">
        <v>37</v>
      </c>
      <c r="J160" s="39">
        <v>486</v>
      </c>
      <c r="K160" s="39">
        <v>241</v>
      </c>
      <c r="L160" s="39">
        <v>254</v>
      </c>
      <c r="M160" s="39">
        <v>38</v>
      </c>
      <c r="N160" s="39">
        <v>55</v>
      </c>
      <c r="O160" s="39">
        <v>-387</v>
      </c>
      <c r="P160" s="40">
        <v>-360</v>
      </c>
      <c r="U160" s="29"/>
      <c r="V160" s="29"/>
      <c r="Z160" s="29"/>
      <c r="AA160" s="29"/>
      <c r="AB160" s="29"/>
      <c r="AC160" s="29"/>
      <c r="AD160" s="29"/>
      <c r="AE160" s="29"/>
      <c r="AF160" s="29"/>
      <c r="AG160" s="29"/>
    </row>
    <row r="161" spans="1:33" ht="15" customHeight="1" x14ac:dyDescent="0.25">
      <c r="A161" s="21" t="s">
        <v>16</v>
      </c>
      <c r="B161" s="19" t="s">
        <v>49</v>
      </c>
      <c r="C161" s="28" t="s">
        <v>18</v>
      </c>
      <c r="D161" s="51">
        <v>2026</v>
      </c>
      <c r="E161" s="42">
        <v>258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7">
        <v>0</v>
      </c>
      <c r="U161" s="29"/>
      <c r="V161" s="29"/>
      <c r="Z161" s="29"/>
      <c r="AA161" s="29"/>
      <c r="AB161" s="29"/>
      <c r="AC161" s="29"/>
      <c r="AD161" s="29"/>
      <c r="AE161" s="29"/>
      <c r="AF161" s="29"/>
      <c r="AG161" s="29"/>
    </row>
    <row r="162" spans="1:33" ht="15" customHeight="1" x14ac:dyDescent="0.25">
      <c r="A162" s="10" t="s">
        <v>16</v>
      </c>
      <c r="B162" s="16" t="s">
        <v>26</v>
      </c>
      <c r="C162" s="11" t="s">
        <v>18</v>
      </c>
      <c r="D162" s="54">
        <v>2007</v>
      </c>
      <c r="E162" s="36">
        <v>7928</v>
      </c>
      <c r="F162" s="36">
        <v>4503</v>
      </c>
      <c r="G162" s="36">
        <v>-194</v>
      </c>
      <c r="H162" s="36">
        <v>-673</v>
      </c>
      <c r="I162" s="36">
        <v>1071</v>
      </c>
      <c r="J162" s="36">
        <v>-307</v>
      </c>
      <c r="K162" s="36">
        <v>515</v>
      </c>
      <c r="L162" s="36">
        <v>-1070</v>
      </c>
      <c r="M162" s="36">
        <v>4582</v>
      </c>
      <c r="N162" s="36">
        <v>2817</v>
      </c>
      <c r="O162" s="36">
        <v>7900</v>
      </c>
      <c r="P162" s="38">
        <v>6798</v>
      </c>
      <c r="U162" s="29"/>
      <c r="V162" s="29"/>
      <c r="Z162" s="29"/>
      <c r="AA162" s="29"/>
      <c r="AB162" s="29"/>
      <c r="AC162" s="29"/>
      <c r="AD162" s="29"/>
      <c r="AE162" s="29"/>
      <c r="AF162" s="29"/>
      <c r="AG162" s="29"/>
    </row>
    <row r="163" spans="1:33" ht="15" customHeight="1" x14ac:dyDescent="0.25">
      <c r="A163" s="23" t="s">
        <v>16</v>
      </c>
      <c r="B163" s="16" t="s">
        <v>50</v>
      </c>
      <c r="C163" s="11" t="s">
        <v>18</v>
      </c>
      <c r="D163" s="51">
        <v>2008</v>
      </c>
      <c r="E163" s="36">
        <v>-3574</v>
      </c>
      <c r="F163" s="36">
        <v>2315</v>
      </c>
      <c r="G163" s="36">
        <v>-1195</v>
      </c>
      <c r="H163" s="36">
        <v>2460</v>
      </c>
      <c r="I163" s="36">
        <v>8697</v>
      </c>
      <c r="J163" s="36">
        <v>3427</v>
      </c>
      <c r="K163" s="36">
        <v>6089</v>
      </c>
      <c r="L163" s="36">
        <v>189</v>
      </c>
      <c r="M163" s="36">
        <v>-2825</v>
      </c>
      <c r="N163" s="36">
        <v>8848</v>
      </c>
      <c r="O163" s="36">
        <v>6580</v>
      </c>
      <c r="P163" s="38">
        <v>11134</v>
      </c>
      <c r="U163" s="29"/>
      <c r="V163" s="29"/>
      <c r="Z163" s="29"/>
      <c r="AA163" s="29"/>
      <c r="AB163" s="29"/>
      <c r="AC163" s="29"/>
      <c r="AD163" s="29"/>
      <c r="AE163" s="29"/>
      <c r="AF163" s="29"/>
      <c r="AG163" s="29"/>
    </row>
    <row r="164" spans="1:33" ht="15" customHeight="1" x14ac:dyDescent="0.25">
      <c r="A164" s="23" t="s">
        <v>16</v>
      </c>
      <c r="B164" s="16" t="s">
        <v>50</v>
      </c>
      <c r="C164" s="11" t="s">
        <v>18</v>
      </c>
      <c r="D164" s="51">
        <v>2009</v>
      </c>
      <c r="E164" s="36">
        <v>1113</v>
      </c>
      <c r="F164" s="36">
        <v>6909</v>
      </c>
      <c r="G164" s="36">
        <v>3399</v>
      </c>
      <c r="H164" s="36">
        <v>11107</v>
      </c>
      <c r="I164" s="36">
        <v>-439</v>
      </c>
      <c r="J164" s="36">
        <v>4573</v>
      </c>
      <c r="K164" s="36">
        <v>12496</v>
      </c>
      <c r="L164" s="36">
        <v>12929</v>
      </c>
      <c r="M164" s="36">
        <v>5502</v>
      </c>
      <c r="N164" s="36">
        <v>4650</v>
      </c>
      <c r="O164" s="36">
        <v>220</v>
      </c>
      <c r="P164" s="38">
        <v>7419</v>
      </c>
      <c r="U164" s="29"/>
      <c r="V164" s="29"/>
      <c r="Z164" s="29"/>
      <c r="AA164" s="29"/>
      <c r="AB164" s="29"/>
      <c r="AC164" s="29"/>
      <c r="AD164" s="29"/>
      <c r="AE164" s="29"/>
      <c r="AF164" s="29"/>
      <c r="AG164" s="29"/>
    </row>
    <row r="165" spans="1:33" ht="15" customHeight="1" x14ac:dyDescent="0.25">
      <c r="A165" s="23" t="s">
        <v>16</v>
      </c>
      <c r="B165" s="16" t="s">
        <v>50</v>
      </c>
      <c r="C165" s="11" t="s">
        <v>18</v>
      </c>
      <c r="D165" s="52">
        <v>2010</v>
      </c>
      <c r="E165" s="36">
        <v>13387</v>
      </c>
      <c r="F165" s="36">
        <v>7039</v>
      </c>
      <c r="G165" s="36">
        <v>8159</v>
      </c>
      <c r="H165" s="36">
        <v>4282</v>
      </c>
      <c r="I165" s="36">
        <v>-1492</v>
      </c>
      <c r="J165" s="36">
        <v>3677</v>
      </c>
      <c r="K165" s="36">
        <v>11006</v>
      </c>
      <c r="L165" s="36">
        <v>5806</v>
      </c>
      <c r="M165" s="36">
        <v>11999</v>
      </c>
      <c r="N165" s="36">
        <v>4973</v>
      </c>
      <c r="O165" s="36">
        <v>-3625</v>
      </c>
      <c r="P165" s="38">
        <v>6324</v>
      </c>
      <c r="U165" s="29"/>
      <c r="V165" s="29"/>
      <c r="Z165" s="29"/>
      <c r="AA165" s="29"/>
      <c r="AB165" s="29"/>
      <c r="AC165" s="29"/>
      <c r="AD165" s="29"/>
      <c r="AE165" s="29"/>
      <c r="AF165" s="29"/>
      <c r="AG165" s="29"/>
    </row>
    <row r="166" spans="1:33" ht="15" customHeight="1" x14ac:dyDescent="0.25">
      <c r="A166" s="23" t="s">
        <v>16</v>
      </c>
      <c r="B166" s="16" t="s">
        <v>50</v>
      </c>
      <c r="C166" s="11" t="s">
        <v>18</v>
      </c>
      <c r="D166" s="52">
        <v>2011</v>
      </c>
      <c r="E166" s="36">
        <v>9217</v>
      </c>
      <c r="F166" s="36">
        <v>6226</v>
      </c>
      <c r="G166" s="36">
        <v>2409</v>
      </c>
      <c r="H166" s="36">
        <v>7320</v>
      </c>
      <c r="I166" s="36">
        <v>10086</v>
      </c>
      <c r="J166" s="36">
        <v>15006</v>
      </c>
      <c r="K166" s="36">
        <v>-4394</v>
      </c>
      <c r="L166" s="36">
        <v>741</v>
      </c>
      <c r="M166" s="36">
        <v>-10745</v>
      </c>
      <c r="N166" s="36">
        <v>4365</v>
      </c>
      <c r="O166" s="36">
        <v>6938</v>
      </c>
      <c r="P166" s="38">
        <v>-3928</v>
      </c>
      <c r="U166" s="29"/>
      <c r="V166" s="29"/>
      <c r="Z166" s="29"/>
      <c r="AA166" s="29"/>
      <c r="AB166" s="29"/>
      <c r="AC166" s="29"/>
      <c r="AD166" s="29"/>
      <c r="AE166" s="29"/>
      <c r="AF166" s="29"/>
      <c r="AG166" s="29"/>
    </row>
    <row r="167" spans="1:33" ht="15" customHeight="1" x14ac:dyDescent="0.25">
      <c r="A167" s="23" t="s">
        <v>16</v>
      </c>
      <c r="B167" s="16" t="s">
        <v>50</v>
      </c>
      <c r="C167" s="11" t="s">
        <v>18</v>
      </c>
      <c r="D167" s="52">
        <v>2012</v>
      </c>
      <c r="E167" s="36">
        <v>8329</v>
      </c>
      <c r="F167" s="36">
        <v>16235</v>
      </c>
      <c r="G167" s="36">
        <v>7002</v>
      </c>
      <c r="H167" s="36">
        <v>-9182</v>
      </c>
      <c r="I167" s="36">
        <v>9507</v>
      </c>
      <c r="J167" s="36">
        <v>8750</v>
      </c>
      <c r="K167" s="36">
        <v>-11227</v>
      </c>
      <c r="L167" s="36">
        <v>6141</v>
      </c>
      <c r="M167" s="36">
        <v>9869</v>
      </c>
      <c r="N167" s="36">
        <v>4215</v>
      </c>
      <c r="O167" s="36">
        <v>8860</v>
      </c>
      <c r="P167" s="38">
        <v>-4505</v>
      </c>
      <c r="U167" s="29"/>
      <c r="V167" s="29"/>
      <c r="Z167" s="29"/>
      <c r="AA167" s="29"/>
      <c r="AB167" s="29"/>
      <c r="AC167" s="29"/>
      <c r="AD167" s="29"/>
      <c r="AE167" s="29"/>
      <c r="AF167" s="29"/>
      <c r="AG167" s="29"/>
    </row>
    <row r="168" spans="1:33" ht="15" customHeight="1" x14ac:dyDescent="0.25">
      <c r="A168" s="23" t="s">
        <v>16</v>
      </c>
      <c r="B168" s="16" t="s">
        <v>50</v>
      </c>
      <c r="C168" s="11" t="s">
        <v>18</v>
      </c>
      <c r="D168" s="52">
        <v>2013</v>
      </c>
      <c r="E168" s="36">
        <v>17998</v>
      </c>
      <c r="F168" s="36">
        <v>581</v>
      </c>
      <c r="G168" s="36">
        <v>8287</v>
      </c>
      <c r="H168" s="36">
        <v>-407</v>
      </c>
      <c r="I168" s="36">
        <v>7882</v>
      </c>
      <c r="J168" s="36">
        <v>3312</v>
      </c>
      <c r="K168" s="36">
        <v>-2212</v>
      </c>
      <c r="L168" s="36">
        <v>2447</v>
      </c>
      <c r="M168" s="36">
        <v>9195</v>
      </c>
      <c r="N168" s="36">
        <v>-2621</v>
      </c>
      <c r="O168" s="36">
        <v>10095</v>
      </c>
      <c r="P168" s="38">
        <v>-9261</v>
      </c>
      <c r="U168" s="29"/>
      <c r="V168" s="29"/>
      <c r="Z168" s="29"/>
      <c r="AA168" s="29"/>
      <c r="AB168" s="29"/>
      <c r="AC168" s="29"/>
      <c r="AD168" s="29"/>
      <c r="AE168" s="29"/>
      <c r="AF168" s="29"/>
      <c r="AG168" s="29"/>
    </row>
    <row r="169" spans="1:33" ht="15" customHeight="1" x14ac:dyDescent="0.25">
      <c r="A169" s="23" t="s">
        <v>16</v>
      </c>
      <c r="B169" s="16" t="s">
        <v>50</v>
      </c>
      <c r="C169" s="11" t="s">
        <v>18</v>
      </c>
      <c r="D169" s="53">
        <v>2014</v>
      </c>
      <c r="E169" s="36">
        <v>19569</v>
      </c>
      <c r="F169" s="36">
        <v>5591</v>
      </c>
      <c r="G169" s="36">
        <v>3994</v>
      </c>
      <c r="H169" s="36">
        <v>1009</v>
      </c>
      <c r="I169" s="36">
        <v>5472</v>
      </c>
      <c r="J169" s="36">
        <v>4889</v>
      </c>
      <c r="K169" s="36">
        <v>353</v>
      </c>
      <c r="L169" s="36">
        <v>2148</v>
      </c>
      <c r="M169" s="36">
        <v>4613</v>
      </c>
      <c r="N169" s="36">
        <v>5824</v>
      </c>
      <c r="O169" s="36">
        <v>5680</v>
      </c>
      <c r="P169" s="38">
        <v>185</v>
      </c>
      <c r="U169" s="29"/>
      <c r="V169" s="29"/>
      <c r="Z169" s="29"/>
      <c r="AA169" s="29"/>
      <c r="AB169" s="29"/>
      <c r="AC169" s="29"/>
      <c r="AD169" s="29"/>
      <c r="AE169" s="29"/>
      <c r="AF169" s="29"/>
      <c r="AG169" s="29"/>
    </row>
    <row r="170" spans="1:33" ht="15" customHeight="1" x14ac:dyDescent="0.25">
      <c r="A170" s="23" t="s">
        <v>16</v>
      </c>
      <c r="B170" s="16" t="s">
        <v>50</v>
      </c>
      <c r="C170" s="11" t="s">
        <v>18</v>
      </c>
      <c r="D170" s="53">
        <v>2015</v>
      </c>
      <c r="E170" s="36">
        <v>7010</v>
      </c>
      <c r="F170" s="36">
        <v>15915</v>
      </c>
      <c r="G170" s="36">
        <v>4438</v>
      </c>
      <c r="H170" s="36">
        <v>1969</v>
      </c>
      <c r="I170" s="36">
        <v>293</v>
      </c>
      <c r="J170" s="36">
        <v>4207</v>
      </c>
      <c r="K170" s="36">
        <v>-2819</v>
      </c>
      <c r="L170" s="36">
        <v>3474</v>
      </c>
      <c r="M170" s="36">
        <v>17044</v>
      </c>
      <c r="N170" s="36">
        <v>-13123</v>
      </c>
      <c r="O170" s="36">
        <v>7474</v>
      </c>
      <c r="P170" s="38">
        <v>-587</v>
      </c>
      <c r="U170" s="29"/>
      <c r="V170" s="29"/>
      <c r="Z170" s="29"/>
      <c r="AA170" s="29"/>
      <c r="AB170" s="29"/>
      <c r="AC170" s="29"/>
      <c r="AD170" s="29"/>
      <c r="AE170" s="29"/>
      <c r="AF170" s="29"/>
      <c r="AG170" s="29"/>
    </row>
    <row r="171" spans="1:33" ht="15" customHeight="1" x14ac:dyDescent="0.25">
      <c r="A171" s="23" t="s">
        <v>16</v>
      </c>
      <c r="B171" s="16" t="s">
        <v>50</v>
      </c>
      <c r="C171" s="11" t="s">
        <v>18</v>
      </c>
      <c r="D171" s="53">
        <v>2016</v>
      </c>
      <c r="E171" s="36">
        <v>1884</v>
      </c>
      <c r="F171" s="36">
        <v>14168</v>
      </c>
      <c r="G171" s="36">
        <v>9237</v>
      </c>
      <c r="H171" s="36">
        <v>12912</v>
      </c>
      <c r="I171" s="36">
        <v>9571</v>
      </c>
      <c r="J171" s="36">
        <v>3883</v>
      </c>
      <c r="K171" s="36">
        <v>-4875</v>
      </c>
      <c r="L171" s="36">
        <v>10899</v>
      </c>
      <c r="M171" s="36">
        <v>5479</v>
      </c>
      <c r="N171" s="36">
        <v>5906</v>
      </c>
      <c r="O171" s="36">
        <v>3033</v>
      </c>
      <c r="P171" s="38">
        <v>3478</v>
      </c>
      <c r="U171" s="29"/>
      <c r="V171" s="29"/>
      <c r="Z171" s="29"/>
      <c r="AA171" s="29"/>
      <c r="AB171" s="29"/>
      <c r="AC171" s="29"/>
      <c r="AD171" s="29"/>
      <c r="AE171" s="29"/>
      <c r="AF171" s="29"/>
      <c r="AG171" s="29"/>
    </row>
    <row r="172" spans="1:33" ht="15" customHeight="1" x14ac:dyDescent="0.25">
      <c r="A172" s="23" t="s">
        <v>16</v>
      </c>
      <c r="B172" s="16" t="s">
        <v>50</v>
      </c>
      <c r="C172" s="11" t="s">
        <v>18</v>
      </c>
      <c r="D172" s="53">
        <v>2017</v>
      </c>
      <c r="E172" s="36">
        <v>7498</v>
      </c>
      <c r="F172" s="36">
        <v>14752</v>
      </c>
      <c r="G172" s="36">
        <v>4022</v>
      </c>
      <c r="H172" s="36">
        <v>1906</v>
      </c>
      <c r="I172" s="36">
        <v>2796</v>
      </c>
      <c r="J172" s="36">
        <v>3108</v>
      </c>
      <c r="K172" s="36">
        <v>-5547</v>
      </c>
      <c r="L172" s="36">
        <v>-4718</v>
      </c>
      <c r="M172" s="36">
        <v>1124</v>
      </c>
      <c r="N172" s="36">
        <v>-5121</v>
      </c>
      <c r="O172" s="36">
        <v>3885</v>
      </c>
      <c r="P172" s="38">
        <v>-4905</v>
      </c>
      <c r="U172" s="29"/>
      <c r="V172" s="29"/>
      <c r="Z172" s="29"/>
      <c r="AA172" s="29"/>
      <c r="AB172" s="29"/>
      <c r="AC172" s="29"/>
      <c r="AD172" s="29"/>
      <c r="AE172" s="29"/>
      <c r="AF172" s="29"/>
      <c r="AG172" s="29"/>
    </row>
    <row r="173" spans="1:33" ht="15" customHeight="1" x14ac:dyDescent="0.25">
      <c r="A173" s="23" t="s">
        <v>16</v>
      </c>
      <c r="B173" s="16" t="s">
        <v>50</v>
      </c>
      <c r="C173" s="11" t="s">
        <v>18</v>
      </c>
      <c r="D173" s="53">
        <v>2018</v>
      </c>
      <c r="E173" s="36">
        <v>9955</v>
      </c>
      <c r="F173" s="36">
        <v>14678</v>
      </c>
      <c r="G173" s="36">
        <v>5469</v>
      </c>
      <c r="H173" s="36">
        <v>-10869</v>
      </c>
      <c r="I173" s="36">
        <v>4224</v>
      </c>
      <c r="J173" s="36">
        <v>-7696</v>
      </c>
      <c r="K173" s="36">
        <v>-2773</v>
      </c>
      <c r="L173" s="36">
        <v>1321</v>
      </c>
      <c r="M173" s="36">
        <v>5016</v>
      </c>
      <c r="N173" s="36">
        <v>5886</v>
      </c>
      <c r="O173" s="36">
        <v>-2464</v>
      </c>
      <c r="P173" s="38">
        <v>-181</v>
      </c>
      <c r="U173" s="29"/>
      <c r="V173" s="29"/>
      <c r="Z173" s="29"/>
      <c r="AA173" s="29"/>
      <c r="AB173" s="29"/>
      <c r="AC173" s="29"/>
      <c r="AD173" s="29"/>
      <c r="AE173" s="29"/>
      <c r="AF173" s="29"/>
      <c r="AG173" s="29"/>
    </row>
    <row r="174" spans="1:33" ht="15" customHeight="1" x14ac:dyDescent="0.25">
      <c r="A174" s="23" t="s">
        <v>16</v>
      </c>
      <c r="B174" s="16" t="s">
        <v>50</v>
      </c>
      <c r="C174" s="11" t="s">
        <v>18</v>
      </c>
      <c r="D174" s="53">
        <v>2019</v>
      </c>
      <c r="E174" s="36">
        <v>2741</v>
      </c>
      <c r="F174" s="36">
        <v>7505</v>
      </c>
      <c r="G174" s="36">
        <v>16571</v>
      </c>
      <c r="H174" s="36">
        <v>-919</v>
      </c>
      <c r="I174" s="36">
        <v>-2382</v>
      </c>
      <c r="J174" s="36">
        <v>2466</v>
      </c>
      <c r="K174" s="36">
        <v>-5074</v>
      </c>
      <c r="L174" s="36">
        <v>-1149</v>
      </c>
      <c r="M174" s="36">
        <v>3686</v>
      </c>
      <c r="N174" s="36">
        <v>-9049</v>
      </c>
      <c r="O174" s="36">
        <v>-5050</v>
      </c>
      <c r="P174" s="38">
        <v>4989</v>
      </c>
      <c r="U174" s="29"/>
      <c r="V174" s="29"/>
      <c r="Z174" s="29"/>
      <c r="AA174" s="29"/>
      <c r="AB174" s="29"/>
      <c r="AC174" s="29"/>
      <c r="AD174" s="29"/>
      <c r="AE174" s="29"/>
      <c r="AF174" s="29"/>
      <c r="AG174" s="29"/>
    </row>
    <row r="175" spans="1:33" ht="15" customHeight="1" x14ac:dyDescent="0.25">
      <c r="A175" s="23" t="s">
        <v>16</v>
      </c>
      <c r="B175" s="16" t="s">
        <v>50</v>
      </c>
      <c r="C175" s="11" t="s">
        <v>18</v>
      </c>
      <c r="D175" s="53">
        <v>2020</v>
      </c>
      <c r="E175" s="36">
        <v>8857</v>
      </c>
      <c r="F175" s="36">
        <v>8055</v>
      </c>
      <c r="G175" s="36">
        <v>21998</v>
      </c>
      <c r="H175" s="36">
        <v>18857</v>
      </c>
      <c r="I175" s="36">
        <v>13683</v>
      </c>
      <c r="J175" s="36">
        <v>-1918</v>
      </c>
      <c r="K175" s="36">
        <v>15832</v>
      </c>
      <c r="L175" s="36">
        <v>-456</v>
      </c>
      <c r="M175" s="36">
        <v>1175</v>
      </c>
      <c r="N175" s="36">
        <v>-2604</v>
      </c>
      <c r="O175" s="36">
        <v>2200</v>
      </c>
      <c r="P175" s="38">
        <v>28260</v>
      </c>
      <c r="U175" s="29"/>
      <c r="V175" s="29"/>
      <c r="Z175" s="29"/>
      <c r="AA175" s="29"/>
      <c r="AB175" s="29"/>
      <c r="AC175" s="29"/>
      <c r="AD175" s="29"/>
      <c r="AE175" s="29"/>
      <c r="AF175" s="29"/>
      <c r="AG175" s="29"/>
    </row>
    <row r="176" spans="1:33" ht="15" customHeight="1" x14ac:dyDescent="0.25">
      <c r="A176" s="23" t="s">
        <v>16</v>
      </c>
      <c r="B176" s="16" t="s">
        <v>50</v>
      </c>
      <c r="C176" s="11" t="s">
        <v>18</v>
      </c>
      <c r="D176" s="53">
        <v>2021</v>
      </c>
      <c r="E176" s="36">
        <v>9311</v>
      </c>
      <c r="F176" s="36">
        <v>26247</v>
      </c>
      <c r="G176" s="36">
        <v>-2271</v>
      </c>
      <c r="H176" s="36">
        <v>-11089</v>
      </c>
      <c r="I176" s="36">
        <v>7664</v>
      </c>
      <c r="J176" s="36">
        <v>1517</v>
      </c>
      <c r="K176" s="36">
        <v>-2004</v>
      </c>
      <c r="L176" s="36">
        <v>5816</v>
      </c>
      <c r="M176" s="36">
        <v>2344</v>
      </c>
      <c r="N176" s="36">
        <v>-19442</v>
      </c>
      <c r="O176" s="36">
        <v>5266</v>
      </c>
      <c r="P176" s="38">
        <v>13175</v>
      </c>
      <c r="U176" s="29"/>
      <c r="V176" s="29"/>
      <c r="Z176" s="29"/>
      <c r="AA176" s="29"/>
      <c r="AB176" s="29"/>
      <c r="AC176" s="29"/>
      <c r="AD176" s="29"/>
      <c r="AE176" s="29"/>
      <c r="AF176" s="29"/>
      <c r="AG176" s="29"/>
    </row>
    <row r="177" spans="1:33" ht="15" customHeight="1" x14ac:dyDescent="0.25">
      <c r="A177" s="23" t="s">
        <v>16</v>
      </c>
      <c r="B177" s="16" t="s">
        <v>50</v>
      </c>
      <c r="C177" s="11" t="s">
        <v>18</v>
      </c>
      <c r="D177" s="53">
        <v>2022</v>
      </c>
      <c r="E177" s="36">
        <v>-641</v>
      </c>
      <c r="F177" s="36">
        <v>3533</v>
      </c>
      <c r="G177" s="36">
        <v>-1942</v>
      </c>
      <c r="H177" s="36">
        <v>-19524</v>
      </c>
      <c r="I177" s="36">
        <v>15664</v>
      </c>
      <c r="J177" s="36">
        <v>17572</v>
      </c>
      <c r="K177" s="36">
        <v>-10752</v>
      </c>
      <c r="L177" s="36">
        <v>1558</v>
      </c>
      <c r="M177" s="36">
        <v>-9881</v>
      </c>
      <c r="N177" s="36">
        <v>8184</v>
      </c>
      <c r="O177" s="36">
        <v>3633</v>
      </c>
      <c r="P177" s="38">
        <v>21230</v>
      </c>
      <c r="U177" s="29"/>
      <c r="V177" s="29"/>
      <c r="Z177" s="29"/>
      <c r="AA177" s="29"/>
      <c r="AB177" s="29"/>
      <c r="AC177" s="29"/>
      <c r="AD177" s="29"/>
      <c r="AE177" s="29"/>
      <c r="AF177" s="29"/>
      <c r="AG177" s="29"/>
    </row>
    <row r="178" spans="1:33" ht="15" customHeight="1" x14ac:dyDescent="0.25">
      <c r="A178" s="23" t="s">
        <v>16</v>
      </c>
      <c r="B178" s="16" t="s">
        <v>50</v>
      </c>
      <c r="C178" s="11" t="s">
        <v>18</v>
      </c>
      <c r="D178" s="53">
        <v>2023</v>
      </c>
      <c r="E178" s="36">
        <v>-39243</v>
      </c>
      <c r="F178" s="36">
        <v>29318</v>
      </c>
      <c r="G178" s="36">
        <v>3836</v>
      </c>
      <c r="H178" s="36">
        <v>11901</v>
      </c>
      <c r="I178" s="36">
        <v>11954</v>
      </c>
      <c r="J178" s="36">
        <v>10662</v>
      </c>
      <c r="K178" s="36">
        <v>-2882</v>
      </c>
      <c r="L178" s="36">
        <v>-715</v>
      </c>
      <c r="M178" s="36">
        <v>5435</v>
      </c>
      <c r="N178" s="36">
        <v>2732</v>
      </c>
      <c r="O178" s="36">
        <v>19943</v>
      </c>
      <c r="P178" s="38">
        <v>29175</v>
      </c>
      <c r="U178" s="29"/>
      <c r="V178" s="29"/>
      <c r="Z178" s="29"/>
      <c r="AA178" s="29"/>
      <c r="AB178" s="29"/>
      <c r="AC178" s="29"/>
      <c r="AD178" s="29"/>
      <c r="AE178" s="29"/>
      <c r="AF178" s="29"/>
      <c r="AG178" s="29"/>
    </row>
    <row r="179" spans="1:33" ht="15" customHeight="1" x14ac:dyDescent="0.25">
      <c r="A179" s="23" t="s">
        <v>16</v>
      </c>
      <c r="B179" s="16" t="s">
        <v>50</v>
      </c>
      <c r="C179" s="11" t="s">
        <v>18</v>
      </c>
      <c r="D179" s="52">
        <v>2024</v>
      </c>
      <c r="E179" s="36">
        <v>20890</v>
      </c>
      <c r="F179" s="36">
        <v>19085</v>
      </c>
      <c r="G179" s="36">
        <v>44244</v>
      </c>
      <c r="H179" s="36">
        <v>13648</v>
      </c>
      <c r="I179" s="36">
        <v>6294</v>
      </c>
      <c r="J179" s="36">
        <v>16684</v>
      </c>
      <c r="K179" s="36">
        <v>4535</v>
      </c>
      <c r="L179" s="36">
        <v>17908</v>
      </c>
      <c r="M179" s="36">
        <v>19836</v>
      </c>
      <c r="N179" s="36">
        <v>11438</v>
      </c>
      <c r="O179" s="36">
        <v>28165</v>
      </c>
      <c r="P179" s="38">
        <v>58894</v>
      </c>
      <c r="U179" s="29"/>
      <c r="V179" s="29"/>
      <c r="Z179" s="29"/>
      <c r="AA179" s="29"/>
      <c r="AB179" s="29"/>
      <c r="AC179" s="29"/>
      <c r="AD179" s="29"/>
      <c r="AE179" s="29"/>
      <c r="AF179" s="29"/>
      <c r="AG179" s="29"/>
    </row>
    <row r="180" spans="1:33" ht="15" customHeight="1" x14ac:dyDescent="0.25">
      <c r="A180" s="23" t="s">
        <v>16</v>
      </c>
      <c r="B180" s="16" t="s">
        <v>50</v>
      </c>
      <c r="C180" s="11" t="s">
        <v>18</v>
      </c>
      <c r="D180" s="55">
        <v>2025</v>
      </c>
      <c r="E180" s="36">
        <v>32340</v>
      </c>
      <c r="F180" s="36">
        <v>56974</v>
      </c>
      <c r="G180" s="36">
        <v>30898</v>
      </c>
      <c r="H180" s="36">
        <v>2794</v>
      </c>
      <c r="I180" s="36">
        <v>24601</v>
      </c>
      <c r="J180" s="36">
        <v>32759</v>
      </c>
      <c r="K180" s="36">
        <v>21617</v>
      </c>
      <c r="L180" s="36">
        <v>23059</v>
      </c>
      <c r="M180" s="36">
        <v>16034</v>
      </c>
      <c r="N180" s="36">
        <v>16527</v>
      </c>
      <c r="O180" s="36">
        <v>23496</v>
      </c>
      <c r="P180" s="38">
        <v>32647</v>
      </c>
      <c r="U180" s="29"/>
      <c r="V180" s="29"/>
      <c r="Z180" s="29"/>
      <c r="AA180" s="29"/>
      <c r="AB180" s="29"/>
      <c r="AC180" s="29"/>
      <c r="AD180" s="29"/>
      <c r="AE180" s="29"/>
      <c r="AF180" s="29"/>
      <c r="AG180" s="29"/>
    </row>
    <row r="181" spans="1:33" ht="15" customHeight="1" x14ac:dyDescent="0.25">
      <c r="A181" s="23" t="s">
        <v>16</v>
      </c>
      <c r="B181" s="16" t="s">
        <v>50</v>
      </c>
      <c r="C181" s="28" t="s">
        <v>18</v>
      </c>
      <c r="D181" s="51">
        <v>2026</v>
      </c>
      <c r="E181" s="45">
        <v>48243</v>
      </c>
      <c r="F181" s="45">
        <v>0</v>
      </c>
      <c r="G181" s="45">
        <v>0</v>
      </c>
      <c r="H181" s="45">
        <v>0</v>
      </c>
      <c r="I181" s="45">
        <v>0</v>
      </c>
      <c r="J181" s="45">
        <v>0</v>
      </c>
      <c r="K181" s="45">
        <v>0</v>
      </c>
      <c r="L181" s="45">
        <v>0</v>
      </c>
      <c r="M181" s="45">
        <v>0</v>
      </c>
      <c r="N181" s="45">
        <v>0</v>
      </c>
      <c r="O181" s="45">
        <v>0</v>
      </c>
      <c r="P181" s="46">
        <v>0</v>
      </c>
      <c r="U181" s="29"/>
      <c r="V181" s="29"/>
      <c r="Z181" s="29"/>
      <c r="AA181" s="29"/>
      <c r="AB181" s="29"/>
      <c r="AC181" s="29"/>
      <c r="AD181" s="29"/>
      <c r="AE181" s="29"/>
      <c r="AF181" s="29"/>
      <c r="AG181" s="29"/>
    </row>
    <row r="182" spans="1:33" ht="15" customHeight="1" x14ac:dyDescent="0.25">
      <c r="A182" s="10" t="s">
        <v>16</v>
      </c>
      <c r="B182" s="19" t="s">
        <v>27</v>
      </c>
      <c r="C182" s="11" t="s">
        <v>18</v>
      </c>
      <c r="D182" s="54">
        <v>2007</v>
      </c>
      <c r="E182" s="36">
        <v>-1959</v>
      </c>
      <c r="F182" s="36">
        <v>6419</v>
      </c>
      <c r="G182" s="36">
        <v>-721</v>
      </c>
      <c r="H182" s="36">
        <v>-92</v>
      </c>
      <c r="I182" s="36">
        <v>-1408</v>
      </c>
      <c r="J182" s="36">
        <v>4396</v>
      </c>
      <c r="K182" s="36">
        <v>851</v>
      </c>
      <c r="L182" s="36">
        <v>871</v>
      </c>
      <c r="M182" s="36">
        <v>5177</v>
      </c>
      <c r="N182" s="36">
        <v>-164</v>
      </c>
      <c r="O182" s="36">
        <v>7806</v>
      </c>
      <c r="P182" s="38">
        <v>7191</v>
      </c>
      <c r="U182" s="29"/>
      <c r="V182" s="29"/>
      <c r="Z182" s="29"/>
      <c r="AA182" s="29"/>
      <c r="AB182" s="29"/>
      <c r="AC182" s="29"/>
      <c r="AD182" s="29"/>
      <c r="AE182" s="29"/>
      <c r="AF182" s="29"/>
      <c r="AG182" s="29"/>
    </row>
    <row r="183" spans="1:33" ht="15" customHeight="1" x14ac:dyDescent="0.25">
      <c r="A183" s="21" t="s">
        <v>16</v>
      </c>
      <c r="B183" s="19" t="s">
        <v>51</v>
      </c>
      <c r="C183" s="11" t="s">
        <v>18</v>
      </c>
      <c r="D183" s="51">
        <v>2008</v>
      </c>
      <c r="E183" s="36">
        <v>-3373</v>
      </c>
      <c r="F183" s="36">
        <v>2295</v>
      </c>
      <c r="G183" s="36">
        <v>5625</v>
      </c>
      <c r="H183" s="36">
        <v>4012</v>
      </c>
      <c r="I183" s="36">
        <v>8399</v>
      </c>
      <c r="J183" s="36">
        <v>-1244</v>
      </c>
      <c r="K183" s="36">
        <v>7021</v>
      </c>
      <c r="L183" s="36">
        <v>-1444</v>
      </c>
      <c r="M183" s="36">
        <v>608</v>
      </c>
      <c r="N183" s="36">
        <v>13795</v>
      </c>
      <c r="O183" s="36">
        <v>4836</v>
      </c>
      <c r="P183" s="38">
        <v>11213</v>
      </c>
      <c r="U183" s="29"/>
      <c r="V183" s="29"/>
      <c r="Z183" s="29"/>
      <c r="AA183" s="29"/>
      <c r="AB183" s="29"/>
      <c r="AC183" s="29"/>
      <c r="AD183" s="29"/>
      <c r="AE183" s="29"/>
      <c r="AF183" s="29"/>
      <c r="AG183" s="29"/>
    </row>
    <row r="184" spans="1:33" ht="15" customHeight="1" x14ac:dyDescent="0.25">
      <c r="A184" s="21" t="s">
        <v>16</v>
      </c>
      <c r="B184" s="19" t="s">
        <v>51</v>
      </c>
      <c r="C184" s="11" t="s">
        <v>18</v>
      </c>
      <c r="D184" s="51">
        <v>2009</v>
      </c>
      <c r="E184" s="36">
        <v>653</v>
      </c>
      <c r="F184" s="36">
        <v>4442</v>
      </c>
      <c r="G184" s="36">
        <v>5575</v>
      </c>
      <c r="H184" s="36">
        <v>7034</v>
      </c>
      <c r="I184" s="36">
        <v>-3350</v>
      </c>
      <c r="J184" s="36">
        <v>1638</v>
      </c>
      <c r="K184" s="36">
        <v>-2137</v>
      </c>
      <c r="L184" s="36">
        <v>6478</v>
      </c>
      <c r="M184" s="36">
        <v>1794</v>
      </c>
      <c r="N184" s="36">
        <v>-2972</v>
      </c>
      <c r="O184" s="36">
        <v>-2567</v>
      </c>
      <c r="P184" s="38">
        <v>-1220</v>
      </c>
      <c r="U184" s="29"/>
      <c r="V184" s="29"/>
      <c r="Z184" s="29"/>
      <c r="AA184" s="29"/>
      <c r="AB184" s="29"/>
      <c r="AC184" s="29"/>
      <c r="AD184" s="29"/>
      <c r="AE184" s="29"/>
      <c r="AF184" s="29"/>
      <c r="AG184" s="29"/>
    </row>
    <row r="185" spans="1:33" ht="15" customHeight="1" x14ac:dyDescent="0.25">
      <c r="A185" s="21" t="s">
        <v>16</v>
      </c>
      <c r="B185" s="19" t="s">
        <v>51</v>
      </c>
      <c r="C185" s="11" t="s">
        <v>18</v>
      </c>
      <c r="D185" s="52">
        <v>2010</v>
      </c>
      <c r="E185" s="36">
        <v>1582</v>
      </c>
      <c r="F185" s="36">
        <v>1381</v>
      </c>
      <c r="G185" s="36">
        <v>-147</v>
      </c>
      <c r="H185" s="36">
        <v>1762</v>
      </c>
      <c r="I185" s="36">
        <v>-150</v>
      </c>
      <c r="J185" s="36">
        <v>1764</v>
      </c>
      <c r="K185" s="36">
        <v>-4488</v>
      </c>
      <c r="L185" s="36">
        <v>-5137</v>
      </c>
      <c r="M185" s="36">
        <v>6244</v>
      </c>
      <c r="N185" s="36">
        <v>4820</v>
      </c>
      <c r="O185" s="36">
        <v>-8623</v>
      </c>
      <c r="P185" s="38">
        <v>-1861</v>
      </c>
      <c r="U185" s="29"/>
      <c r="V185" s="29"/>
      <c r="Z185" s="29"/>
      <c r="AA185" s="29"/>
      <c r="AB185" s="29"/>
      <c r="AC185" s="29"/>
      <c r="AD185" s="29"/>
      <c r="AE185" s="29"/>
      <c r="AF185" s="29"/>
      <c r="AG185" s="29"/>
    </row>
    <row r="186" spans="1:33" ht="15" customHeight="1" x14ac:dyDescent="0.25">
      <c r="A186" s="21" t="s">
        <v>16</v>
      </c>
      <c r="B186" s="19" t="s">
        <v>51</v>
      </c>
      <c r="C186" s="11" t="s">
        <v>18</v>
      </c>
      <c r="D186" s="52">
        <v>2011</v>
      </c>
      <c r="E186" s="36">
        <v>3508</v>
      </c>
      <c r="F186" s="36">
        <v>1401</v>
      </c>
      <c r="G186" s="36">
        <v>8617</v>
      </c>
      <c r="H186" s="36">
        <v>-1285</v>
      </c>
      <c r="I186" s="36">
        <v>6299</v>
      </c>
      <c r="J186" s="36">
        <v>8161</v>
      </c>
      <c r="K186" s="36">
        <v>-5502</v>
      </c>
      <c r="L186" s="36">
        <v>-5465</v>
      </c>
      <c r="M186" s="36">
        <v>-10650</v>
      </c>
      <c r="N186" s="36">
        <v>1750</v>
      </c>
      <c r="O186" s="36">
        <v>6047</v>
      </c>
      <c r="P186" s="38">
        <v>-4774</v>
      </c>
      <c r="U186" s="29"/>
      <c r="V186" s="29"/>
      <c r="Z186" s="29"/>
      <c r="AA186" s="29"/>
      <c r="AB186" s="29"/>
      <c r="AC186" s="29"/>
      <c r="AD186" s="29"/>
      <c r="AE186" s="29"/>
      <c r="AF186" s="29"/>
      <c r="AG186" s="29"/>
    </row>
    <row r="187" spans="1:33" ht="15" customHeight="1" x14ac:dyDescent="0.25">
      <c r="A187" s="21" t="s">
        <v>16</v>
      </c>
      <c r="B187" s="19" t="s">
        <v>51</v>
      </c>
      <c r="C187" s="11" t="s">
        <v>18</v>
      </c>
      <c r="D187" s="52">
        <v>2012</v>
      </c>
      <c r="E187" s="36">
        <v>-1239</v>
      </c>
      <c r="F187" s="36">
        <v>10319</v>
      </c>
      <c r="G187" s="36">
        <v>7895</v>
      </c>
      <c r="H187" s="36">
        <v>-7775</v>
      </c>
      <c r="I187" s="36">
        <v>1906</v>
      </c>
      <c r="J187" s="36">
        <v>-1266</v>
      </c>
      <c r="K187" s="36">
        <v>-10390</v>
      </c>
      <c r="L187" s="36">
        <v>47</v>
      </c>
      <c r="M187" s="36">
        <v>-209</v>
      </c>
      <c r="N187" s="36">
        <v>-4522</v>
      </c>
      <c r="O187" s="36">
        <v>2289</v>
      </c>
      <c r="P187" s="38">
        <v>-5325</v>
      </c>
      <c r="U187" s="29"/>
      <c r="V187" s="29"/>
      <c r="Z187" s="29"/>
      <c r="AA187" s="29"/>
      <c r="AB187" s="29"/>
      <c r="AC187" s="29"/>
      <c r="AD187" s="29"/>
      <c r="AE187" s="29"/>
      <c r="AF187" s="29"/>
      <c r="AG187" s="29"/>
    </row>
    <row r="188" spans="1:33" ht="15" customHeight="1" x14ac:dyDescent="0.25">
      <c r="A188" s="21" t="s">
        <v>16</v>
      </c>
      <c r="B188" s="19" t="s">
        <v>51</v>
      </c>
      <c r="C188" s="11" t="s">
        <v>18</v>
      </c>
      <c r="D188" s="52">
        <v>2013</v>
      </c>
      <c r="E188" s="36">
        <v>5950</v>
      </c>
      <c r="F188" s="36">
        <v>4451</v>
      </c>
      <c r="G188" s="36">
        <v>5400</v>
      </c>
      <c r="H188" s="36">
        <v>-992</v>
      </c>
      <c r="I188" s="36">
        <v>8098</v>
      </c>
      <c r="J188" s="36">
        <v>8439</v>
      </c>
      <c r="K188" s="36">
        <v>-7328</v>
      </c>
      <c r="L188" s="36">
        <v>6848</v>
      </c>
      <c r="M188" s="36">
        <v>3098</v>
      </c>
      <c r="N188" s="36">
        <v>1876</v>
      </c>
      <c r="O188" s="36">
        <v>10307</v>
      </c>
      <c r="P188" s="38">
        <v>-10201</v>
      </c>
      <c r="U188" s="29"/>
      <c r="V188" s="29"/>
      <c r="Z188" s="29"/>
      <c r="AA188" s="29"/>
      <c r="AB188" s="29"/>
      <c r="AC188" s="29"/>
      <c r="AD188" s="29"/>
      <c r="AE188" s="29"/>
      <c r="AF188" s="29"/>
      <c r="AG188" s="29"/>
    </row>
    <row r="189" spans="1:33" ht="15" customHeight="1" x14ac:dyDescent="0.25">
      <c r="A189" s="21" t="s">
        <v>16</v>
      </c>
      <c r="B189" s="19" t="s">
        <v>51</v>
      </c>
      <c r="C189" s="11" t="s">
        <v>18</v>
      </c>
      <c r="D189" s="53">
        <v>2014</v>
      </c>
      <c r="E189" s="36">
        <v>11834</v>
      </c>
      <c r="F189" s="36">
        <v>7603</v>
      </c>
      <c r="G189" s="36">
        <v>9097</v>
      </c>
      <c r="H189" s="36">
        <v>749</v>
      </c>
      <c r="I189" s="36">
        <v>3705</v>
      </c>
      <c r="J189" s="36">
        <v>-4942</v>
      </c>
      <c r="K189" s="36">
        <v>3782</v>
      </c>
      <c r="L189" s="36">
        <v>5072</v>
      </c>
      <c r="M189" s="39">
        <v>-491</v>
      </c>
      <c r="N189" s="36">
        <v>8240</v>
      </c>
      <c r="O189" s="36">
        <v>2122</v>
      </c>
      <c r="P189" s="38">
        <v>-546</v>
      </c>
      <c r="U189" s="29"/>
      <c r="V189" s="29"/>
      <c r="Z189" s="29"/>
      <c r="AA189" s="29"/>
      <c r="AB189" s="29"/>
      <c r="AC189" s="29"/>
      <c r="AD189" s="29"/>
      <c r="AE189" s="29"/>
      <c r="AF189" s="29"/>
      <c r="AG189" s="29"/>
    </row>
    <row r="190" spans="1:33" ht="15" customHeight="1" x14ac:dyDescent="0.25">
      <c r="A190" s="21" t="s">
        <v>16</v>
      </c>
      <c r="B190" s="19" t="s">
        <v>51</v>
      </c>
      <c r="C190" s="11" t="s">
        <v>18</v>
      </c>
      <c r="D190" s="53">
        <v>2015</v>
      </c>
      <c r="E190" s="36">
        <v>788</v>
      </c>
      <c r="F190" s="36">
        <v>16261</v>
      </c>
      <c r="G190" s="36">
        <v>4693</v>
      </c>
      <c r="H190" s="36">
        <v>3047</v>
      </c>
      <c r="I190" s="36">
        <v>2833</v>
      </c>
      <c r="J190" s="36">
        <v>681</v>
      </c>
      <c r="K190" s="36">
        <v>297</v>
      </c>
      <c r="L190" s="36">
        <v>4308</v>
      </c>
      <c r="M190" s="39">
        <v>8473</v>
      </c>
      <c r="N190" s="36">
        <v>-17510</v>
      </c>
      <c r="O190" s="36">
        <v>8303</v>
      </c>
      <c r="P190" s="38">
        <v>-1121</v>
      </c>
      <c r="U190" s="29"/>
      <c r="V190" s="29"/>
      <c r="Z190" s="29"/>
      <c r="AA190" s="29"/>
      <c r="AB190" s="29"/>
      <c r="AC190" s="29"/>
      <c r="AD190" s="29"/>
      <c r="AE190" s="29"/>
      <c r="AF190" s="29"/>
      <c r="AG190" s="29"/>
    </row>
    <row r="191" spans="1:33" ht="15" customHeight="1" x14ac:dyDescent="0.25">
      <c r="A191" s="21" t="s">
        <v>16</v>
      </c>
      <c r="B191" s="19" t="s">
        <v>51</v>
      </c>
      <c r="C191" s="11" t="s">
        <v>18</v>
      </c>
      <c r="D191" s="53">
        <v>2016</v>
      </c>
      <c r="E191" s="36">
        <v>6872</v>
      </c>
      <c r="F191" s="36">
        <v>32811</v>
      </c>
      <c r="G191" s="36">
        <v>8140</v>
      </c>
      <c r="H191" s="36">
        <v>5188</v>
      </c>
      <c r="I191" s="36">
        <v>5866</v>
      </c>
      <c r="J191" s="36">
        <v>180</v>
      </c>
      <c r="K191" s="36">
        <v>-1028</v>
      </c>
      <c r="L191" s="36">
        <v>6202</v>
      </c>
      <c r="M191" s="39">
        <v>1993</v>
      </c>
      <c r="N191" s="36">
        <v>3043</v>
      </c>
      <c r="O191" s="36">
        <v>12228</v>
      </c>
      <c r="P191" s="38">
        <v>-4097</v>
      </c>
      <c r="U191" s="29"/>
      <c r="V191" s="29"/>
      <c r="Z191" s="29"/>
      <c r="AA191" s="29"/>
      <c r="AB191" s="29"/>
      <c r="AC191" s="29"/>
      <c r="AD191" s="29"/>
      <c r="AE191" s="29"/>
      <c r="AF191" s="29"/>
      <c r="AG191" s="29"/>
    </row>
    <row r="192" spans="1:33" ht="15" customHeight="1" x14ac:dyDescent="0.25">
      <c r="A192" s="21" t="s">
        <v>16</v>
      </c>
      <c r="B192" s="19" t="s">
        <v>51</v>
      </c>
      <c r="C192" s="11" t="s">
        <v>18</v>
      </c>
      <c r="D192" s="53">
        <v>2017</v>
      </c>
      <c r="E192" s="36">
        <v>6582</v>
      </c>
      <c r="F192" s="36">
        <v>13726</v>
      </c>
      <c r="G192" s="36">
        <v>-2873</v>
      </c>
      <c r="H192" s="36">
        <v>-1785</v>
      </c>
      <c r="I192" s="36">
        <v>4585</v>
      </c>
      <c r="J192" s="36">
        <v>1189</v>
      </c>
      <c r="K192" s="36">
        <v>-2640</v>
      </c>
      <c r="L192" s="36">
        <v>-3891</v>
      </c>
      <c r="M192" s="39">
        <v>4573</v>
      </c>
      <c r="N192" s="36">
        <v>-1983</v>
      </c>
      <c r="O192" s="36">
        <v>6892</v>
      </c>
      <c r="P192" s="38">
        <v>-5356</v>
      </c>
      <c r="U192" s="29"/>
      <c r="V192" s="29"/>
      <c r="Z192" s="29"/>
      <c r="AA192" s="29"/>
      <c r="AB192" s="29"/>
      <c r="AC192" s="29"/>
      <c r="AD192" s="29"/>
      <c r="AE192" s="29"/>
      <c r="AF192" s="29"/>
      <c r="AG192" s="29"/>
    </row>
    <row r="193" spans="1:33" ht="15" customHeight="1" x14ac:dyDescent="0.25">
      <c r="A193" s="21" t="s">
        <v>16</v>
      </c>
      <c r="B193" s="19" t="s">
        <v>51</v>
      </c>
      <c r="C193" s="11" t="s">
        <v>18</v>
      </c>
      <c r="D193" s="53">
        <v>2018</v>
      </c>
      <c r="E193" s="36">
        <v>8456</v>
      </c>
      <c r="F193" s="36">
        <v>9602</v>
      </c>
      <c r="G193" s="36">
        <v>3284</v>
      </c>
      <c r="H193" s="36">
        <v>-5587</v>
      </c>
      <c r="I193" s="36">
        <v>9398</v>
      </c>
      <c r="J193" s="36">
        <v>5982</v>
      </c>
      <c r="K193" s="36">
        <v>146</v>
      </c>
      <c r="L193" s="36">
        <v>3948</v>
      </c>
      <c r="M193" s="39">
        <v>5624</v>
      </c>
      <c r="N193" s="36">
        <v>3938</v>
      </c>
      <c r="O193" s="36">
        <v>930</v>
      </c>
      <c r="P193" s="38">
        <v>3266</v>
      </c>
      <c r="U193" s="29"/>
      <c r="V193" s="29"/>
      <c r="Z193" s="29"/>
      <c r="AA193" s="29"/>
      <c r="AB193" s="29"/>
      <c r="AC193" s="29"/>
      <c r="AD193" s="29"/>
      <c r="AE193" s="29"/>
      <c r="AF193" s="29"/>
      <c r="AG193" s="29"/>
    </row>
    <row r="194" spans="1:33" ht="15" customHeight="1" x14ac:dyDescent="0.25">
      <c r="A194" s="21" t="s">
        <v>16</v>
      </c>
      <c r="B194" s="19" t="s">
        <v>51</v>
      </c>
      <c r="C194" s="11" t="s">
        <v>18</v>
      </c>
      <c r="D194" s="53">
        <v>2019</v>
      </c>
      <c r="E194" s="36">
        <v>19045</v>
      </c>
      <c r="F194" s="36">
        <v>16457</v>
      </c>
      <c r="G194" s="36">
        <v>4687</v>
      </c>
      <c r="H194" s="36">
        <v>1519</v>
      </c>
      <c r="I194" s="36">
        <v>2793</v>
      </c>
      <c r="J194" s="36">
        <v>2030</v>
      </c>
      <c r="K194" s="36">
        <v>9167</v>
      </c>
      <c r="L194" s="36">
        <v>4470</v>
      </c>
      <c r="M194" s="39">
        <v>6432</v>
      </c>
      <c r="N194" s="36">
        <v>-1996</v>
      </c>
      <c r="O194" s="36">
        <v>769</v>
      </c>
      <c r="P194" s="38">
        <v>3326</v>
      </c>
      <c r="U194" s="29"/>
      <c r="V194" s="29"/>
      <c r="Z194" s="29"/>
      <c r="AA194" s="29"/>
      <c r="AB194" s="29"/>
      <c r="AC194" s="29"/>
      <c r="AD194" s="29"/>
      <c r="AE194" s="29"/>
      <c r="AF194" s="29"/>
      <c r="AG194" s="29"/>
    </row>
    <row r="195" spans="1:33" ht="15" customHeight="1" x14ac:dyDescent="0.25">
      <c r="A195" s="21" t="s">
        <v>16</v>
      </c>
      <c r="B195" s="19" t="s">
        <v>51</v>
      </c>
      <c r="C195" s="11" t="s">
        <v>18</v>
      </c>
      <c r="D195" s="53">
        <v>2020</v>
      </c>
      <c r="E195" s="36">
        <v>11220</v>
      </c>
      <c r="F195" s="36">
        <v>-1574</v>
      </c>
      <c r="G195" s="36">
        <v>27286</v>
      </c>
      <c r="H195" s="36">
        <v>53321</v>
      </c>
      <c r="I195" s="36">
        <v>12065</v>
      </c>
      <c r="J195" s="36">
        <v>2480</v>
      </c>
      <c r="K195" s="36">
        <v>7016</v>
      </c>
      <c r="L195" s="36">
        <v>428</v>
      </c>
      <c r="M195" s="39">
        <v>2200</v>
      </c>
      <c r="N195" s="36">
        <v>-2830</v>
      </c>
      <c r="O195" s="36">
        <v>5630</v>
      </c>
      <c r="P195" s="38">
        <v>27184</v>
      </c>
      <c r="U195" s="29"/>
      <c r="V195" s="29"/>
      <c r="Z195" s="29"/>
      <c r="AA195" s="29"/>
      <c r="AB195" s="29"/>
      <c r="AC195" s="29"/>
      <c r="AD195" s="29"/>
      <c r="AE195" s="29"/>
      <c r="AF195" s="29"/>
      <c r="AG195" s="29"/>
    </row>
    <row r="196" spans="1:33" ht="15" customHeight="1" x14ac:dyDescent="0.25">
      <c r="A196" s="21" t="s">
        <v>16</v>
      </c>
      <c r="B196" s="19" t="s">
        <v>51</v>
      </c>
      <c r="C196" s="11" t="s">
        <v>18</v>
      </c>
      <c r="D196" s="53">
        <v>2021</v>
      </c>
      <c r="E196" s="36">
        <v>4911</v>
      </c>
      <c r="F196" s="36">
        <v>8380</v>
      </c>
      <c r="G196" s="36">
        <v>4888</v>
      </c>
      <c r="H196" s="36">
        <v>-1093</v>
      </c>
      <c r="I196" s="36">
        <v>12302</v>
      </c>
      <c r="J196" s="36">
        <v>-1375</v>
      </c>
      <c r="K196" s="36">
        <v>-6588</v>
      </c>
      <c r="L196" s="36">
        <v>5281</v>
      </c>
      <c r="M196" s="39">
        <v>4155</v>
      </c>
      <c r="N196" s="36">
        <v>-7529</v>
      </c>
      <c r="O196" s="36">
        <v>6227</v>
      </c>
      <c r="P196" s="38">
        <v>18181</v>
      </c>
      <c r="U196" s="29"/>
      <c r="V196" s="29"/>
      <c r="Z196" s="29"/>
      <c r="AA196" s="29"/>
      <c r="AB196" s="29"/>
      <c r="AC196" s="29"/>
      <c r="AD196" s="29"/>
      <c r="AE196" s="29"/>
      <c r="AF196" s="29"/>
      <c r="AG196" s="29"/>
    </row>
    <row r="197" spans="1:33" ht="15" customHeight="1" x14ac:dyDescent="0.25">
      <c r="A197" s="21" t="s">
        <v>16</v>
      </c>
      <c r="B197" s="19" t="s">
        <v>51</v>
      </c>
      <c r="C197" s="11" t="s">
        <v>18</v>
      </c>
      <c r="D197" s="53">
        <v>2022</v>
      </c>
      <c r="E197" s="36">
        <v>4474</v>
      </c>
      <c r="F197" s="36">
        <v>6309</v>
      </c>
      <c r="G197" s="36">
        <v>1164</v>
      </c>
      <c r="H197" s="36">
        <v>-23470</v>
      </c>
      <c r="I197" s="36">
        <v>2486</v>
      </c>
      <c r="J197" s="36">
        <v>12576</v>
      </c>
      <c r="K197" s="36">
        <v>-11745</v>
      </c>
      <c r="L197" s="36">
        <v>-1799</v>
      </c>
      <c r="M197" s="39">
        <v>-12985</v>
      </c>
      <c r="N197" s="36">
        <v>8941</v>
      </c>
      <c r="O197" s="36">
        <v>-10199</v>
      </c>
      <c r="P197" s="38">
        <v>17935</v>
      </c>
      <c r="U197" s="29"/>
      <c r="V197" s="29"/>
      <c r="Z197" s="29"/>
      <c r="AA197" s="29"/>
      <c r="AB197" s="29"/>
      <c r="AC197" s="29"/>
      <c r="AD197" s="29"/>
      <c r="AE197" s="29"/>
      <c r="AF197" s="29"/>
      <c r="AG197" s="29"/>
    </row>
    <row r="198" spans="1:33" ht="15" customHeight="1" x14ac:dyDescent="0.25">
      <c r="A198" s="21" t="s">
        <v>16</v>
      </c>
      <c r="B198" s="19" t="s">
        <v>51</v>
      </c>
      <c r="C198" s="11" t="s">
        <v>18</v>
      </c>
      <c r="D198" s="53">
        <v>2023</v>
      </c>
      <c r="E198" s="36">
        <v>-31942</v>
      </c>
      <c r="F198" s="36">
        <v>17784</v>
      </c>
      <c r="G198" s="36">
        <v>10729</v>
      </c>
      <c r="H198" s="36">
        <v>-7046</v>
      </c>
      <c r="I198" s="36">
        <v>16344</v>
      </c>
      <c r="J198" s="36">
        <v>12376</v>
      </c>
      <c r="K198" s="36">
        <v>5056</v>
      </c>
      <c r="L198" s="36">
        <v>2287</v>
      </c>
      <c r="M198" s="39">
        <v>10074</v>
      </c>
      <c r="N198" s="36">
        <v>2523</v>
      </c>
      <c r="O198" s="36">
        <v>13708</v>
      </c>
      <c r="P198" s="38">
        <v>7481</v>
      </c>
      <c r="U198" s="29"/>
      <c r="V198" s="29"/>
      <c r="Z198" s="29"/>
      <c r="AA198" s="29"/>
      <c r="AB198" s="29"/>
      <c r="AC198" s="29"/>
      <c r="AD198" s="29"/>
      <c r="AE198" s="29"/>
      <c r="AF198" s="29"/>
      <c r="AG198" s="29"/>
    </row>
    <row r="199" spans="1:33" ht="15" customHeight="1" x14ac:dyDescent="0.25">
      <c r="A199" s="21" t="s">
        <v>16</v>
      </c>
      <c r="B199" s="19" t="s">
        <v>51</v>
      </c>
      <c r="C199" s="11" t="s">
        <v>18</v>
      </c>
      <c r="D199" s="52">
        <v>2024</v>
      </c>
      <c r="E199" s="36">
        <v>21500</v>
      </c>
      <c r="F199" s="36">
        <v>18026</v>
      </c>
      <c r="G199" s="36">
        <v>14629</v>
      </c>
      <c r="H199" s="36">
        <v>-543</v>
      </c>
      <c r="I199" s="36">
        <v>5893</v>
      </c>
      <c r="J199" s="36">
        <v>12572</v>
      </c>
      <c r="K199" s="36">
        <v>7615</v>
      </c>
      <c r="L199" s="36">
        <v>20074</v>
      </c>
      <c r="M199" s="39">
        <v>14615</v>
      </c>
      <c r="N199" s="36">
        <v>2720</v>
      </c>
      <c r="O199" s="36">
        <v>20273</v>
      </c>
      <c r="P199" s="38">
        <v>38593</v>
      </c>
      <c r="U199" s="29"/>
      <c r="V199" s="29"/>
      <c r="Z199" s="29"/>
      <c r="AA199" s="29"/>
      <c r="AB199" s="29"/>
      <c r="AC199" s="29"/>
      <c r="AD199" s="29"/>
      <c r="AE199" s="29"/>
      <c r="AF199" s="29"/>
      <c r="AG199" s="29"/>
    </row>
    <row r="200" spans="1:33" ht="15" customHeight="1" x14ac:dyDescent="0.25">
      <c r="A200" s="23" t="s">
        <v>16</v>
      </c>
      <c r="B200" s="19" t="s">
        <v>51</v>
      </c>
      <c r="C200" s="11" t="s">
        <v>18</v>
      </c>
      <c r="D200" s="55">
        <v>2025</v>
      </c>
      <c r="E200" s="36">
        <v>25204</v>
      </c>
      <c r="F200" s="36">
        <v>34811</v>
      </c>
      <c r="G200" s="36">
        <v>32489</v>
      </c>
      <c r="H200" s="36">
        <v>5975</v>
      </c>
      <c r="I200" s="36">
        <v>26897</v>
      </c>
      <c r="J200" s="36">
        <v>28510</v>
      </c>
      <c r="K200" s="36">
        <v>5523</v>
      </c>
      <c r="L200" s="36">
        <v>18355</v>
      </c>
      <c r="M200" s="39">
        <v>24541</v>
      </c>
      <c r="N200" s="36">
        <v>11094</v>
      </c>
      <c r="O200" s="36">
        <v>25888</v>
      </c>
      <c r="P200" s="38">
        <v>10179</v>
      </c>
      <c r="U200" s="29"/>
      <c r="V200" s="29"/>
      <c r="Z200" s="29"/>
      <c r="AA200" s="29"/>
      <c r="AB200" s="29"/>
      <c r="AC200" s="29"/>
      <c r="AD200" s="29"/>
      <c r="AE200" s="29"/>
      <c r="AF200" s="29"/>
      <c r="AG200" s="29"/>
    </row>
    <row r="201" spans="1:33" ht="15" customHeight="1" x14ac:dyDescent="0.25">
      <c r="A201" s="23" t="s">
        <v>16</v>
      </c>
      <c r="B201" s="19" t="s">
        <v>51</v>
      </c>
      <c r="C201" s="28" t="s">
        <v>18</v>
      </c>
      <c r="D201" s="51">
        <v>2026</v>
      </c>
      <c r="E201" s="45">
        <v>26502</v>
      </c>
      <c r="F201" s="45">
        <v>0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42">
        <v>0</v>
      </c>
      <c r="N201" s="45">
        <v>0</v>
      </c>
      <c r="O201" s="45">
        <v>0</v>
      </c>
      <c r="P201" s="46">
        <v>0</v>
      </c>
      <c r="U201" s="29"/>
      <c r="V201" s="29"/>
      <c r="Z201" s="29"/>
      <c r="AA201" s="29"/>
      <c r="AB201" s="29"/>
      <c r="AC201" s="29"/>
      <c r="AD201" s="29"/>
      <c r="AE201" s="29"/>
      <c r="AF201" s="29"/>
      <c r="AG201" s="29"/>
    </row>
    <row r="202" spans="1:33" ht="15" customHeight="1" x14ac:dyDescent="0.25">
      <c r="A202" s="10" t="s">
        <v>16</v>
      </c>
      <c r="B202" s="19" t="s">
        <v>28</v>
      </c>
      <c r="C202" s="11" t="s">
        <v>18</v>
      </c>
      <c r="D202" s="54">
        <v>2007</v>
      </c>
      <c r="E202" s="36">
        <v>9887</v>
      </c>
      <c r="F202" s="36">
        <v>-1916</v>
      </c>
      <c r="G202" s="36">
        <v>527</v>
      </c>
      <c r="H202" s="36">
        <v>-581</v>
      </c>
      <c r="I202" s="36">
        <v>2479</v>
      </c>
      <c r="J202" s="36">
        <v>-4703</v>
      </c>
      <c r="K202" s="36">
        <v>-336</v>
      </c>
      <c r="L202" s="36">
        <v>-1941</v>
      </c>
      <c r="M202" s="36">
        <v>-595</v>
      </c>
      <c r="N202" s="36">
        <v>2981</v>
      </c>
      <c r="O202" s="36">
        <v>94</v>
      </c>
      <c r="P202" s="38">
        <v>-393</v>
      </c>
      <c r="U202" s="29"/>
      <c r="V202" s="29"/>
      <c r="Z202" s="29"/>
      <c r="AA202" s="29"/>
      <c r="AB202" s="29"/>
      <c r="AC202" s="29"/>
      <c r="AD202" s="29"/>
      <c r="AE202" s="29"/>
      <c r="AF202" s="29"/>
      <c r="AG202" s="29"/>
    </row>
    <row r="203" spans="1:33" ht="15" customHeight="1" x14ac:dyDescent="0.25">
      <c r="A203" s="23" t="s">
        <v>16</v>
      </c>
      <c r="B203" s="19" t="s">
        <v>52</v>
      </c>
      <c r="C203" s="11" t="s">
        <v>18</v>
      </c>
      <c r="D203" s="51">
        <v>2008</v>
      </c>
      <c r="E203" s="36">
        <v>-201</v>
      </c>
      <c r="F203" s="36">
        <v>20</v>
      </c>
      <c r="G203" s="36">
        <v>-6820</v>
      </c>
      <c r="H203" s="36">
        <v>-1552</v>
      </c>
      <c r="I203" s="36">
        <v>298</v>
      </c>
      <c r="J203" s="36">
        <v>4671</v>
      </c>
      <c r="K203" s="36">
        <v>-932</v>
      </c>
      <c r="L203" s="36">
        <v>1633</v>
      </c>
      <c r="M203" s="36">
        <v>-3433</v>
      </c>
      <c r="N203" s="36">
        <v>-4947</v>
      </c>
      <c r="O203" s="36">
        <v>1744</v>
      </c>
      <c r="P203" s="38">
        <v>-79</v>
      </c>
      <c r="U203" s="29"/>
      <c r="V203" s="29"/>
      <c r="Z203" s="29"/>
      <c r="AA203" s="29"/>
      <c r="AB203" s="29"/>
      <c r="AC203" s="29"/>
      <c r="AD203" s="29"/>
      <c r="AE203" s="29"/>
      <c r="AF203" s="29"/>
      <c r="AG203" s="29"/>
    </row>
    <row r="204" spans="1:33" ht="15" customHeight="1" x14ac:dyDescent="0.25">
      <c r="A204" s="23" t="s">
        <v>16</v>
      </c>
      <c r="B204" s="19" t="s">
        <v>52</v>
      </c>
      <c r="C204" s="11" t="s">
        <v>18</v>
      </c>
      <c r="D204" s="51">
        <v>2009</v>
      </c>
      <c r="E204" s="36">
        <v>460</v>
      </c>
      <c r="F204" s="36">
        <v>2467</v>
      </c>
      <c r="G204" s="36">
        <v>-2176</v>
      </c>
      <c r="H204" s="36">
        <v>4073</v>
      </c>
      <c r="I204" s="36">
        <v>2911</v>
      </c>
      <c r="J204" s="36">
        <v>2935</v>
      </c>
      <c r="K204" s="36">
        <v>14633</v>
      </c>
      <c r="L204" s="36">
        <v>6451</v>
      </c>
      <c r="M204" s="36">
        <v>3708</v>
      </c>
      <c r="N204" s="36">
        <v>7622</v>
      </c>
      <c r="O204" s="36">
        <v>2787</v>
      </c>
      <c r="P204" s="38">
        <v>8639</v>
      </c>
      <c r="U204" s="29"/>
      <c r="V204" s="29"/>
      <c r="Z204" s="29"/>
      <c r="AA204" s="29"/>
      <c r="AB204" s="29"/>
      <c r="AC204" s="29"/>
      <c r="AD204" s="29"/>
      <c r="AE204" s="29"/>
      <c r="AF204" s="29"/>
      <c r="AG204" s="29"/>
    </row>
    <row r="205" spans="1:33" ht="15" customHeight="1" x14ac:dyDescent="0.25">
      <c r="A205" s="23" t="s">
        <v>16</v>
      </c>
      <c r="B205" s="19" t="s">
        <v>52</v>
      </c>
      <c r="C205" s="11" t="s">
        <v>18</v>
      </c>
      <c r="D205" s="52">
        <v>2010</v>
      </c>
      <c r="E205" s="36">
        <v>11805</v>
      </c>
      <c r="F205" s="36">
        <v>5658</v>
      </c>
      <c r="G205" s="36">
        <v>8306</v>
      </c>
      <c r="H205" s="36">
        <v>2520</v>
      </c>
      <c r="I205" s="36">
        <v>-1342</v>
      </c>
      <c r="J205" s="36">
        <v>1913</v>
      </c>
      <c r="K205" s="36">
        <v>15494</v>
      </c>
      <c r="L205" s="36">
        <v>10943</v>
      </c>
      <c r="M205" s="36">
        <v>5755</v>
      </c>
      <c r="N205" s="36">
        <v>153</v>
      </c>
      <c r="O205" s="36">
        <v>4998</v>
      </c>
      <c r="P205" s="38">
        <v>8185</v>
      </c>
      <c r="U205" s="29"/>
      <c r="V205" s="29"/>
      <c r="Z205" s="29"/>
      <c r="AA205" s="29"/>
      <c r="AB205" s="29"/>
      <c r="AC205" s="29"/>
      <c r="AD205" s="29"/>
      <c r="AE205" s="29"/>
      <c r="AF205" s="29"/>
      <c r="AG205" s="29"/>
    </row>
    <row r="206" spans="1:33" ht="15" customHeight="1" x14ac:dyDescent="0.25">
      <c r="A206" s="23" t="s">
        <v>16</v>
      </c>
      <c r="B206" s="19" t="s">
        <v>52</v>
      </c>
      <c r="C206" s="11" t="s">
        <v>18</v>
      </c>
      <c r="D206" s="52">
        <v>2011</v>
      </c>
      <c r="E206" s="36">
        <v>5709</v>
      </c>
      <c r="F206" s="36">
        <v>4825</v>
      </c>
      <c r="G206" s="36">
        <v>-6208</v>
      </c>
      <c r="H206" s="36">
        <v>8605</v>
      </c>
      <c r="I206" s="36">
        <v>3787</v>
      </c>
      <c r="J206" s="36">
        <v>6845</v>
      </c>
      <c r="K206" s="36">
        <v>1108</v>
      </c>
      <c r="L206" s="36">
        <v>6206</v>
      </c>
      <c r="M206" s="36">
        <v>-95</v>
      </c>
      <c r="N206" s="36">
        <v>2615</v>
      </c>
      <c r="O206" s="36">
        <v>891</v>
      </c>
      <c r="P206" s="38">
        <v>846</v>
      </c>
      <c r="U206" s="29"/>
      <c r="V206" s="29"/>
      <c r="Z206" s="29"/>
      <c r="AA206" s="29"/>
      <c r="AB206" s="29"/>
      <c r="AC206" s="29"/>
      <c r="AD206" s="29"/>
      <c r="AE206" s="29"/>
      <c r="AF206" s="29"/>
      <c r="AG206" s="29"/>
    </row>
    <row r="207" spans="1:33" ht="15" customHeight="1" x14ac:dyDescent="0.25">
      <c r="A207" s="23" t="s">
        <v>16</v>
      </c>
      <c r="B207" s="19" t="s">
        <v>52</v>
      </c>
      <c r="C207" s="11" t="s">
        <v>18</v>
      </c>
      <c r="D207" s="52">
        <v>2012</v>
      </c>
      <c r="E207" s="36">
        <v>9568</v>
      </c>
      <c r="F207" s="36">
        <v>5916</v>
      </c>
      <c r="G207" s="36">
        <v>-893</v>
      </c>
      <c r="H207" s="36">
        <v>-1407</v>
      </c>
      <c r="I207" s="36">
        <v>7601</v>
      </c>
      <c r="J207" s="36">
        <v>10016</v>
      </c>
      <c r="K207" s="36">
        <v>-837</v>
      </c>
      <c r="L207" s="36">
        <v>6094</v>
      </c>
      <c r="M207" s="36">
        <v>10078</v>
      </c>
      <c r="N207" s="36">
        <v>8737</v>
      </c>
      <c r="O207" s="36">
        <v>6571</v>
      </c>
      <c r="P207" s="38">
        <v>820</v>
      </c>
      <c r="U207" s="29"/>
      <c r="V207" s="29"/>
      <c r="Z207" s="29"/>
      <c r="AA207" s="29"/>
      <c r="AB207" s="29"/>
      <c r="AC207" s="29"/>
      <c r="AD207" s="29"/>
      <c r="AE207" s="29"/>
      <c r="AF207" s="29"/>
      <c r="AG207" s="29"/>
    </row>
    <row r="208" spans="1:33" ht="15" customHeight="1" x14ac:dyDescent="0.25">
      <c r="A208" s="23" t="s">
        <v>16</v>
      </c>
      <c r="B208" s="19" t="s">
        <v>52</v>
      </c>
      <c r="C208" s="11" t="s">
        <v>18</v>
      </c>
      <c r="D208" s="52">
        <v>2013</v>
      </c>
      <c r="E208" s="36">
        <v>12048</v>
      </c>
      <c r="F208" s="36">
        <v>-3870</v>
      </c>
      <c r="G208" s="36">
        <v>2887</v>
      </c>
      <c r="H208" s="36">
        <v>585</v>
      </c>
      <c r="I208" s="36">
        <v>-216</v>
      </c>
      <c r="J208" s="36">
        <v>-5127</v>
      </c>
      <c r="K208" s="36">
        <v>5116</v>
      </c>
      <c r="L208" s="36">
        <v>-4401</v>
      </c>
      <c r="M208" s="36">
        <v>6097</v>
      </c>
      <c r="N208" s="36">
        <v>-4497</v>
      </c>
      <c r="O208" s="36">
        <v>-212</v>
      </c>
      <c r="P208" s="38">
        <v>940</v>
      </c>
      <c r="U208" s="29"/>
      <c r="V208" s="29"/>
      <c r="Z208" s="29"/>
      <c r="AA208" s="29"/>
      <c r="AB208" s="29"/>
      <c r="AC208" s="29"/>
      <c r="AD208" s="29"/>
      <c r="AE208" s="29"/>
      <c r="AF208" s="29"/>
      <c r="AG208" s="29"/>
    </row>
    <row r="209" spans="1:33" ht="15" customHeight="1" x14ac:dyDescent="0.25">
      <c r="A209" s="23" t="s">
        <v>16</v>
      </c>
      <c r="B209" s="19" t="s">
        <v>52</v>
      </c>
      <c r="C209" s="11" t="s">
        <v>18</v>
      </c>
      <c r="D209" s="53">
        <v>2014</v>
      </c>
      <c r="E209" s="36">
        <v>7735</v>
      </c>
      <c r="F209" s="36">
        <v>-2012</v>
      </c>
      <c r="G209" s="36">
        <v>-5103</v>
      </c>
      <c r="H209" s="36">
        <v>260</v>
      </c>
      <c r="I209" s="36">
        <v>1767</v>
      </c>
      <c r="J209" s="36">
        <v>9831</v>
      </c>
      <c r="K209" s="36">
        <v>-3429</v>
      </c>
      <c r="L209" s="36">
        <v>-2924</v>
      </c>
      <c r="M209" s="36">
        <v>5104</v>
      </c>
      <c r="N209" s="36">
        <v>-2416</v>
      </c>
      <c r="O209" s="36">
        <v>3558</v>
      </c>
      <c r="P209" s="38">
        <v>731</v>
      </c>
      <c r="U209" s="29"/>
      <c r="V209" s="29"/>
      <c r="Z209" s="29"/>
      <c r="AA209" s="29"/>
      <c r="AB209" s="29"/>
      <c r="AC209" s="29"/>
      <c r="AD209" s="29"/>
      <c r="AE209" s="29"/>
      <c r="AF209" s="29"/>
      <c r="AG209" s="29"/>
    </row>
    <row r="210" spans="1:33" ht="15" customHeight="1" x14ac:dyDescent="0.25">
      <c r="A210" s="23" t="s">
        <v>16</v>
      </c>
      <c r="B210" s="19" t="s">
        <v>52</v>
      </c>
      <c r="C210" s="11" t="s">
        <v>18</v>
      </c>
      <c r="D210" s="53">
        <v>2015</v>
      </c>
      <c r="E210" s="36">
        <v>6222</v>
      </c>
      <c r="F210" s="36">
        <v>-346</v>
      </c>
      <c r="G210" s="36">
        <v>-255</v>
      </c>
      <c r="H210" s="36">
        <v>-1078</v>
      </c>
      <c r="I210" s="36">
        <v>-2540</v>
      </c>
      <c r="J210" s="36">
        <v>3526</v>
      </c>
      <c r="K210" s="36">
        <v>-3116</v>
      </c>
      <c r="L210" s="36">
        <v>-834</v>
      </c>
      <c r="M210" s="36">
        <v>8571</v>
      </c>
      <c r="N210" s="36">
        <v>4387</v>
      </c>
      <c r="O210" s="36">
        <v>-829</v>
      </c>
      <c r="P210" s="38">
        <v>534</v>
      </c>
      <c r="U210" s="29"/>
      <c r="V210" s="29"/>
      <c r="Z210" s="29"/>
      <c r="AA210" s="29"/>
      <c r="AB210" s="29"/>
      <c r="AC210" s="29"/>
      <c r="AD210" s="29"/>
      <c r="AE210" s="29"/>
      <c r="AF210" s="29"/>
      <c r="AG210" s="29"/>
    </row>
    <row r="211" spans="1:33" ht="15" customHeight="1" x14ac:dyDescent="0.25">
      <c r="A211" s="23" t="s">
        <v>16</v>
      </c>
      <c r="B211" s="19" t="s">
        <v>52</v>
      </c>
      <c r="C211" s="11" t="s">
        <v>18</v>
      </c>
      <c r="D211" s="53">
        <v>2016</v>
      </c>
      <c r="E211" s="36">
        <v>-4988</v>
      </c>
      <c r="F211" s="36">
        <v>-18643</v>
      </c>
      <c r="G211" s="36">
        <v>1097</v>
      </c>
      <c r="H211" s="36">
        <v>7724</v>
      </c>
      <c r="I211" s="36">
        <v>3705</v>
      </c>
      <c r="J211" s="36">
        <v>3703</v>
      </c>
      <c r="K211" s="36">
        <v>-3847</v>
      </c>
      <c r="L211" s="36">
        <v>4697</v>
      </c>
      <c r="M211" s="36">
        <v>3486</v>
      </c>
      <c r="N211" s="36">
        <v>2863</v>
      </c>
      <c r="O211" s="36">
        <v>-9195</v>
      </c>
      <c r="P211" s="38">
        <v>7575</v>
      </c>
      <c r="U211" s="29"/>
      <c r="V211" s="29"/>
      <c r="Z211" s="29"/>
      <c r="AA211" s="29"/>
      <c r="AB211" s="29"/>
      <c r="AC211" s="29"/>
      <c r="AD211" s="29"/>
      <c r="AE211" s="29"/>
      <c r="AF211" s="29"/>
      <c r="AG211" s="29"/>
    </row>
    <row r="212" spans="1:33" ht="15" customHeight="1" x14ac:dyDescent="0.25">
      <c r="A212" s="23" t="s">
        <v>16</v>
      </c>
      <c r="B212" s="19" t="s">
        <v>52</v>
      </c>
      <c r="C212" s="11" t="s">
        <v>18</v>
      </c>
      <c r="D212" s="53">
        <v>2017</v>
      </c>
      <c r="E212" s="36">
        <v>916</v>
      </c>
      <c r="F212" s="36">
        <v>1026</v>
      </c>
      <c r="G212" s="36">
        <v>6895</v>
      </c>
      <c r="H212" s="36">
        <v>3691</v>
      </c>
      <c r="I212" s="36">
        <v>-1789</v>
      </c>
      <c r="J212" s="36">
        <v>1919</v>
      </c>
      <c r="K212" s="36">
        <v>-2907</v>
      </c>
      <c r="L212" s="36">
        <v>-827</v>
      </c>
      <c r="M212" s="36">
        <v>-3449</v>
      </c>
      <c r="N212" s="36">
        <v>-3138</v>
      </c>
      <c r="O212" s="36">
        <v>-3007</v>
      </c>
      <c r="P212" s="38">
        <v>451</v>
      </c>
      <c r="U212" s="29"/>
      <c r="V212" s="29"/>
      <c r="Z212" s="29"/>
      <c r="AA212" s="29"/>
      <c r="AB212" s="29"/>
      <c r="AC212" s="29"/>
      <c r="AD212" s="29"/>
      <c r="AE212" s="29"/>
      <c r="AF212" s="29"/>
      <c r="AG212" s="29"/>
    </row>
    <row r="213" spans="1:33" ht="15" customHeight="1" x14ac:dyDescent="0.25">
      <c r="A213" s="23" t="s">
        <v>16</v>
      </c>
      <c r="B213" s="19" t="s">
        <v>52</v>
      </c>
      <c r="C213" s="11" t="s">
        <v>18</v>
      </c>
      <c r="D213" s="53">
        <v>2018</v>
      </c>
      <c r="E213" s="36">
        <v>1499</v>
      </c>
      <c r="F213" s="36">
        <v>5076</v>
      </c>
      <c r="G213" s="36">
        <v>2185</v>
      </c>
      <c r="H213" s="36">
        <v>-5282</v>
      </c>
      <c r="I213" s="36">
        <v>-5174</v>
      </c>
      <c r="J213" s="36">
        <v>-13678</v>
      </c>
      <c r="K213" s="36">
        <v>-2919</v>
      </c>
      <c r="L213" s="36">
        <v>-2627</v>
      </c>
      <c r="M213" s="36">
        <v>-608</v>
      </c>
      <c r="N213" s="36">
        <v>1948</v>
      </c>
      <c r="O213" s="36">
        <v>-3394</v>
      </c>
      <c r="P213" s="38">
        <v>-3447</v>
      </c>
      <c r="U213" s="29"/>
      <c r="V213" s="29"/>
      <c r="Z213" s="29"/>
      <c r="AA213" s="29"/>
      <c r="AB213" s="29"/>
      <c r="AC213" s="29"/>
      <c r="AD213" s="29"/>
      <c r="AE213" s="29"/>
      <c r="AF213" s="29"/>
      <c r="AG213" s="29"/>
    </row>
    <row r="214" spans="1:33" ht="15" customHeight="1" x14ac:dyDescent="0.25">
      <c r="A214" s="23" t="s">
        <v>16</v>
      </c>
      <c r="B214" s="19" t="s">
        <v>52</v>
      </c>
      <c r="C214" s="11" t="s">
        <v>18</v>
      </c>
      <c r="D214" s="53">
        <v>2019</v>
      </c>
      <c r="E214" s="36">
        <v>-16304</v>
      </c>
      <c r="F214" s="36">
        <v>-8952</v>
      </c>
      <c r="G214" s="36">
        <v>11884</v>
      </c>
      <c r="H214" s="36">
        <v>-2438</v>
      </c>
      <c r="I214" s="36">
        <v>-5175</v>
      </c>
      <c r="J214" s="36">
        <v>436</v>
      </c>
      <c r="K214" s="36">
        <v>-14241</v>
      </c>
      <c r="L214" s="36">
        <v>-5619</v>
      </c>
      <c r="M214" s="36">
        <v>-2746</v>
      </c>
      <c r="N214" s="36">
        <v>-7053</v>
      </c>
      <c r="O214" s="36">
        <v>-5819</v>
      </c>
      <c r="P214" s="38">
        <v>1663</v>
      </c>
      <c r="U214" s="29"/>
      <c r="V214" s="29"/>
      <c r="Z214" s="29"/>
      <c r="AA214" s="29"/>
      <c r="AB214" s="29"/>
      <c r="AC214" s="29"/>
      <c r="AD214" s="29"/>
      <c r="AE214" s="29"/>
      <c r="AF214" s="29"/>
      <c r="AG214" s="29"/>
    </row>
    <row r="215" spans="1:33" ht="15" customHeight="1" x14ac:dyDescent="0.25">
      <c r="A215" s="23" t="s">
        <v>16</v>
      </c>
      <c r="B215" s="19" t="s">
        <v>52</v>
      </c>
      <c r="C215" s="11" t="s">
        <v>18</v>
      </c>
      <c r="D215" s="53">
        <v>2020</v>
      </c>
      <c r="E215" s="36">
        <v>-2363</v>
      </c>
      <c r="F215" s="36">
        <v>9629</v>
      </c>
      <c r="G215" s="36">
        <v>-5288</v>
      </c>
      <c r="H215" s="36">
        <v>-34464</v>
      </c>
      <c r="I215" s="36">
        <v>1618</v>
      </c>
      <c r="J215" s="36">
        <v>-4398</v>
      </c>
      <c r="K215" s="36">
        <v>8816</v>
      </c>
      <c r="L215" s="36">
        <v>-884</v>
      </c>
      <c r="M215" s="36">
        <v>-1025</v>
      </c>
      <c r="N215" s="36">
        <v>226</v>
      </c>
      <c r="O215" s="36">
        <v>-3430</v>
      </c>
      <c r="P215" s="38">
        <v>1076</v>
      </c>
      <c r="U215" s="29"/>
      <c r="V215" s="29"/>
      <c r="Z215" s="29"/>
      <c r="AA215" s="29"/>
      <c r="AB215" s="29"/>
      <c r="AC215" s="29"/>
      <c r="AD215" s="29"/>
      <c r="AE215" s="29"/>
      <c r="AF215" s="29"/>
      <c r="AG215" s="29"/>
    </row>
    <row r="216" spans="1:33" ht="15" customHeight="1" x14ac:dyDescent="0.25">
      <c r="A216" s="23" t="s">
        <v>16</v>
      </c>
      <c r="B216" s="19" t="s">
        <v>52</v>
      </c>
      <c r="C216" s="11" t="s">
        <v>18</v>
      </c>
      <c r="D216" s="53">
        <v>2021</v>
      </c>
      <c r="E216" s="36">
        <v>4400</v>
      </c>
      <c r="F216" s="36">
        <v>17867</v>
      </c>
      <c r="G216" s="36">
        <v>-7159</v>
      </c>
      <c r="H216" s="36">
        <v>-9996</v>
      </c>
      <c r="I216" s="36">
        <v>-4638</v>
      </c>
      <c r="J216" s="36">
        <v>2892</v>
      </c>
      <c r="K216" s="36">
        <v>4584</v>
      </c>
      <c r="L216" s="36">
        <v>535</v>
      </c>
      <c r="M216" s="36">
        <v>-1811</v>
      </c>
      <c r="N216" s="36">
        <v>-11913</v>
      </c>
      <c r="O216" s="36">
        <v>-961</v>
      </c>
      <c r="P216" s="38">
        <v>-5006</v>
      </c>
      <c r="U216" s="29"/>
      <c r="V216" s="29"/>
      <c r="Z216" s="29"/>
      <c r="AA216" s="29"/>
      <c r="AB216" s="29"/>
      <c r="AC216" s="29"/>
      <c r="AD216" s="29"/>
      <c r="AE216" s="29"/>
      <c r="AF216" s="29"/>
      <c r="AG216" s="29"/>
    </row>
    <row r="217" spans="1:33" ht="15" customHeight="1" x14ac:dyDescent="0.25">
      <c r="A217" s="23" t="s">
        <v>16</v>
      </c>
      <c r="B217" s="19" t="s">
        <v>52</v>
      </c>
      <c r="C217" s="11" t="s">
        <v>18</v>
      </c>
      <c r="D217" s="53">
        <v>2022</v>
      </c>
      <c r="E217" s="36">
        <v>-5115</v>
      </c>
      <c r="F217" s="36">
        <v>-2776</v>
      </c>
      <c r="G217" s="36">
        <v>-3106</v>
      </c>
      <c r="H217" s="36">
        <v>3946</v>
      </c>
      <c r="I217" s="36">
        <v>13178</v>
      </c>
      <c r="J217" s="36">
        <v>4996</v>
      </c>
      <c r="K217" s="36">
        <v>993</v>
      </c>
      <c r="L217" s="36">
        <v>3357</v>
      </c>
      <c r="M217" s="36">
        <v>3104</v>
      </c>
      <c r="N217" s="36">
        <v>-757</v>
      </c>
      <c r="O217" s="36">
        <v>13832</v>
      </c>
      <c r="P217" s="38">
        <v>3295</v>
      </c>
      <c r="U217" s="29"/>
      <c r="V217" s="29"/>
      <c r="Z217" s="29"/>
      <c r="AA217" s="29"/>
      <c r="AB217" s="29"/>
      <c r="AC217" s="29"/>
      <c r="AD217" s="29"/>
      <c r="AE217" s="29"/>
      <c r="AF217" s="29"/>
      <c r="AG217" s="29"/>
    </row>
    <row r="218" spans="1:33" ht="15" customHeight="1" x14ac:dyDescent="0.25">
      <c r="A218" s="23" t="s">
        <v>16</v>
      </c>
      <c r="B218" s="19" t="s">
        <v>52</v>
      </c>
      <c r="C218" s="11" t="s">
        <v>18</v>
      </c>
      <c r="D218" s="53">
        <v>2023</v>
      </c>
      <c r="E218" s="36">
        <v>-7301</v>
      </c>
      <c r="F218" s="36">
        <v>11534</v>
      </c>
      <c r="G218" s="36">
        <v>-6893</v>
      </c>
      <c r="H218" s="36">
        <v>18947</v>
      </c>
      <c r="I218" s="36">
        <v>-4390</v>
      </c>
      <c r="J218" s="36">
        <v>-1714</v>
      </c>
      <c r="K218" s="36">
        <v>-7938</v>
      </c>
      <c r="L218" s="36">
        <v>-3002</v>
      </c>
      <c r="M218" s="36">
        <v>-4639</v>
      </c>
      <c r="N218" s="36">
        <v>209</v>
      </c>
      <c r="O218" s="36">
        <v>6235</v>
      </c>
      <c r="P218" s="38">
        <v>21694</v>
      </c>
      <c r="U218" s="29"/>
      <c r="V218" s="29"/>
      <c r="Z218" s="29"/>
      <c r="AA218" s="29"/>
      <c r="AB218" s="29"/>
      <c r="AC218" s="29"/>
      <c r="AD218" s="29"/>
      <c r="AE218" s="29"/>
      <c r="AF218" s="29"/>
      <c r="AG218" s="29"/>
    </row>
    <row r="219" spans="1:33" ht="15" customHeight="1" x14ac:dyDescent="0.25">
      <c r="A219" s="23" t="s">
        <v>16</v>
      </c>
      <c r="B219" s="19" t="s">
        <v>52</v>
      </c>
      <c r="C219" s="11" t="s">
        <v>18</v>
      </c>
      <c r="D219" s="52">
        <v>2024</v>
      </c>
      <c r="E219" s="36">
        <v>-610</v>
      </c>
      <c r="F219" s="36">
        <v>1059</v>
      </c>
      <c r="G219" s="36">
        <v>29615</v>
      </c>
      <c r="H219" s="36">
        <v>14191</v>
      </c>
      <c r="I219" s="36">
        <v>401</v>
      </c>
      <c r="J219" s="36">
        <v>4112</v>
      </c>
      <c r="K219" s="36">
        <v>-3080</v>
      </c>
      <c r="L219" s="36">
        <v>-2166</v>
      </c>
      <c r="M219" s="36">
        <v>5221</v>
      </c>
      <c r="N219" s="36">
        <v>8718</v>
      </c>
      <c r="O219" s="36">
        <v>7892</v>
      </c>
      <c r="P219" s="38">
        <v>20301</v>
      </c>
      <c r="U219" s="29"/>
      <c r="V219" s="29"/>
      <c r="Z219" s="29"/>
      <c r="AA219" s="29"/>
      <c r="AB219" s="29"/>
      <c r="AC219" s="29"/>
      <c r="AD219" s="29"/>
      <c r="AE219" s="29"/>
      <c r="AF219" s="29"/>
      <c r="AG219" s="29"/>
    </row>
    <row r="220" spans="1:33" ht="15" customHeight="1" x14ac:dyDescent="0.25">
      <c r="A220" s="23" t="s">
        <v>16</v>
      </c>
      <c r="B220" s="19" t="s">
        <v>52</v>
      </c>
      <c r="C220" s="11" t="s">
        <v>18</v>
      </c>
      <c r="D220" s="53">
        <v>2025</v>
      </c>
      <c r="E220" s="36">
        <v>7136</v>
      </c>
      <c r="F220" s="36">
        <v>22163</v>
      </c>
      <c r="G220" s="36">
        <v>-1591</v>
      </c>
      <c r="H220" s="36">
        <v>-3181</v>
      </c>
      <c r="I220" s="36">
        <v>-2296</v>
      </c>
      <c r="J220" s="36">
        <v>4249</v>
      </c>
      <c r="K220" s="36">
        <v>16094</v>
      </c>
      <c r="L220" s="36">
        <v>4704</v>
      </c>
      <c r="M220" s="36">
        <v>-8507</v>
      </c>
      <c r="N220" s="36">
        <v>5433</v>
      </c>
      <c r="O220" s="36">
        <v>-2392</v>
      </c>
      <c r="P220" s="38">
        <v>22468</v>
      </c>
      <c r="U220" s="29"/>
      <c r="V220" s="29"/>
      <c r="Z220" s="29"/>
      <c r="AA220" s="29"/>
      <c r="AB220" s="29"/>
      <c r="AC220" s="29"/>
      <c r="AD220" s="29"/>
      <c r="AE220" s="29"/>
      <c r="AF220" s="29"/>
      <c r="AG220" s="29"/>
    </row>
    <row r="221" spans="1:33" ht="15" customHeight="1" x14ac:dyDescent="0.25">
      <c r="A221" s="23" t="s">
        <v>16</v>
      </c>
      <c r="B221" s="19" t="s">
        <v>52</v>
      </c>
      <c r="C221" s="28" t="s">
        <v>18</v>
      </c>
      <c r="D221" s="51">
        <v>2026</v>
      </c>
      <c r="E221" s="45">
        <v>21741</v>
      </c>
      <c r="F221" s="45">
        <v>0</v>
      </c>
      <c r="G221" s="45">
        <v>0</v>
      </c>
      <c r="H221" s="45">
        <v>0</v>
      </c>
      <c r="I221" s="45">
        <v>0</v>
      </c>
      <c r="J221" s="45">
        <v>0</v>
      </c>
      <c r="K221" s="45">
        <v>0</v>
      </c>
      <c r="L221" s="45">
        <v>0</v>
      </c>
      <c r="M221" s="45">
        <v>0</v>
      </c>
      <c r="N221" s="45">
        <v>0</v>
      </c>
      <c r="O221" s="45">
        <v>0</v>
      </c>
      <c r="P221" s="46">
        <v>0</v>
      </c>
      <c r="U221" s="29"/>
      <c r="V221" s="29"/>
      <c r="Z221" s="29"/>
      <c r="AA221" s="29"/>
      <c r="AB221" s="29"/>
      <c r="AC221" s="29"/>
      <c r="AD221" s="29"/>
      <c r="AE221" s="29"/>
      <c r="AF221" s="29"/>
      <c r="AG221" s="29"/>
    </row>
    <row r="222" spans="1:33" ht="15" customHeight="1" x14ac:dyDescent="0.25">
      <c r="A222" s="10" t="s">
        <v>16</v>
      </c>
      <c r="B222" s="16" t="s">
        <v>29</v>
      </c>
      <c r="C222" s="11" t="s">
        <v>18</v>
      </c>
      <c r="D222" s="54">
        <v>2007</v>
      </c>
      <c r="E222" s="36">
        <v>12442</v>
      </c>
      <c r="F222" s="36">
        <v>-2823</v>
      </c>
      <c r="G222" s="36">
        <v>-2562</v>
      </c>
      <c r="H222" s="36">
        <v>2355</v>
      </c>
      <c r="I222" s="36">
        <v>-2452</v>
      </c>
      <c r="J222" s="36">
        <v>-2085</v>
      </c>
      <c r="K222" s="36">
        <v>2219</v>
      </c>
      <c r="L222" s="36">
        <v>-1899</v>
      </c>
      <c r="M222" s="36">
        <v>3136</v>
      </c>
      <c r="N222" s="36">
        <v>-3576</v>
      </c>
      <c r="O222" s="36">
        <v>4534</v>
      </c>
      <c r="P222" s="38">
        <v>-6587</v>
      </c>
      <c r="U222" s="29"/>
      <c r="V222" s="29"/>
      <c r="Z222" s="29"/>
      <c r="AA222" s="29"/>
      <c r="AB222" s="29"/>
      <c r="AC222" s="29"/>
      <c r="AD222" s="29"/>
      <c r="AE222" s="29"/>
      <c r="AF222" s="29"/>
      <c r="AG222" s="29"/>
    </row>
    <row r="223" spans="1:33" ht="15" customHeight="1" x14ac:dyDescent="0.25">
      <c r="A223" s="21" t="s">
        <v>16</v>
      </c>
      <c r="B223" s="19" t="s">
        <v>29</v>
      </c>
      <c r="C223" s="11" t="s">
        <v>18</v>
      </c>
      <c r="D223" s="51">
        <v>2008</v>
      </c>
      <c r="E223" s="36">
        <v>2498</v>
      </c>
      <c r="F223" s="36">
        <v>-3113</v>
      </c>
      <c r="G223" s="36">
        <v>-2047</v>
      </c>
      <c r="H223" s="36">
        <v>2597</v>
      </c>
      <c r="I223" s="36">
        <v>3249</v>
      </c>
      <c r="J223" s="36">
        <v>-1896</v>
      </c>
      <c r="K223" s="36">
        <v>4656</v>
      </c>
      <c r="L223" s="36">
        <v>733</v>
      </c>
      <c r="M223" s="36">
        <v>-7919</v>
      </c>
      <c r="N223" s="36">
        <v>1589</v>
      </c>
      <c r="O223" s="36">
        <v>1730</v>
      </c>
      <c r="P223" s="38">
        <v>-5611</v>
      </c>
      <c r="U223" s="29"/>
      <c r="V223" s="29"/>
      <c r="Z223" s="29"/>
      <c r="AA223" s="29"/>
      <c r="AB223" s="29"/>
      <c r="AC223" s="29"/>
      <c r="AD223" s="29"/>
      <c r="AE223" s="29"/>
      <c r="AF223" s="29"/>
      <c r="AG223" s="29"/>
    </row>
    <row r="224" spans="1:33" ht="15" customHeight="1" x14ac:dyDescent="0.25">
      <c r="A224" s="21" t="s">
        <v>16</v>
      </c>
      <c r="B224" s="16" t="s">
        <v>29</v>
      </c>
      <c r="C224" s="11" t="s">
        <v>18</v>
      </c>
      <c r="D224" s="51">
        <v>2009</v>
      </c>
      <c r="E224" s="36">
        <v>5170</v>
      </c>
      <c r="F224" s="36">
        <v>-2390</v>
      </c>
      <c r="G224" s="36">
        <v>-7292</v>
      </c>
      <c r="H224" s="36">
        <v>4682</v>
      </c>
      <c r="I224" s="36">
        <v>-4055</v>
      </c>
      <c r="J224" s="36">
        <v>-729</v>
      </c>
      <c r="K224" s="36">
        <v>11869</v>
      </c>
      <c r="L224" s="36">
        <v>12183</v>
      </c>
      <c r="M224" s="36">
        <v>-1561</v>
      </c>
      <c r="N224" s="36">
        <v>-1290</v>
      </c>
      <c r="O224" s="36">
        <v>1074</v>
      </c>
      <c r="P224" s="38">
        <v>-7930</v>
      </c>
      <c r="U224" s="29"/>
      <c r="V224" s="29"/>
      <c r="Z224" s="29"/>
      <c r="AA224" s="29"/>
      <c r="AB224" s="29"/>
      <c r="AC224" s="29"/>
      <c r="AD224" s="29"/>
      <c r="AE224" s="29"/>
      <c r="AF224" s="29"/>
      <c r="AG224" s="29"/>
    </row>
    <row r="225" spans="1:33" ht="15" customHeight="1" x14ac:dyDescent="0.25">
      <c r="A225" s="21" t="s">
        <v>16</v>
      </c>
      <c r="B225" s="16" t="s">
        <v>29</v>
      </c>
      <c r="C225" s="11" t="s">
        <v>18</v>
      </c>
      <c r="D225" s="52">
        <v>2010</v>
      </c>
      <c r="E225" s="36">
        <v>13496</v>
      </c>
      <c r="F225" s="36">
        <v>-5244</v>
      </c>
      <c r="G225" s="36">
        <v>736</v>
      </c>
      <c r="H225" s="36">
        <v>-2802</v>
      </c>
      <c r="I225" s="36">
        <v>-8131</v>
      </c>
      <c r="J225" s="36">
        <v>1682</v>
      </c>
      <c r="K225" s="36">
        <v>7027</v>
      </c>
      <c r="L225" s="36">
        <v>2070</v>
      </c>
      <c r="M225" s="36">
        <v>7703</v>
      </c>
      <c r="N225" s="36">
        <v>3064</v>
      </c>
      <c r="O225" s="36">
        <v>-5143</v>
      </c>
      <c r="P225" s="38">
        <v>-7483</v>
      </c>
      <c r="U225" s="29"/>
      <c r="V225" s="29"/>
      <c r="Z225" s="29"/>
      <c r="AA225" s="29"/>
      <c r="AB225" s="29"/>
      <c r="AC225" s="29"/>
      <c r="AD225" s="29"/>
      <c r="AE225" s="29"/>
      <c r="AF225" s="29"/>
      <c r="AG225" s="29"/>
    </row>
    <row r="226" spans="1:33" ht="15" customHeight="1" x14ac:dyDescent="0.25">
      <c r="A226" s="21" t="s">
        <v>16</v>
      </c>
      <c r="B226" s="16" t="s">
        <v>29</v>
      </c>
      <c r="C226" s="11" t="s">
        <v>18</v>
      </c>
      <c r="D226" s="52">
        <v>2011</v>
      </c>
      <c r="E226" s="36">
        <v>11071</v>
      </c>
      <c r="F226" s="36">
        <v>-6667</v>
      </c>
      <c r="G226" s="36">
        <v>-2730</v>
      </c>
      <c r="H226" s="36">
        <v>548</v>
      </c>
      <c r="I226" s="36">
        <v>7015</v>
      </c>
      <c r="J226" s="36">
        <v>18879</v>
      </c>
      <c r="K226" s="36">
        <v>-3393</v>
      </c>
      <c r="L226" s="36">
        <v>855</v>
      </c>
      <c r="M226" s="36">
        <v>-12979</v>
      </c>
      <c r="N226" s="36">
        <v>2619</v>
      </c>
      <c r="O226" s="36">
        <v>3569</v>
      </c>
      <c r="P226" s="38">
        <v>-13321</v>
      </c>
      <c r="U226" s="29"/>
      <c r="V226" s="29"/>
      <c r="Z226" s="29"/>
      <c r="AA226" s="29"/>
      <c r="AB226" s="29"/>
      <c r="AC226" s="29"/>
      <c r="AD226" s="29"/>
      <c r="AE226" s="29"/>
      <c r="AF226" s="29"/>
      <c r="AG226" s="29"/>
    </row>
    <row r="227" spans="1:33" ht="15" customHeight="1" x14ac:dyDescent="0.25">
      <c r="A227" s="21" t="s">
        <v>16</v>
      </c>
      <c r="B227" s="16" t="s">
        <v>29</v>
      </c>
      <c r="C227" s="11" t="s">
        <v>18</v>
      </c>
      <c r="D227" s="52">
        <v>2012</v>
      </c>
      <c r="E227" s="36">
        <v>7517</v>
      </c>
      <c r="F227" s="36">
        <v>7071</v>
      </c>
      <c r="G227" s="36">
        <v>-2138</v>
      </c>
      <c r="H227" s="36">
        <v>-11503</v>
      </c>
      <c r="I227" s="36">
        <v>6729</v>
      </c>
      <c r="J227" s="36">
        <v>14677</v>
      </c>
      <c r="K227" s="36">
        <v>-13536</v>
      </c>
      <c r="L227" s="36">
        <v>6923</v>
      </c>
      <c r="M227" s="36">
        <v>11257</v>
      </c>
      <c r="N227" s="36">
        <v>-9045</v>
      </c>
      <c r="O227" s="36">
        <v>8551</v>
      </c>
      <c r="P227" s="38">
        <v>-10404</v>
      </c>
      <c r="U227" s="29"/>
      <c r="V227" s="29"/>
      <c r="Z227" s="29"/>
      <c r="AA227" s="29"/>
      <c r="AB227" s="29"/>
      <c r="AC227" s="29"/>
      <c r="AD227" s="29"/>
      <c r="AE227" s="29"/>
      <c r="AF227" s="29"/>
      <c r="AG227" s="29"/>
    </row>
    <row r="228" spans="1:33" ht="15" customHeight="1" x14ac:dyDescent="0.25">
      <c r="A228" s="21" t="s">
        <v>16</v>
      </c>
      <c r="B228" s="16" t="s">
        <v>29</v>
      </c>
      <c r="C228" s="11" t="s">
        <v>18</v>
      </c>
      <c r="D228" s="52">
        <v>2013</v>
      </c>
      <c r="E228" s="36">
        <v>15146</v>
      </c>
      <c r="F228" s="36">
        <v>-13872</v>
      </c>
      <c r="G228" s="36">
        <v>1234</v>
      </c>
      <c r="H228" s="36">
        <v>-10383</v>
      </c>
      <c r="I228" s="36">
        <v>6150</v>
      </c>
      <c r="J228" s="36">
        <v>4163</v>
      </c>
      <c r="K228" s="36">
        <v>-5467</v>
      </c>
      <c r="L228" s="36">
        <v>391</v>
      </c>
      <c r="M228" s="36">
        <v>5312</v>
      </c>
      <c r="N228" s="36">
        <v>-13276</v>
      </c>
      <c r="O228" s="36">
        <v>10598</v>
      </c>
      <c r="P228" s="38">
        <v>-18406</v>
      </c>
      <c r="U228" s="29"/>
      <c r="V228" s="29"/>
      <c r="Z228" s="29"/>
      <c r="AA228" s="29"/>
      <c r="AB228" s="29"/>
      <c r="AC228" s="29"/>
      <c r="AD228" s="29"/>
      <c r="AE228" s="29"/>
      <c r="AF228" s="29"/>
      <c r="AG228" s="29"/>
    </row>
    <row r="229" spans="1:33" ht="15" customHeight="1" x14ac:dyDescent="0.25">
      <c r="A229" s="21" t="s">
        <v>16</v>
      </c>
      <c r="B229" s="16" t="s">
        <v>29</v>
      </c>
      <c r="C229" s="11" t="s">
        <v>18</v>
      </c>
      <c r="D229" s="53">
        <v>2014</v>
      </c>
      <c r="E229" s="36">
        <v>21502</v>
      </c>
      <c r="F229" s="36">
        <v>-4572</v>
      </c>
      <c r="G229" s="36">
        <v>-2997</v>
      </c>
      <c r="H229" s="36">
        <v>-3558</v>
      </c>
      <c r="I229" s="36">
        <v>1414</v>
      </c>
      <c r="J229" s="36">
        <v>-28</v>
      </c>
      <c r="K229" s="36">
        <v>-2116</v>
      </c>
      <c r="L229" s="36">
        <v>2977</v>
      </c>
      <c r="M229" s="36">
        <v>3727</v>
      </c>
      <c r="N229" s="36">
        <v>-708</v>
      </c>
      <c r="O229" s="36">
        <v>7907</v>
      </c>
      <c r="P229" s="38">
        <v>-9754</v>
      </c>
      <c r="U229" s="29"/>
      <c r="V229" s="29"/>
      <c r="Z229" s="29"/>
      <c r="AA229" s="29"/>
      <c r="AB229" s="29"/>
      <c r="AC229" s="29"/>
      <c r="AD229" s="29"/>
      <c r="AE229" s="29"/>
      <c r="AF229" s="29"/>
      <c r="AG229" s="29"/>
    </row>
    <row r="230" spans="1:33" ht="15" customHeight="1" x14ac:dyDescent="0.25">
      <c r="A230" s="21" t="s">
        <v>16</v>
      </c>
      <c r="B230" s="16" t="s">
        <v>29</v>
      </c>
      <c r="C230" s="11" t="s">
        <v>18</v>
      </c>
      <c r="D230" s="53">
        <v>2015</v>
      </c>
      <c r="E230" s="36">
        <v>11048</v>
      </c>
      <c r="F230" s="36">
        <v>4887</v>
      </c>
      <c r="G230" s="36">
        <v>-1446</v>
      </c>
      <c r="H230" s="36">
        <v>1659</v>
      </c>
      <c r="I230" s="36">
        <v>-2608</v>
      </c>
      <c r="J230" s="36">
        <v>-4471</v>
      </c>
      <c r="K230" s="36">
        <v>-5269</v>
      </c>
      <c r="L230" s="36">
        <v>3893</v>
      </c>
      <c r="M230" s="36">
        <v>11703</v>
      </c>
      <c r="N230" s="36">
        <v>-17805</v>
      </c>
      <c r="O230" s="36">
        <v>5716</v>
      </c>
      <c r="P230" s="38">
        <v>-14555</v>
      </c>
      <c r="U230" s="29"/>
      <c r="V230" s="29"/>
      <c r="Z230" s="29"/>
      <c r="AA230" s="29"/>
      <c r="AB230" s="29"/>
      <c r="AC230" s="29"/>
      <c r="AD230" s="29"/>
      <c r="AE230" s="29"/>
      <c r="AF230" s="29"/>
      <c r="AG230" s="29"/>
    </row>
    <row r="231" spans="1:33" ht="15" customHeight="1" x14ac:dyDescent="0.25">
      <c r="A231" s="21" t="s">
        <v>16</v>
      </c>
      <c r="B231" s="16" t="s">
        <v>29</v>
      </c>
      <c r="C231" s="11" t="s">
        <v>18</v>
      </c>
      <c r="D231" s="53">
        <v>2016</v>
      </c>
      <c r="E231" s="36">
        <v>9793</v>
      </c>
      <c r="F231" s="36">
        <v>9014</v>
      </c>
      <c r="G231" s="36">
        <v>2291</v>
      </c>
      <c r="H231" s="36">
        <v>11068</v>
      </c>
      <c r="I231" s="36">
        <v>6931</v>
      </c>
      <c r="J231" s="36">
        <v>-1704</v>
      </c>
      <c r="K231" s="36">
        <v>-882</v>
      </c>
      <c r="L231" s="36">
        <v>10099</v>
      </c>
      <c r="M231" s="36">
        <v>-462</v>
      </c>
      <c r="N231" s="36">
        <v>1474</v>
      </c>
      <c r="O231" s="36">
        <v>-72</v>
      </c>
      <c r="P231" s="38">
        <v>-20591</v>
      </c>
      <c r="U231" s="29"/>
      <c r="V231" s="29"/>
      <c r="Z231" s="29"/>
      <c r="AA231" s="29"/>
      <c r="AB231" s="29"/>
      <c r="AC231" s="29"/>
      <c r="AD231" s="29"/>
      <c r="AE231" s="29"/>
    </row>
    <row r="232" spans="1:33" ht="15" customHeight="1" x14ac:dyDescent="0.25">
      <c r="A232" s="21" t="s">
        <v>16</v>
      </c>
      <c r="B232" s="16" t="s">
        <v>29</v>
      </c>
      <c r="C232" s="11" t="s">
        <v>18</v>
      </c>
      <c r="D232" s="53">
        <v>2017</v>
      </c>
      <c r="E232" s="36">
        <v>18415</v>
      </c>
      <c r="F232" s="36">
        <v>8612</v>
      </c>
      <c r="G232" s="36">
        <v>-103</v>
      </c>
      <c r="H232" s="36">
        <v>2884</v>
      </c>
      <c r="I232" s="36">
        <v>3336</v>
      </c>
      <c r="J232" s="36">
        <v>8881</v>
      </c>
      <c r="K232" s="36">
        <v>-9454</v>
      </c>
      <c r="L232" s="36">
        <v>-2547</v>
      </c>
      <c r="M232" s="36">
        <v>-275</v>
      </c>
      <c r="N232" s="36">
        <v>-6536</v>
      </c>
      <c r="O232" s="36">
        <v>-1430</v>
      </c>
      <c r="P232" s="38">
        <v>-30790</v>
      </c>
      <c r="U232" s="29"/>
      <c r="V232" s="29"/>
      <c r="Z232" s="29"/>
      <c r="AA232" s="29"/>
      <c r="AB232" s="29"/>
      <c r="AC232" s="29"/>
      <c r="AD232" s="29"/>
      <c r="AE232" s="29"/>
    </row>
    <row r="233" spans="1:33" ht="15" customHeight="1" x14ac:dyDescent="0.25">
      <c r="A233" s="21" t="s">
        <v>16</v>
      </c>
      <c r="B233" s="16" t="s">
        <v>29</v>
      </c>
      <c r="C233" s="11" t="s">
        <v>18</v>
      </c>
      <c r="D233" s="53">
        <v>2018</v>
      </c>
      <c r="E233" s="36">
        <v>21603</v>
      </c>
      <c r="F233" s="36">
        <v>10225</v>
      </c>
      <c r="G233" s="36">
        <v>3268</v>
      </c>
      <c r="H233" s="36">
        <v>-4906</v>
      </c>
      <c r="I233" s="36">
        <v>4157</v>
      </c>
      <c r="J233" s="36">
        <v>-8076</v>
      </c>
      <c r="K233" s="36">
        <v>-13532</v>
      </c>
      <c r="L233" s="36">
        <v>2836</v>
      </c>
      <c r="M233" s="36">
        <v>6797</v>
      </c>
      <c r="N233" s="36">
        <v>8849</v>
      </c>
      <c r="O233" s="36">
        <v>1848</v>
      </c>
      <c r="P233" s="38">
        <v>-20660</v>
      </c>
      <c r="U233" s="29"/>
      <c r="V233" s="29"/>
      <c r="Z233" s="29"/>
      <c r="AA233" s="29"/>
      <c r="AB233" s="29"/>
      <c r="AC233" s="29"/>
      <c r="AD233" s="29"/>
      <c r="AE233" s="29"/>
    </row>
    <row r="234" spans="1:33" ht="15" customHeight="1" x14ac:dyDescent="0.25">
      <c r="A234" s="21" t="s">
        <v>16</v>
      </c>
      <c r="B234" s="16" t="s">
        <v>29</v>
      </c>
      <c r="C234" s="11" t="s">
        <v>18</v>
      </c>
      <c r="D234" s="53">
        <v>2019</v>
      </c>
      <c r="E234" s="36">
        <v>12820</v>
      </c>
      <c r="F234" s="36">
        <v>-898</v>
      </c>
      <c r="G234" s="36">
        <v>10405</v>
      </c>
      <c r="H234" s="36">
        <v>3570</v>
      </c>
      <c r="I234" s="36">
        <v>-4305</v>
      </c>
      <c r="J234" s="36">
        <v>355</v>
      </c>
      <c r="K234" s="36">
        <v>-5212</v>
      </c>
      <c r="L234" s="36">
        <v>1587</v>
      </c>
      <c r="M234" s="36">
        <v>3280</v>
      </c>
      <c r="N234" s="36">
        <v>-10712</v>
      </c>
      <c r="O234" s="36">
        <v>-3716</v>
      </c>
      <c r="P234" s="38">
        <v>-11043</v>
      </c>
      <c r="U234" s="29"/>
      <c r="V234" s="29"/>
      <c r="Z234" s="29"/>
      <c r="AA234" s="29"/>
      <c r="AB234" s="29"/>
      <c r="AC234" s="29"/>
      <c r="AD234" s="29"/>
      <c r="AE234" s="29"/>
    </row>
    <row r="235" spans="1:33" ht="15" customHeight="1" x14ac:dyDescent="0.25">
      <c r="A235" s="21" t="s">
        <v>16</v>
      </c>
      <c r="B235" s="16" t="s">
        <v>29</v>
      </c>
      <c r="C235" s="11" t="s">
        <v>18</v>
      </c>
      <c r="D235" s="53">
        <v>2020</v>
      </c>
      <c r="E235" s="36">
        <v>16356</v>
      </c>
      <c r="F235" s="36">
        <v>1301</v>
      </c>
      <c r="G235" s="36">
        <v>15936</v>
      </c>
      <c r="H235" s="36">
        <v>10998</v>
      </c>
      <c r="I235" s="36">
        <v>5963</v>
      </c>
      <c r="J235" s="36">
        <v>6724</v>
      </c>
      <c r="K235" s="36">
        <v>16572</v>
      </c>
      <c r="L235" s="36">
        <v>2417</v>
      </c>
      <c r="M235" s="36">
        <v>700</v>
      </c>
      <c r="N235" s="36">
        <v>-1101</v>
      </c>
      <c r="O235" s="36">
        <v>1086</v>
      </c>
      <c r="P235" s="38">
        <v>-36975</v>
      </c>
      <c r="U235" s="29"/>
      <c r="V235" s="29"/>
      <c r="Z235" s="29"/>
      <c r="AA235" s="29"/>
      <c r="AB235" s="29"/>
      <c r="AC235" s="29"/>
      <c r="AD235" s="29"/>
      <c r="AE235" s="29"/>
    </row>
    <row r="236" spans="1:33" ht="15" customHeight="1" x14ac:dyDescent="0.25">
      <c r="A236" s="21" t="s">
        <v>16</v>
      </c>
      <c r="B236" s="16" t="s">
        <v>29</v>
      </c>
      <c r="C236" s="11" t="s">
        <v>18</v>
      </c>
      <c r="D236" s="53">
        <v>2021</v>
      </c>
      <c r="E236" s="36">
        <v>19924</v>
      </c>
      <c r="F236" s="36">
        <v>19680</v>
      </c>
      <c r="G236" s="36">
        <v>-8788</v>
      </c>
      <c r="H236" s="36">
        <v>603</v>
      </c>
      <c r="I236" s="36">
        <v>7115</v>
      </c>
      <c r="J236" s="36">
        <v>18755</v>
      </c>
      <c r="K236" s="36">
        <v>4477</v>
      </c>
      <c r="L236" s="36">
        <v>13139</v>
      </c>
      <c r="M236" s="36">
        <v>5794</v>
      </c>
      <c r="N236" s="36">
        <v>-16022</v>
      </c>
      <c r="O236" s="36">
        <v>1822</v>
      </c>
      <c r="P236" s="38">
        <v>-61114</v>
      </c>
      <c r="U236" s="29"/>
      <c r="V236" s="29"/>
      <c r="Z236" s="29"/>
      <c r="AA236" s="29"/>
      <c r="AB236" s="29"/>
      <c r="AC236" s="29"/>
      <c r="AD236" s="29"/>
      <c r="AE236" s="29"/>
    </row>
    <row r="237" spans="1:33" ht="15" customHeight="1" x14ac:dyDescent="0.25">
      <c r="A237" s="21" t="s">
        <v>16</v>
      </c>
      <c r="B237" s="16" t="s">
        <v>29</v>
      </c>
      <c r="C237" s="11" t="s">
        <v>18</v>
      </c>
      <c r="D237" s="53">
        <v>2022</v>
      </c>
      <c r="E237" s="36">
        <v>25465</v>
      </c>
      <c r="F237" s="36">
        <v>-8077</v>
      </c>
      <c r="G237" s="36">
        <v>-14121</v>
      </c>
      <c r="H237" s="36">
        <v>-10870</v>
      </c>
      <c r="I237" s="36">
        <v>17819</v>
      </c>
      <c r="J237" s="36">
        <v>31720</v>
      </c>
      <c r="K237" s="36">
        <v>-4639</v>
      </c>
      <c r="L237" s="36">
        <v>-6187</v>
      </c>
      <c r="M237" s="36">
        <v>-10267</v>
      </c>
      <c r="N237" s="36">
        <v>8325</v>
      </c>
      <c r="O237" s="36">
        <v>-6131</v>
      </c>
      <c r="P237" s="38">
        <v>-15903</v>
      </c>
      <c r="U237" s="29"/>
      <c r="V237" s="29"/>
      <c r="Z237" s="29"/>
      <c r="AA237" s="29"/>
      <c r="AB237" s="29"/>
      <c r="AC237" s="29"/>
      <c r="AD237" s="29"/>
      <c r="AE237" s="29"/>
    </row>
    <row r="238" spans="1:33" ht="15" customHeight="1" x14ac:dyDescent="0.25">
      <c r="A238" s="21" t="s">
        <v>16</v>
      </c>
      <c r="B238" s="16" t="s">
        <v>29</v>
      </c>
      <c r="C238" s="11" t="s">
        <v>18</v>
      </c>
      <c r="D238" s="53">
        <v>2023</v>
      </c>
      <c r="E238" s="36">
        <v>-22452</v>
      </c>
      <c r="F238" s="36">
        <v>18039</v>
      </c>
      <c r="G238" s="36">
        <v>-11038</v>
      </c>
      <c r="H238" s="36">
        <v>10063</v>
      </c>
      <c r="I238" s="36">
        <v>2448</v>
      </c>
      <c r="J238" s="36">
        <v>19129</v>
      </c>
      <c r="K238" s="36">
        <v>-2349</v>
      </c>
      <c r="L238" s="36">
        <v>-3256</v>
      </c>
      <c r="M238" s="36">
        <v>-12906</v>
      </c>
      <c r="N238" s="36">
        <v>1240</v>
      </c>
      <c r="O238" s="36">
        <v>14225</v>
      </c>
      <c r="P238" s="38">
        <v>-19929</v>
      </c>
      <c r="U238" s="29"/>
      <c r="V238" s="29"/>
      <c r="Z238" s="29"/>
      <c r="AA238" s="29"/>
      <c r="AB238" s="29"/>
      <c r="AC238" s="29"/>
      <c r="AD238" s="29"/>
      <c r="AE238" s="29"/>
    </row>
    <row r="239" spans="1:33" ht="15" customHeight="1" x14ac:dyDescent="0.25">
      <c r="A239" s="21" t="s">
        <v>16</v>
      </c>
      <c r="B239" s="16" t="s">
        <v>29</v>
      </c>
      <c r="C239" s="11" t="s">
        <v>18</v>
      </c>
      <c r="D239" s="52">
        <v>2024</v>
      </c>
      <c r="E239" s="36">
        <v>41262</v>
      </c>
      <c r="F239" s="36">
        <v>-2435</v>
      </c>
      <c r="G239" s="36">
        <v>27544</v>
      </c>
      <c r="H239" s="36">
        <v>-1864</v>
      </c>
      <c r="I239" s="36">
        <v>-6962</v>
      </c>
      <c r="J239" s="36">
        <v>-3792</v>
      </c>
      <c r="K239" s="36">
        <v>-8410</v>
      </c>
      <c r="L239" s="36">
        <v>11996</v>
      </c>
      <c r="M239" s="36">
        <v>968</v>
      </c>
      <c r="N239" s="36">
        <v>-11266</v>
      </c>
      <c r="O239" s="36">
        <v>16128</v>
      </c>
      <c r="P239" s="38">
        <v>-14832</v>
      </c>
      <c r="U239" s="29"/>
      <c r="V239" s="29"/>
      <c r="Z239" s="29"/>
      <c r="AA239" s="29"/>
      <c r="AB239" s="29"/>
      <c r="AC239" s="29"/>
      <c r="AD239" s="29"/>
      <c r="AE239" s="29"/>
    </row>
    <row r="240" spans="1:33" ht="15" customHeight="1" x14ac:dyDescent="0.25">
      <c r="A240" s="21" t="s">
        <v>16</v>
      </c>
      <c r="B240" s="16" t="s">
        <v>29</v>
      </c>
      <c r="C240" s="11" t="s">
        <v>18</v>
      </c>
      <c r="D240" s="53">
        <v>2025</v>
      </c>
      <c r="E240" s="39">
        <v>31920</v>
      </c>
      <c r="F240" s="39">
        <v>23464</v>
      </c>
      <c r="G240" s="39">
        <v>-9390</v>
      </c>
      <c r="H240" s="39">
        <v>-12728</v>
      </c>
      <c r="I240" s="39">
        <v>3990</v>
      </c>
      <c r="J240" s="39">
        <v>19203</v>
      </c>
      <c r="K240" s="39">
        <v>-16075</v>
      </c>
      <c r="L240" s="39">
        <v>7346</v>
      </c>
      <c r="M240" s="39">
        <v>-15272</v>
      </c>
      <c r="N240" s="39">
        <v>-9311</v>
      </c>
      <c r="O240" s="39">
        <v>4328</v>
      </c>
      <c r="P240" s="40">
        <v>-11315</v>
      </c>
      <c r="U240" s="29"/>
      <c r="V240" s="29"/>
      <c r="Z240" s="29"/>
      <c r="AA240" s="29"/>
      <c r="AB240" s="29"/>
      <c r="AC240" s="29"/>
      <c r="AD240" s="29"/>
      <c r="AE240" s="29"/>
    </row>
    <row r="241" spans="1:31" ht="15" customHeight="1" x14ac:dyDescent="0.25">
      <c r="A241" s="21" t="s">
        <v>16</v>
      </c>
      <c r="B241" s="16" t="s">
        <v>29</v>
      </c>
      <c r="C241" s="28" t="s">
        <v>18</v>
      </c>
      <c r="D241" s="51">
        <v>2026</v>
      </c>
      <c r="E241" s="42">
        <v>47832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  <c r="O241" s="42">
        <v>0</v>
      </c>
      <c r="P241" s="47">
        <v>0</v>
      </c>
      <c r="U241" s="29"/>
      <c r="V241" s="29"/>
      <c r="Z241" s="29"/>
      <c r="AA241" s="29"/>
      <c r="AB241" s="29"/>
      <c r="AC241" s="29"/>
      <c r="AD241" s="29"/>
      <c r="AE241" s="29"/>
    </row>
    <row r="242" spans="1:31" ht="15" customHeight="1" x14ac:dyDescent="0.25">
      <c r="A242" s="6" t="s">
        <v>30</v>
      </c>
      <c r="B242" s="7" t="s">
        <v>17</v>
      </c>
      <c r="C242" s="8" t="s">
        <v>18</v>
      </c>
      <c r="D242" s="50">
        <v>2007</v>
      </c>
      <c r="E242" s="41">
        <v>14024</v>
      </c>
      <c r="F242" s="41">
        <v>13967</v>
      </c>
      <c r="G242" s="41">
        <v>17443</v>
      </c>
      <c r="H242" s="41">
        <v>16353</v>
      </c>
      <c r="I242" s="41">
        <v>15241</v>
      </c>
      <c r="J242" s="41">
        <v>15383</v>
      </c>
      <c r="K242" s="41">
        <v>17431</v>
      </c>
      <c r="L242" s="41">
        <v>16240</v>
      </c>
      <c r="M242" s="41">
        <v>15629</v>
      </c>
      <c r="N242" s="41">
        <v>16492</v>
      </c>
      <c r="O242" s="41">
        <v>17268</v>
      </c>
      <c r="P242" s="37">
        <v>20387</v>
      </c>
      <c r="U242" s="29"/>
      <c r="V242" s="29"/>
      <c r="Z242" s="29"/>
      <c r="AA242" s="29"/>
      <c r="AB242" s="29"/>
      <c r="AC242" s="29"/>
      <c r="AD242" s="29"/>
      <c r="AE242" s="29"/>
    </row>
    <row r="243" spans="1:31" ht="15" customHeight="1" x14ac:dyDescent="0.25">
      <c r="A243" s="23" t="s">
        <v>30</v>
      </c>
      <c r="B243" s="27" t="s">
        <v>43</v>
      </c>
      <c r="C243" s="11" t="s">
        <v>18</v>
      </c>
      <c r="D243" s="51">
        <v>2008</v>
      </c>
      <c r="E243" s="36">
        <v>13116</v>
      </c>
      <c r="F243" s="36">
        <v>17353</v>
      </c>
      <c r="G243" s="36">
        <v>16389</v>
      </c>
      <c r="H243" s="36">
        <v>18094</v>
      </c>
      <c r="I243" s="36">
        <v>16536</v>
      </c>
      <c r="J243" s="36">
        <v>18563</v>
      </c>
      <c r="K243" s="36">
        <v>19227</v>
      </c>
      <c r="L243" s="36">
        <v>16790</v>
      </c>
      <c r="M243" s="36">
        <v>19689</v>
      </c>
      <c r="N243" s="36">
        <v>18402</v>
      </c>
      <c r="O243" s="36">
        <v>17922</v>
      </c>
      <c r="P243" s="38">
        <v>21905</v>
      </c>
      <c r="U243" s="29"/>
      <c r="V243" s="29"/>
      <c r="Z243" s="29"/>
      <c r="AA243" s="29"/>
      <c r="AB243" s="29"/>
      <c r="AC243" s="29"/>
      <c r="AD243" s="29"/>
      <c r="AE243" s="29"/>
    </row>
    <row r="244" spans="1:31" ht="15" customHeight="1" x14ac:dyDescent="0.25">
      <c r="A244" s="23" t="s">
        <v>30</v>
      </c>
      <c r="B244" s="27" t="s">
        <v>43</v>
      </c>
      <c r="C244" s="11" t="s">
        <v>18</v>
      </c>
      <c r="D244" s="51">
        <v>2009</v>
      </c>
      <c r="E244" s="36">
        <v>15188</v>
      </c>
      <c r="F244" s="36">
        <v>18275</v>
      </c>
      <c r="G244" s="36">
        <v>21567</v>
      </c>
      <c r="H244" s="36">
        <v>19691</v>
      </c>
      <c r="I244" s="36">
        <v>18122</v>
      </c>
      <c r="J244" s="36">
        <v>20618</v>
      </c>
      <c r="K244" s="36">
        <v>19387</v>
      </c>
      <c r="L244" s="36">
        <v>18567</v>
      </c>
      <c r="M244" s="36">
        <v>19935</v>
      </c>
      <c r="N244" s="36">
        <v>17940</v>
      </c>
      <c r="O244" s="36">
        <v>15853</v>
      </c>
      <c r="P244" s="38">
        <v>18155</v>
      </c>
      <c r="U244" s="29"/>
      <c r="V244" s="29"/>
      <c r="Z244" s="29"/>
      <c r="AA244" s="29"/>
      <c r="AB244" s="29"/>
      <c r="AC244" s="29"/>
      <c r="AD244" s="29"/>
      <c r="AE244" s="29"/>
    </row>
    <row r="245" spans="1:31" ht="15" customHeight="1" x14ac:dyDescent="0.25">
      <c r="A245" s="23" t="s">
        <v>30</v>
      </c>
      <c r="B245" s="27" t="s">
        <v>43</v>
      </c>
      <c r="C245" s="11" t="s">
        <v>18</v>
      </c>
      <c r="D245" s="52">
        <v>2010</v>
      </c>
      <c r="E245" s="36">
        <v>19970</v>
      </c>
      <c r="F245" s="36">
        <v>19753</v>
      </c>
      <c r="G245" s="36">
        <v>21890</v>
      </c>
      <c r="H245" s="36">
        <v>20439</v>
      </c>
      <c r="I245" s="36">
        <v>19382</v>
      </c>
      <c r="J245" s="36">
        <v>20263</v>
      </c>
      <c r="K245" s="36">
        <v>20356</v>
      </c>
      <c r="L245" s="36">
        <v>20647</v>
      </c>
      <c r="M245" s="36">
        <v>20307</v>
      </c>
      <c r="N245" s="36">
        <v>20111</v>
      </c>
      <c r="O245" s="36">
        <v>18813</v>
      </c>
      <c r="P245" s="38">
        <v>19783</v>
      </c>
      <c r="U245" s="29"/>
      <c r="V245" s="29"/>
      <c r="Z245" s="29"/>
      <c r="AA245" s="29"/>
      <c r="AB245" s="29"/>
      <c r="AC245" s="29"/>
      <c r="AD245" s="29"/>
      <c r="AE245" s="29"/>
    </row>
    <row r="246" spans="1:31" ht="15" customHeight="1" x14ac:dyDescent="0.25">
      <c r="A246" s="23" t="s">
        <v>30</v>
      </c>
      <c r="B246" s="27" t="s">
        <v>43</v>
      </c>
      <c r="C246" s="11" t="s">
        <v>18</v>
      </c>
      <c r="D246" s="52">
        <v>2011</v>
      </c>
      <c r="E246" s="36">
        <v>19636</v>
      </c>
      <c r="F246" s="36">
        <v>20566</v>
      </c>
      <c r="G246" s="36">
        <v>21469</v>
      </c>
      <c r="H246" s="36">
        <v>21046</v>
      </c>
      <c r="I246" s="36">
        <v>21343</v>
      </c>
      <c r="J246" s="36">
        <v>21067</v>
      </c>
      <c r="K246" s="36">
        <v>20425</v>
      </c>
      <c r="L246" s="36">
        <v>21564</v>
      </c>
      <c r="M246" s="36">
        <v>21010</v>
      </c>
      <c r="N246" s="36">
        <v>20773</v>
      </c>
      <c r="O246" s="36">
        <v>16796</v>
      </c>
      <c r="P246" s="38">
        <v>19579</v>
      </c>
      <c r="U246" s="29"/>
      <c r="V246" s="29"/>
      <c r="Z246" s="29"/>
      <c r="AA246" s="29"/>
      <c r="AB246" s="29"/>
      <c r="AC246" s="29"/>
      <c r="AD246" s="29"/>
      <c r="AE246" s="29"/>
    </row>
    <row r="247" spans="1:31" ht="15" customHeight="1" x14ac:dyDescent="0.25">
      <c r="A247" s="23" t="s">
        <v>30</v>
      </c>
      <c r="B247" s="27" t="s">
        <v>43</v>
      </c>
      <c r="C247" s="11" t="s">
        <v>18</v>
      </c>
      <c r="D247" s="52">
        <v>2012</v>
      </c>
      <c r="E247" s="36">
        <v>22699</v>
      </c>
      <c r="F247" s="36">
        <v>22073</v>
      </c>
      <c r="G247" s="36">
        <v>21484</v>
      </c>
      <c r="H247" s="36">
        <v>23648</v>
      </c>
      <c r="I247" s="36">
        <v>21826</v>
      </c>
      <c r="J247" s="36">
        <v>21372</v>
      </c>
      <c r="K247" s="36">
        <v>22831</v>
      </c>
      <c r="L247" s="36">
        <v>22279</v>
      </c>
      <c r="M247" s="36">
        <v>20748</v>
      </c>
      <c r="N247" s="36">
        <v>23605</v>
      </c>
      <c r="O247" s="36">
        <v>17861</v>
      </c>
      <c r="P247" s="38">
        <v>22617</v>
      </c>
      <c r="U247" s="29"/>
      <c r="V247" s="29"/>
      <c r="Z247" s="29"/>
      <c r="AA247" s="29"/>
      <c r="AB247" s="29"/>
      <c r="AC247" s="29"/>
      <c r="AD247" s="29"/>
      <c r="AE247" s="29"/>
    </row>
    <row r="248" spans="1:31" ht="15" customHeight="1" x14ac:dyDescent="0.25">
      <c r="A248" s="23" t="s">
        <v>30</v>
      </c>
      <c r="B248" s="27" t="s">
        <v>43</v>
      </c>
      <c r="C248" s="11" t="s">
        <v>18</v>
      </c>
      <c r="D248" s="52">
        <v>2013</v>
      </c>
      <c r="E248" s="36">
        <v>23465</v>
      </c>
      <c r="F248" s="36">
        <v>22085</v>
      </c>
      <c r="G248" s="36">
        <v>20082</v>
      </c>
      <c r="H248" s="36">
        <v>22230</v>
      </c>
      <c r="I248" s="36">
        <v>19747</v>
      </c>
      <c r="J248" s="36">
        <v>18933</v>
      </c>
      <c r="K248" s="36">
        <v>22497</v>
      </c>
      <c r="L248" s="36">
        <v>22497</v>
      </c>
      <c r="M248" s="36">
        <v>22970</v>
      </c>
      <c r="N248" s="36">
        <v>24012</v>
      </c>
      <c r="O248" s="36">
        <v>22184</v>
      </c>
      <c r="P248" s="38">
        <v>25290</v>
      </c>
      <c r="U248" s="29"/>
      <c r="V248" s="29"/>
      <c r="Z248" s="29"/>
      <c r="AA248" s="29"/>
      <c r="AB248" s="29"/>
      <c r="AC248" s="29"/>
      <c r="AD248" s="29"/>
      <c r="AE248" s="29"/>
    </row>
    <row r="249" spans="1:31" ht="15" customHeight="1" x14ac:dyDescent="0.25">
      <c r="A249" s="23" t="s">
        <v>30</v>
      </c>
      <c r="B249" s="27" t="s">
        <v>43</v>
      </c>
      <c r="C249" s="11" t="s">
        <v>18</v>
      </c>
      <c r="D249" s="53">
        <v>2014</v>
      </c>
      <c r="E249" s="36">
        <v>22793</v>
      </c>
      <c r="F249" s="36">
        <v>22818</v>
      </c>
      <c r="G249" s="36">
        <v>23366</v>
      </c>
      <c r="H249" s="36">
        <v>25794</v>
      </c>
      <c r="I249" s="36">
        <v>21128</v>
      </c>
      <c r="J249" s="36">
        <v>22689</v>
      </c>
      <c r="K249" s="36">
        <v>24169</v>
      </c>
      <c r="L249" s="36">
        <v>22203</v>
      </c>
      <c r="M249" s="36">
        <v>22172</v>
      </c>
      <c r="N249" s="36">
        <v>22815</v>
      </c>
      <c r="O249" s="36">
        <v>26345</v>
      </c>
      <c r="P249" s="38">
        <v>22524</v>
      </c>
      <c r="U249" s="29"/>
      <c r="V249" s="29"/>
      <c r="Z249" s="29"/>
      <c r="AA249" s="29"/>
      <c r="AB249" s="29"/>
      <c r="AC249" s="29"/>
      <c r="AD249" s="29"/>
      <c r="AE249" s="29"/>
    </row>
    <row r="250" spans="1:31" ht="15" customHeight="1" x14ac:dyDescent="0.25">
      <c r="A250" s="23" t="s">
        <v>30</v>
      </c>
      <c r="B250" s="27" t="s">
        <v>43</v>
      </c>
      <c r="C250" s="11" t="s">
        <v>18</v>
      </c>
      <c r="D250" s="53">
        <v>2015</v>
      </c>
      <c r="E250" s="36">
        <v>23183</v>
      </c>
      <c r="F250" s="36">
        <v>24414</v>
      </c>
      <c r="G250" s="36">
        <v>25695</v>
      </c>
      <c r="H250" s="36">
        <v>24825</v>
      </c>
      <c r="I250" s="36">
        <v>23929</v>
      </c>
      <c r="J250" s="36">
        <v>23713</v>
      </c>
      <c r="K250" s="36">
        <v>23456</v>
      </c>
      <c r="L250" s="36">
        <v>24189</v>
      </c>
      <c r="M250" s="36">
        <v>25500</v>
      </c>
      <c r="N250" s="36">
        <v>23945</v>
      </c>
      <c r="O250" s="36">
        <v>25058</v>
      </c>
      <c r="P250" s="38">
        <v>27181</v>
      </c>
      <c r="U250" s="29"/>
      <c r="V250" s="29"/>
      <c r="Z250" s="29"/>
      <c r="AA250" s="29"/>
      <c r="AB250" s="29"/>
      <c r="AC250" s="29"/>
      <c r="AD250" s="29"/>
      <c r="AE250" s="29"/>
    </row>
    <row r="251" spans="1:31" ht="15" customHeight="1" x14ac:dyDescent="0.25">
      <c r="A251" s="23" t="s">
        <v>30</v>
      </c>
      <c r="B251" s="27" t="s">
        <v>43</v>
      </c>
      <c r="C251" s="11" t="s">
        <v>18</v>
      </c>
      <c r="D251" s="52">
        <v>2016</v>
      </c>
      <c r="E251" s="36">
        <v>23109</v>
      </c>
      <c r="F251" s="36">
        <v>25393</v>
      </c>
      <c r="G251" s="36">
        <v>26028</v>
      </c>
      <c r="H251" s="36">
        <v>25829</v>
      </c>
      <c r="I251" s="36">
        <v>25252</v>
      </c>
      <c r="J251" s="36">
        <v>25829</v>
      </c>
      <c r="K251" s="36">
        <v>25575</v>
      </c>
      <c r="L251" s="36">
        <v>25727</v>
      </c>
      <c r="M251" s="36">
        <v>26058</v>
      </c>
      <c r="N251" s="36">
        <v>26372</v>
      </c>
      <c r="O251" s="36">
        <v>25690</v>
      </c>
      <c r="P251" s="38">
        <v>26804</v>
      </c>
      <c r="U251" s="29"/>
      <c r="V251" s="29"/>
      <c r="Z251" s="29"/>
      <c r="AA251" s="29"/>
      <c r="AB251" s="29"/>
      <c r="AC251" s="29"/>
      <c r="AD251" s="29"/>
      <c r="AE251" s="29"/>
    </row>
    <row r="252" spans="1:31" ht="15" customHeight="1" x14ac:dyDescent="0.25">
      <c r="A252" s="23" t="s">
        <v>30</v>
      </c>
      <c r="B252" s="27" t="s">
        <v>43</v>
      </c>
      <c r="C252" s="11" t="s">
        <v>18</v>
      </c>
      <c r="D252" s="53">
        <v>2017</v>
      </c>
      <c r="E252" s="36">
        <v>25443</v>
      </c>
      <c r="F252" s="36">
        <v>26115</v>
      </c>
      <c r="G252" s="36">
        <v>26795</v>
      </c>
      <c r="H252" s="36">
        <v>26901</v>
      </c>
      <c r="I252" s="36">
        <v>26253</v>
      </c>
      <c r="J252" s="36">
        <v>26628</v>
      </c>
      <c r="K252" s="36">
        <v>26393</v>
      </c>
      <c r="L252" s="36">
        <v>27230</v>
      </c>
      <c r="M252" s="36">
        <v>26491</v>
      </c>
      <c r="N252" s="36">
        <v>28061</v>
      </c>
      <c r="O252" s="36">
        <v>26977</v>
      </c>
      <c r="P252" s="38">
        <v>33640</v>
      </c>
      <c r="U252" s="29"/>
      <c r="V252" s="29"/>
      <c r="Z252" s="29"/>
      <c r="AA252" s="29"/>
      <c r="AB252" s="29"/>
      <c r="AC252" s="29"/>
      <c r="AD252" s="29"/>
      <c r="AE252" s="29"/>
    </row>
    <row r="253" spans="1:31" ht="15" customHeight="1" x14ac:dyDescent="0.25">
      <c r="A253" s="23" t="s">
        <v>30</v>
      </c>
      <c r="B253" s="27" t="s">
        <v>43</v>
      </c>
      <c r="C253" s="11" t="s">
        <v>18</v>
      </c>
      <c r="D253" s="52">
        <v>2018</v>
      </c>
      <c r="E253" s="36">
        <v>24169</v>
      </c>
      <c r="F253" s="36">
        <v>27505</v>
      </c>
      <c r="G253" s="36">
        <v>29888</v>
      </c>
      <c r="H253" s="36">
        <v>28940</v>
      </c>
      <c r="I253" s="36">
        <v>28599</v>
      </c>
      <c r="J253" s="36">
        <v>28284</v>
      </c>
      <c r="K253" s="36">
        <v>29706</v>
      </c>
      <c r="L253" s="36">
        <v>28382</v>
      </c>
      <c r="M253" s="36">
        <v>28941</v>
      </c>
      <c r="N253" s="36">
        <v>30262</v>
      </c>
      <c r="O253" s="36">
        <v>28792</v>
      </c>
      <c r="P253" s="38">
        <v>34987</v>
      </c>
      <c r="U253" s="29"/>
      <c r="V253" s="29"/>
      <c r="Z253" s="29"/>
      <c r="AA253" s="29"/>
      <c r="AB253" s="29"/>
      <c r="AC253" s="29"/>
      <c r="AD253" s="29"/>
      <c r="AE253" s="29"/>
    </row>
    <row r="254" spans="1:31" ht="15" customHeight="1" x14ac:dyDescent="0.25">
      <c r="A254" s="23" t="s">
        <v>30</v>
      </c>
      <c r="B254" s="27" t="s">
        <v>43</v>
      </c>
      <c r="C254" s="11" t="s">
        <v>18</v>
      </c>
      <c r="D254" s="53">
        <v>2019</v>
      </c>
      <c r="E254" s="36">
        <v>27563</v>
      </c>
      <c r="F254" s="36">
        <v>29527</v>
      </c>
      <c r="G254" s="36">
        <v>31088</v>
      </c>
      <c r="H254" s="36">
        <v>32652</v>
      </c>
      <c r="I254" s="36">
        <v>36387</v>
      </c>
      <c r="J254" s="36">
        <v>32979</v>
      </c>
      <c r="K254" s="36">
        <v>31670</v>
      </c>
      <c r="L254" s="36">
        <v>30640</v>
      </c>
      <c r="M254" s="36">
        <v>30641</v>
      </c>
      <c r="N254" s="36">
        <v>32371</v>
      </c>
      <c r="O254" s="36">
        <v>30671</v>
      </c>
      <c r="P254" s="38">
        <v>36957</v>
      </c>
      <c r="U254" s="29"/>
      <c r="V254" s="29"/>
      <c r="Z254" s="29"/>
      <c r="AA254" s="29"/>
      <c r="AB254" s="29"/>
      <c r="AC254" s="29"/>
      <c r="AD254" s="29"/>
      <c r="AE254" s="29"/>
    </row>
    <row r="255" spans="1:31" ht="15" customHeight="1" x14ac:dyDescent="0.25">
      <c r="A255" s="23" t="s">
        <v>30</v>
      </c>
      <c r="B255" s="27" t="s">
        <v>43</v>
      </c>
      <c r="C255" s="11" t="s">
        <v>18</v>
      </c>
      <c r="D255" s="53">
        <v>2020</v>
      </c>
      <c r="E255" s="36">
        <v>30421</v>
      </c>
      <c r="F255" s="36">
        <v>31262</v>
      </c>
      <c r="G255" s="36">
        <v>32581</v>
      </c>
      <c r="H255" s="36">
        <v>29182</v>
      </c>
      <c r="I255" s="36">
        <v>45288</v>
      </c>
      <c r="J255" s="36">
        <v>38480</v>
      </c>
      <c r="K255" s="36">
        <v>38919</v>
      </c>
      <c r="L255" s="36">
        <v>34249</v>
      </c>
      <c r="M255" s="36">
        <v>34138</v>
      </c>
      <c r="N255" s="36">
        <v>33770</v>
      </c>
      <c r="O255" s="36">
        <v>33859</v>
      </c>
      <c r="P255" s="38">
        <v>49636</v>
      </c>
      <c r="U255" s="29"/>
      <c r="V255" s="29"/>
      <c r="Z255" s="29"/>
      <c r="AA255" s="29"/>
      <c r="AB255" s="29"/>
      <c r="AC255" s="29"/>
      <c r="AD255" s="29"/>
      <c r="AE255" s="29"/>
    </row>
    <row r="256" spans="1:31" ht="15" customHeight="1" x14ac:dyDescent="0.25">
      <c r="A256" s="23" t="s">
        <v>30</v>
      </c>
      <c r="B256" s="27" t="s">
        <v>43</v>
      </c>
      <c r="C256" s="11" t="s">
        <v>18</v>
      </c>
      <c r="D256" s="53">
        <v>2021</v>
      </c>
      <c r="E256" s="36">
        <v>31017</v>
      </c>
      <c r="F256" s="36">
        <v>31768</v>
      </c>
      <c r="G256" s="36">
        <v>40029</v>
      </c>
      <c r="H256" s="36">
        <v>35312</v>
      </c>
      <c r="I256" s="36">
        <v>40791</v>
      </c>
      <c r="J256" s="36">
        <v>37895</v>
      </c>
      <c r="K256" s="36">
        <v>37906</v>
      </c>
      <c r="L256" s="36">
        <v>35882</v>
      </c>
      <c r="M256" s="36">
        <v>36575</v>
      </c>
      <c r="N256" s="36">
        <v>34967</v>
      </c>
      <c r="O256" s="36">
        <v>40579</v>
      </c>
      <c r="P256" s="38">
        <v>43477</v>
      </c>
      <c r="U256" s="29"/>
      <c r="V256" s="29"/>
      <c r="Z256" s="29"/>
      <c r="AA256" s="29"/>
      <c r="AB256" s="29"/>
      <c r="AC256" s="29"/>
      <c r="AD256" s="29"/>
      <c r="AE256" s="29"/>
    </row>
    <row r="257" spans="1:31" ht="15" customHeight="1" x14ac:dyDescent="0.25">
      <c r="A257" s="23" t="s">
        <v>30</v>
      </c>
      <c r="B257" s="27" t="s">
        <v>43</v>
      </c>
      <c r="C257" s="11" t="s">
        <v>18</v>
      </c>
      <c r="D257" s="53">
        <v>2022</v>
      </c>
      <c r="E257" s="36">
        <v>31541</v>
      </c>
      <c r="F257" s="36">
        <v>40643</v>
      </c>
      <c r="G257" s="36">
        <v>40663</v>
      </c>
      <c r="H257" s="36">
        <v>40818</v>
      </c>
      <c r="I257" s="36">
        <v>42458</v>
      </c>
      <c r="J257" s="36">
        <v>39837</v>
      </c>
      <c r="K257" s="36">
        <v>39061</v>
      </c>
      <c r="L257" s="36">
        <v>40639</v>
      </c>
      <c r="M257" s="36">
        <v>38080</v>
      </c>
      <c r="N257" s="36">
        <v>40429</v>
      </c>
      <c r="O257" s="36">
        <v>43364</v>
      </c>
      <c r="P257" s="38">
        <v>44268</v>
      </c>
      <c r="U257" s="29"/>
      <c r="V257" s="29"/>
      <c r="Z257" s="29"/>
      <c r="AA257" s="29"/>
      <c r="AB257" s="29"/>
      <c r="AC257" s="29"/>
      <c r="AD257" s="29"/>
      <c r="AE257" s="29"/>
    </row>
    <row r="258" spans="1:31" ht="15" customHeight="1" x14ac:dyDescent="0.25">
      <c r="A258" s="23" t="s">
        <v>30</v>
      </c>
      <c r="B258" s="27" t="s">
        <v>43</v>
      </c>
      <c r="C258" s="11" t="s">
        <v>18</v>
      </c>
      <c r="D258" s="53">
        <v>2023</v>
      </c>
      <c r="E258" s="36">
        <v>38467</v>
      </c>
      <c r="F258" s="36">
        <v>41498</v>
      </c>
      <c r="G258" s="36">
        <v>44204</v>
      </c>
      <c r="H258" s="36">
        <v>42932</v>
      </c>
      <c r="I258" s="36">
        <v>47720</v>
      </c>
      <c r="J258" s="36">
        <v>46875</v>
      </c>
      <c r="K258" s="36">
        <v>43708</v>
      </c>
      <c r="L258" s="36">
        <v>46661</v>
      </c>
      <c r="M258" s="36">
        <v>41317</v>
      </c>
      <c r="N258" s="36">
        <v>50710</v>
      </c>
      <c r="O258" s="36">
        <v>46637</v>
      </c>
      <c r="P258" s="38">
        <v>50766</v>
      </c>
      <c r="U258" s="29"/>
      <c r="V258" s="29"/>
      <c r="Z258" s="29"/>
      <c r="AA258" s="29"/>
      <c r="AB258" s="29"/>
      <c r="AC258" s="29"/>
      <c r="AD258" s="29"/>
      <c r="AE258" s="29"/>
    </row>
    <row r="259" spans="1:31" ht="15" customHeight="1" x14ac:dyDescent="0.25">
      <c r="A259" s="24" t="s">
        <v>30</v>
      </c>
      <c r="B259" s="27" t="s">
        <v>43</v>
      </c>
      <c r="C259" s="11" t="s">
        <v>18</v>
      </c>
      <c r="D259" s="53">
        <v>2024</v>
      </c>
      <c r="E259" s="36">
        <v>44893</v>
      </c>
      <c r="F259" s="36">
        <v>48174</v>
      </c>
      <c r="G259" s="36">
        <v>49458</v>
      </c>
      <c r="H259" s="36">
        <v>55650</v>
      </c>
      <c r="I259" s="36">
        <v>53448</v>
      </c>
      <c r="J259" s="36">
        <v>53514</v>
      </c>
      <c r="K259" s="36">
        <v>54797</v>
      </c>
      <c r="L259" s="36">
        <v>51099</v>
      </c>
      <c r="M259" s="36">
        <v>53241</v>
      </c>
      <c r="N259" s="36">
        <v>59623</v>
      </c>
      <c r="O259" s="36">
        <v>52379</v>
      </c>
      <c r="P259" s="38">
        <v>62814</v>
      </c>
      <c r="U259" s="29"/>
      <c r="V259" s="29"/>
      <c r="Z259" s="29"/>
      <c r="AA259" s="29"/>
      <c r="AB259" s="29"/>
      <c r="AC259" s="29"/>
      <c r="AD259" s="29"/>
      <c r="AE259" s="29"/>
    </row>
    <row r="260" spans="1:31" ht="15" customHeight="1" x14ac:dyDescent="0.25">
      <c r="A260" s="24" t="s">
        <v>30</v>
      </c>
      <c r="B260" s="27" t="s">
        <v>43</v>
      </c>
      <c r="C260" s="11" t="s">
        <v>18</v>
      </c>
      <c r="D260" s="53">
        <v>2025</v>
      </c>
      <c r="E260" s="36">
        <v>49057</v>
      </c>
      <c r="F260" s="36">
        <v>54622</v>
      </c>
      <c r="G260" s="36">
        <v>62893</v>
      </c>
      <c r="H260" s="36">
        <v>55383</v>
      </c>
      <c r="I260" s="36">
        <v>61472</v>
      </c>
      <c r="J260" s="36">
        <v>56051</v>
      </c>
      <c r="K260" s="36">
        <v>60756</v>
      </c>
      <c r="L260" s="36">
        <v>61539</v>
      </c>
      <c r="M260" s="36">
        <v>56486</v>
      </c>
      <c r="N260" s="36">
        <v>60156</v>
      </c>
      <c r="O260" s="36">
        <v>61525</v>
      </c>
      <c r="P260" s="38">
        <v>70779</v>
      </c>
      <c r="U260" s="29"/>
      <c r="V260" s="29"/>
      <c r="Z260" s="29"/>
      <c r="AA260" s="29"/>
      <c r="AB260" s="29"/>
      <c r="AC260" s="29"/>
      <c r="AD260" s="29"/>
      <c r="AE260" s="29"/>
    </row>
    <row r="261" spans="1:31" ht="15" customHeight="1" x14ac:dyDescent="0.25">
      <c r="A261" s="24" t="s">
        <v>30</v>
      </c>
      <c r="B261" s="27" t="s">
        <v>43</v>
      </c>
      <c r="C261" s="28" t="s">
        <v>18</v>
      </c>
      <c r="D261" s="51">
        <v>2026</v>
      </c>
      <c r="E261" s="45">
        <v>55210</v>
      </c>
      <c r="F261" s="45">
        <v>0</v>
      </c>
      <c r="G261" s="45">
        <v>0</v>
      </c>
      <c r="H261" s="45">
        <v>0</v>
      </c>
      <c r="I261" s="45">
        <v>0</v>
      </c>
      <c r="J261" s="45">
        <v>0</v>
      </c>
      <c r="K261" s="45">
        <v>0</v>
      </c>
      <c r="L261" s="45">
        <v>0</v>
      </c>
      <c r="M261" s="45">
        <v>0</v>
      </c>
      <c r="N261" s="45">
        <v>0</v>
      </c>
      <c r="O261" s="45">
        <v>0</v>
      </c>
      <c r="P261" s="46">
        <v>0</v>
      </c>
      <c r="U261" s="29"/>
      <c r="V261" s="29"/>
      <c r="Z261" s="29"/>
      <c r="AA261" s="29"/>
      <c r="AB261" s="29"/>
      <c r="AC261" s="29"/>
      <c r="AD261" s="29"/>
      <c r="AE261" s="29"/>
    </row>
    <row r="262" spans="1:31" ht="15" customHeight="1" x14ac:dyDescent="0.25">
      <c r="A262" s="15" t="s">
        <v>30</v>
      </c>
      <c r="B262" s="16" t="s">
        <v>19</v>
      </c>
      <c r="C262" s="11" t="s">
        <v>18</v>
      </c>
      <c r="D262" s="54">
        <v>2007</v>
      </c>
      <c r="E262" s="36">
        <v>16796</v>
      </c>
      <c r="F262" s="36">
        <v>12400</v>
      </c>
      <c r="G262" s="36">
        <v>16399</v>
      </c>
      <c r="H262" s="36">
        <v>16245</v>
      </c>
      <c r="I262" s="36">
        <v>15054</v>
      </c>
      <c r="J262" s="36">
        <v>13549</v>
      </c>
      <c r="K262" s="36">
        <v>16701</v>
      </c>
      <c r="L262" s="36">
        <v>15353</v>
      </c>
      <c r="M262" s="36">
        <v>13588</v>
      </c>
      <c r="N262" s="36">
        <v>17204</v>
      </c>
      <c r="O262" s="36">
        <v>15520</v>
      </c>
      <c r="P262" s="38">
        <v>15785</v>
      </c>
      <c r="U262" s="29"/>
      <c r="V262" s="29"/>
      <c r="Z262" s="29"/>
      <c r="AA262" s="29"/>
      <c r="AB262" s="29"/>
      <c r="AC262" s="29"/>
      <c r="AD262" s="29"/>
      <c r="AE262" s="29"/>
    </row>
    <row r="263" spans="1:31" ht="15" customHeight="1" x14ac:dyDescent="0.25">
      <c r="A263" s="22" t="s">
        <v>30</v>
      </c>
      <c r="B263" s="16" t="s">
        <v>44</v>
      </c>
      <c r="C263" s="11" t="s">
        <v>18</v>
      </c>
      <c r="D263" s="51">
        <v>2008</v>
      </c>
      <c r="E263" s="36">
        <v>16004</v>
      </c>
      <c r="F263" s="36">
        <v>15793</v>
      </c>
      <c r="G263" s="36">
        <v>15241</v>
      </c>
      <c r="H263" s="36">
        <v>18811</v>
      </c>
      <c r="I263" s="36">
        <v>15313</v>
      </c>
      <c r="J263" s="36">
        <v>17088</v>
      </c>
      <c r="K263" s="36">
        <v>19473</v>
      </c>
      <c r="L263" s="36">
        <v>15629</v>
      </c>
      <c r="M263" s="36">
        <v>19138</v>
      </c>
      <c r="N263" s="36">
        <v>18090</v>
      </c>
      <c r="O263" s="36">
        <v>15960</v>
      </c>
      <c r="P263" s="38">
        <v>22027</v>
      </c>
      <c r="U263" s="29"/>
      <c r="V263" s="29"/>
      <c r="Z263" s="29"/>
      <c r="AA263" s="29"/>
      <c r="AB263" s="29"/>
      <c r="AC263" s="29"/>
      <c r="AD263" s="29"/>
      <c r="AE263" s="29"/>
    </row>
    <row r="264" spans="1:31" ht="15" customHeight="1" x14ac:dyDescent="0.25">
      <c r="A264" s="22" t="s">
        <v>30</v>
      </c>
      <c r="B264" s="16" t="s">
        <v>44</v>
      </c>
      <c r="C264" s="11" t="s">
        <v>18</v>
      </c>
      <c r="D264" s="51">
        <v>2009</v>
      </c>
      <c r="E264" s="36">
        <v>16685</v>
      </c>
      <c r="F264" s="36">
        <v>18466</v>
      </c>
      <c r="G264" s="36">
        <v>22044</v>
      </c>
      <c r="H264" s="36">
        <v>20189</v>
      </c>
      <c r="I264" s="36">
        <v>17916</v>
      </c>
      <c r="J264" s="36">
        <v>21272</v>
      </c>
      <c r="K264" s="36">
        <v>19681</v>
      </c>
      <c r="L264" s="36">
        <v>18864</v>
      </c>
      <c r="M264" s="36">
        <v>20344</v>
      </c>
      <c r="N264" s="36">
        <v>19396</v>
      </c>
      <c r="O264" s="36">
        <v>19960</v>
      </c>
      <c r="P264" s="38">
        <v>23155</v>
      </c>
      <c r="U264" s="29"/>
      <c r="V264" s="29"/>
      <c r="Z264" s="29"/>
      <c r="AA264" s="29"/>
      <c r="AB264" s="29"/>
      <c r="AC264" s="29"/>
      <c r="AD264" s="29"/>
      <c r="AE264" s="29"/>
    </row>
    <row r="265" spans="1:31" ht="15" customHeight="1" x14ac:dyDescent="0.25">
      <c r="A265" s="22" t="s">
        <v>30</v>
      </c>
      <c r="B265" s="16" t="s">
        <v>44</v>
      </c>
      <c r="C265" s="11" t="s">
        <v>18</v>
      </c>
      <c r="D265" s="52">
        <v>2010</v>
      </c>
      <c r="E265" s="36">
        <v>17859</v>
      </c>
      <c r="F265" s="36">
        <v>19287</v>
      </c>
      <c r="G265" s="36">
        <v>22853</v>
      </c>
      <c r="H265" s="36">
        <v>20689</v>
      </c>
      <c r="I265" s="36">
        <v>19439</v>
      </c>
      <c r="J265" s="36">
        <v>20443</v>
      </c>
      <c r="K265" s="36">
        <v>19988</v>
      </c>
      <c r="L265" s="36">
        <v>21194</v>
      </c>
      <c r="M265" s="36">
        <v>20614</v>
      </c>
      <c r="N265" s="36">
        <v>20155</v>
      </c>
      <c r="O265" s="36">
        <v>21307</v>
      </c>
      <c r="P265" s="38">
        <v>21779</v>
      </c>
      <c r="U265" s="29"/>
      <c r="V265" s="29"/>
      <c r="Z265" s="29"/>
      <c r="AA265" s="29"/>
      <c r="AB265" s="29"/>
      <c r="AC265" s="29"/>
      <c r="AD265" s="29"/>
      <c r="AE265" s="29"/>
    </row>
    <row r="266" spans="1:31" ht="15" customHeight="1" x14ac:dyDescent="0.25">
      <c r="A266" s="22" t="s">
        <v>30</v>
      </c>
      <c r="B266" s="16" t="s">
        <v>44</v>
      </c>
      <c r="C266" s="11" t="s">
        <v>18</v>
      </c>
      <c r="D266" s="52">
        <v>2011</v>
      </c>
      <c r="E266" s="36">
        <v>19938</v>
      </c>
      <c r="F266" s="36">
        <v>20023</v>
      </c>
      <c r="G266" s="36">
        <v>22196</v>
      </c>
      <c r="H266" s="36">
        <v>21082</v>
      </c>
      <c r="I266" s="36">
        <v>20732</v>
      </c>
      <c r="J266" s="36">
        <v>21072</v>
      </c>
      <c r="K266" s="36">
        <v>20113</v>
      </c>
      <c r="L266" s="36">
        <v>21574</v>
      </c>
      <c r="M266" s="36">
        <v>21115</v>
      </c>
      <c r="N266" s="36">
        <v>21446</v>
      </c>
      <c r="O266" s="36">
        <v>20906</v>
      </c>
      <c r="P266" s="38">
        <v>20750</v>
      </c>
      <c r="U266" s="29"/>
      <c r="V266" s="29"/>
      <c r="Z266" s="29"/>
      <c r="AA266" s="29"/>
      <c r="AB266" s="29"/>
      <c r="AC266" s="29"/>
      <c r="AD266" s="29"/>
      <c r="AE266" s="29"/>
    </row>
    <row r="267" spans="1:31" ht="15" customHeight="1" x14ac:dyDescent="0.25">
      <c r="A267" s="22" t="s">
        <v>30</v>
      </c>
      <c r="B267" s="16" t="s">
        <v>44</v>
      </c>
      <c r="C267" s="11" t="s">
        <v>18</v>
      </c>
      <c r="D267" s="52">
        <v>2012</v>
      </c>
      <c r="E267" s="36">
        <v>21774</v>
      </c>
      <c r="F267" s="36">
        <v>20588</v>
      </c>
      <c r="G267" s="36">
        <v>21856</v>
      </c>
      <c r="H267" s="36">
        <v>22911</v>
      </c>
      <c r="I267" s="36">
        <v>21595</v>
      </c>
      <c r="J267" s="36">
        <v>21042</v>
      </c>
      <c r="K267" s="36">
        <v>22929</v>
      </c>
      <c r="L267" s="36">
        <v>21894</v>
      </c>
      <c r="M267" s="36">
        <v>21082</v>
      </c>
      <c r="N267" s="36">
        <v>23380</v>
      </c>
      <c r="O267" s="36">
        <v>21923</v>
      </c>
      <c r="P267" s="38">
        <v>22882</v>
      </c>
      <c r="U267" s="29"/>
      <c r="V267" s="29"/>
      <c r="Z267" s="29"/>
      <c r="AA267" s="29"/>
      <c r="AB267" s="29"/>
      <c r="AC267" s="29"/>
      <c r="AD267" s="29"/>
      <c r="AE267" s="29"/>
    </row>
    <row r="268" spans="1:31" ht="15" customHeight="1" x14ac:dyDescent="0.25">
      <c r="A268" s="22" t="s">
        <v>30</v>
      </c>
      <c r="B268" s="16" t="s">
        <v>44</v>
      </c>
      <c r="C268" s="11" t="s">
        <v>18</v>
      </c>
      <c r="D268" s="52">
        <v>2013</v>
      </c>
      <c r="E268" s="36">
        <v>21870</v>
      </c>
      <c r="F268" s="36">
        <v>21853</v>
      </c>
      <c r="G268" s="36">
        <v>22811</v>
      </c>
      <c r="H268" s="36">
        <v>24920</v>
      </c>
      <c r="I268" s="36">
        <v>21849</v>
      </c>
      <c r="J268" s="36">
        <v>22112</v>
      </c>
      <c r="K268" s="36">
        <v>23876</v>
      </c>
      <c r="L268" s="36">
        <v>22163</v>
      </c>
      <c r="M268" s="36">
        <v>22804</v>
      </c>
      <c r="N268" s="36">
        <v>24220</v>
      </c>
      <c r="O268" s="36">
        <v>22169</v>
      </c>
      <c r="P268" s="38">
        <v>24784</v>
      </c>
      <c r="U268" s="29"/>
      <c r="V268" s="29"/>
      <c r="Z268" s="29"/>
      <c r="AA268" s="29"/>
      <c r="AB268" s="29"/>
      <c r="AC268" s="29"/>
      <c r="AD268" s="29"/>
      <c r="AE268" s="29"/>
    </row>
    <row r="269" spans="1:31" ht="15" customHeight="1" x14ac:dyDescent="0.25">
      <c r="A269" s="22" t="s">
        <v>30</v>
      </c>
      <c r="B269" s="16" t="s">
        <v>44</v>
      </c>
      <c r="C269" s="11" t="s">
        <v>18</v>
      </c>
      <c r="D269" s="53">
        <v>2014</v>
      </c>
      <c r="E269" s="36">
        <v>22947</v>
      </c>
      <c r="F269" s="36">
        <v>23098</v>
      </c>
      <c r="G269" s="36">
        <v>23259</v>
      </c>
      <c r="H269" s="36">
        <v>25228</v>
      </c>
      <c r="I269" s="36">
        <v>22846</v>
      </c>
      <c r="J269" s="36">
        <v>23684</v>
      </c>
      <c r="K269" s="36">
        <v>24507</v>
      </c>
      <c r="L269" s="36">
        <v>22837</v>
      </c>
      <c r="M269" s="36">
        <v>24366</v>
      </c>
      <c r="N269" s="36">
        <v>24059</v>
      </c>
      <c r="O269" s="36">
        <v>23193</v>
      </c>
      <c r="P269" s="38">
        <v>25814</v>
      </c>
      <c r="U269" s="29"/>
      <c r="V269" s="29"/>
      <c r="Z269" s="29"/>
      <c r="AA269" s="29"/>
      <c r="AB269" s="29"/>
      <c r="AC269" s="29"/>
      <c r="AD269" s="29"/>
      <c r="AE269" s="29"/>
    </row>
    <row r="270" spans="1:31" ht="15" customHeight="1" x14ac:dyDescent="0.25">
      <c r="A270" s="22" t="s">
        <v>30</v>
      </c>
      <c r="B270" s="16" t="s">
        <v>44</v>
      </c>
      <c r="C270" s="11" t="s">
        <v>18</v>
      </c>
      <c r="D270" s="53">
        <v>2015</v>
      </c>
      <c r="E270" s="36">
        <v>23028</v>
      </c>
      <c r="F270" s="36">
        <v>24045</v>
      </c>
      <c r="G270" s="36">
        <v>26073</v>
      </c>
      <c r="H270" s="36">
        <v>24786</v>
      </c>
      <c r="I270" s="36">
        <v>23781</v>
      </c>
      <c r="J270" s="36">
        <v>25317</v>
      </c>
      <c r="K270" s="36">
        <v>24954</v>
      </c>
      <c r="L270" s="36">
        <v>24123</v>
      </c>
      <c r="M270" s="36">
        <v>25348</v>
      </c>
      <c r="N270" s="36">
        <v>24611</v>
      </c>
      <c r="O270" s="36">
        <v>25157</v>
      </c>
      <c r="P270" s="38">
        <v>27281</v>
      </c>
      <c r="U270" s="29"/>
      <c r="V270" s="29"/>
      <c r="Z270" s="29"/>
      <c r="AA270" s="29"/>
      <c r="AB270" s="29"/>
      <c r="AC270" s="29"/>
      <c r="AD270" s="29"/>
      <c r="AE270" s="29"/>
    </row>
    <row r="271" spans="1:31" ht="15" customHeight="1" x14ac:dyDescent="0.25">
      <c r="A271" s="22" t="s">
        <v>30</v>
      </c>
      <c r="B271" s="16" t="s">
        <v>44</v>
      </c>
      <c r="C271" s="11" t="s">
        <v>18</v>
      </c>
      <c r="D271" s="52">
        <v>2016</v>
      </c>
      <c r="E271" s="36">
        <v>24210</v>
      </c>
      <c r="F271" s="36">
        <v>25883</v>
      </c>
      <c r="G271" s="36">
        <v>26244</v>
      </c>
      <c r="H271" s="36">
        <v>25328</v>
      </c>
      <c r="I271" s="36">
        <v>25371</v>
      </c>
      <c r="J271" s="36">
        <v>25293</v>
      </c>
      <c r="K271" s="36">
        <v>25201</v>
      </c>
      <c r="L271" s="36">
        <v>25860</v>
      </c>
      <c r="M271" s="36">
        <v>25632</v>
      </c>
      <c r="N271" s="36">
        <v>26352</v>
      </c>
      <c r="O271" s="36">
        <v>25655</v>
      </c>
      <c r="P271" s="38">
        <v>26614</v>
      </c>
      <c r="U271" s="29"/>
      <c r="V271" s="29"/>
      <c r="Z271" s="29"/>
      <c r="AA271" s="29"/>
      <c r="AB271" s="29"/>
      <c r="AC271" s="29"/>
      <c r="AD271" s="29"/>
      <c r="AE271" s="29"/>
    </row>
    <row r="272" spans="1:31" ht="15" customHeight="1" x14ac:dyDescent="0.25">
      <c r="A272" s="22" t="s">
        <v>30</v>
      </c>
      <c r="B272" s="16" t="s">
        <v>44</v>
      </c>
      <c r="C272" s="11" t="s">
        <v>18</v>
      </c>
      <c r="D272" s="53">
        <v>2017</v>
      </c>
      <c r="E272" s="36">
        <v>26487</v>
      </c>
      <c r="F272" s="36">
        <v>26146</v>
      </c>
      <c r="G272" s="36">
        <v>27352</v>
      </c>
      <c r="H272" s="36">
        <v>26436</v>
      </c>
      <c r="I272" s="36">
        <v>25760</v>
      </c>
      <c r="J272" s="36">
        <v>26164</v>
      </c>
      <c r="K272" s="36">
        <v>26083</v>
      </c>
      <c r="L272" s="36">
        <v>26636</v>
      </c>
      <c r="M272" s="36">
        <v>26046</v>
      </c>
      <c r="N272" s="36">
        <v>28793</v>
      </c>
      <c r="O272" s="36">
        <v>26890</v>
      </c>
      <c r="P272" s="38">
        <v>29304</v>
      </c>
      <c r="U272" s="29"/>
      <c r="V272" s="29"/>
      <c r="Z272" s="29"/>
      <c r="AA272" s="29"/>
      <c r="AB272" s="29"/>
      <c r="AC272" s="29"/>
      <c r="AD272" s="29"/>
      <c r="AE272" s="29"/>
    </row>
    <row r="273" spans="1:31" ht="15" customHeight="1" x14ac:dyDescent="0.25">
      <c r="A273" s="22" t="s">
        <v>30</v>
      </c>
      <c r="B273" s="16" t="s">
        <v>44</v>
      </c>
      <c r="C273" s="11" t="s">
        <v>18</v>
      </c>
      <c r="D273" s="52">
        <v>2018</v>
      </c>
      <c r="E273" s="36">
        <v>27795</v>
      </c>
      <c r="F273" s="36">
        <v>27818</v>
      </c>
      <c r="G273" s="36">
        <v>29241</v>
      </c>
      <c r="H273" s="36">
        <v>28452</v>
      </c>
      <c r="I273" s="36">
        <v>27520</v>
      </c>
      <c r="J273" s="36">
        <v>27540</v>
      </c>
      <c r="K273" s="36">
        <v>28769</v>
      </c>
      <c r="L273" s="36">
        <v>28078</v>
      </c>
      <c r="M273" s="36">
        <v>27866</v>
      </c>
      <c r="N273" s="36">
        <v>30042</v>
      </c>
      <c r="O273" s="36">
        <v>28508</v>
      </c>
      <c r="P273" s="38">
        <v>30058</v>
      </c>
      <c r="U273" s="29"/>
      <c r="V273" s="29"/>
      <c r="Z273" s="29"/>
      <c r="AA273" s="29"/>
      <c r="AB273" s="29"/>
      <c r="AC273" s="29"/>
      <c r="AD273" s="29"/>
      <c r="AE273" s="29"/>
    </row>
    <row r="274" spans="1:31" ht="15" customHeight="1" x14ac:dyDescent="0.25">
      <c r="A274" s="22" t="s">
        <v>30</v>
      </c>
      <c r="B274" s="16" t="s">
        <v>44</v>
      </c>
      <c r="C274" s="11" t="s">
        <v>18</v>
      </c>
      <c r="D274" s="53">
        <v>2019</v>
      </c>
      <c r="E274" s="36">
        <v>28679</v>
      </c>
      <c r="F274" s="36">
        <v>29003</v>
      </c>
      <c r="G274" s="36">
        <v>30318</v>
      </c>
      <c r="H274" s="36">
        <v>32538</v>
      </c>
      <c r="I274" s="36">
        <v>35902</v>
      </c>
      <c r="J274" s="36">
        <v>31454</v>
      </c>
      <c r="K274" s="36">
        <v>30680</v>
      </c>
      <c r="L274" s="36">
        <v>29852</v>
      </c>
      <c r="M274" s="36">
        <v>30561</v>
      </c>
      <c r="N274" s="36">
        <v>31834</v>
      </c>
      <c r="O274" s="36">
        <v>29846</v>
      </c>
      <c r="P274" s="38">
        <v>32867</v>
      </c>
      <c r="U274" s="29"/>
      <c r="V274" s="29"/>
      <c r="Z274" s="29"/>
      <c r="AA274" s="29"/>
      <c r="AB274" s="29"/>
      <c r="AC274" s="29"/>
      <c r="AD274" s="29"/>
      <c r="AE274" s="29"/>
    </row>
    <row r="275" spans="1:31" ht="15" customHeight="1" x14ac:dyDescent="0.25">
      <c r="A275" s="22" t="s">
        <v>30</v>
      </c>
      <c r="B275" s="16" t="s">
        <v>44</v>
      </c>
      <c r="C275" s="11" t="s">
        <v>18</v>
      </c>
      <c r="D275" s="53">
        <v>2020</v>
      </c>
      <c r="E275" s="36">
        <v>30440</v>
      </c>
      <c r="F275" s="36">
        <v>30828</v>
      </c>
      <c r="G275" s="36">
        <v>35396</v>
      </c>
      <c r="H275" s="36">
        <v>31316</v>
      </c>
      <c r="I275" s="36">
        <v>35955</v>
      </c>
      <c r="J275" s="36">
        <v>36188</v>
      </c>
      <c r="K275" s="36">
        <v>34909</v>
      </c>
      <c r="L275" s="36">
        <v>33850</v>
      </c>
      <c r="M275" s="36">
        <v>33734</v>
      </c>
      <c r="N275" s="36">
        <v>33433</v>
      </c>
      <c r="O275" s="36">
        <v>33305</v>
      </c>
      <c r="P275" s="38">
        <v>36104</v>
      </c>
      <c r="U275" s="29"/>
      <c r="V275" s="29"/>
      <c r="Z275" s="29"/>
      <c r="AA275" s="29"/>
      <c r="AB275" s="29"/>
      <c r="AC275" s="29"/>
      <c r="AD275" s="29"/>
      <c r="AE275" s="29"/>
    </row>
    <row r="276" spans="1:31" ht="15" customHeight="1" x14ac:dyDescent="0.25">
      <c r="A276" s="22" t="s">
        <v>30</v>
      </c>
      <c r="B276" s="16" t="s">
        <v>44</v>
      </c>
      <c r="C276" s="11" t="s">
        <v>18</v>
      </c>
      <c r="D276" s="53">
        <v>2021</v>
      </c>
      <c r="E276" s="36">
        <v>34857</v>
      </c>
      <c r="F276" s="36">
        <v>35142</v>
      </c>
      <c r="G276" s="36">
        <v>39055</v>
      </c>
      <c r="H276" s="36">
        <v>33501</v>
      </c>
      <c r="I276" s="36">
        <v>40825</v>
      </c>
      <c r="J276" s="36">
        <v>37616</v>
      </c>
      <c r="K276" s="36">
        <v>36479</v>
      </c>
      <c r="L276" s="36">
        <v>36520</v>
      </c>
      <c r="M276" s="36">
        <v>36543</v>
      </c>
      <c r="N276" s="36">
        <v>37806</v>
      </c>
      <c r="O276" s="36">
        <v>32740</v>
      </c>
      <c r="P276" s="38">
        <v>41214</v>
      </c>
      <c r="U276" s="29"/>
      <c r="V276" s="29"/>
      <c r="Z276" s="29"/>
      <c r="AA276" s="29"/>
      <c r="AB276" s="29"/>
      <c r="AC276" s="29"/>
      <c r="AD276" s="29"/>
      <c r="AE276" s="29"/>
    </row>
    <row r="277" spans="1:31" ht="15" customHeight="1" x14ac:dyDescent="0.25">
      <c r="A277" s="22" t="s">
        <v>30</v>
      </c>
      <c r="B277" s="16" t="s">
        <v>44</v>
      </c>
      <c r="C277" s="11" t="s">
        <v>18</v>
      </c>
      <c r="D277" s="53">
        <v>2022</v>
      </c>
      <c r="E277" s="36">
        <v>37353</v>
      </c>
      <c r="F277" s="36">
        <v>38810</v>
      </c>
      <c r="G277" s="36">
        <v>41099</v>
      </c>
      <c r="H277" s="36">
        <v>41810</v>
      </c>
      <c r="I277" s="36">
        <v>39031</v>
      </c>
      <c r="J277" s="36">
        <v>37170</v>
      </c>
      <c r="K277" s="36">
        <v>37145</v>
      </c>
      <c r="L277" s="36">
        <v>42333</v>
      </c>
      <c r="M277" s="36">
        <v>38258</v>
      </c>
      <c r="N277" s="36">
        <v>41627</v>
      </c>
      <c r="O277" s="36">
        <v>43372</v>
      </c>
      <c r="P277" s="38">
        <v>40163</v>
      </c>
      <c r="U277" s="29"/>
      <c r="V277" s="29"/>
      <c r="Z277" s="29"/>
      <c r="AA277" s="29"/>
      <c r="AB277" s="29"/>
      <c r="AC277" s="29"/>
      <c r="AD277" s="29"/>
      <c r="AE277" s="29"/>
    </row>
    <row r="278" spans="1:31" ht="15" customHeight="1" x14ac:dyDescent="0.25">
      <c r="A278" s="22" t="s">
        <v>30</v>
      </c>
      <c r="B278" s="16" t="s">
        <v>44</v>
      </c>
      <c r="C278" s="11" t="s">
        <v>18</v>
      </c>
      <c r="D278" s="53">
        <v>2023</v>
      </c>
      <c r="E278" s="36">
        <v>43229</v>
      </c>
      <c r="F278" s="36">
        <v>42435</v>
      </c>
      <c r="G278" s="36">
        <v>46236</v>
      </c>
      <c r="H278" s="36">
        <v>42177</v>
      </c>
      <c r="I278" s="36">
        <v>49105</v>
      </c>
      <c r="J278" s="36">
        <v>45872</v>
      </c>
      <c r="K278" s="36">
        <v>46827</v>
      </c>
      <c r="L278" s="36">
        <v>49936</v>
      </c>
      <c r="M278" s="36">
        <v>42856</v>
      </c>
      <c r="N278" s="36">
        <v>52011</v>
      </c>
      <c r="O278" s="36">
        <v>48909</v>
      </c>
      <c r="P278" s="38">
        <v>45456</v>
      </c>
      <c r="U278" s="29"/>
      <c r="V278" s="29"/>
      <c r="Z278" s="29"/>
      <c r="AA278" s="29"/>
      <c r="AB278" s="29"/>
      <c r="AC278" s="29"/>
      <c r="AD278" s="29"/>
      <c r="AE278" s="29"/>
    </row>
    <row r="279" spans="1:31" ht="15" customHeight="1" x14ac:dyDescent="0.25">
      <c r="A279" s="22" t="s">
        <v>30</v>
      </c>
      <c r="B279" s="16" t="s">
        <v>44</v>
      </c>
      <c r="C279" s="11" t="s">
        <v>18</v>
      </c>
      <c r="D279" s="53">
        <v>2024</v>
      </c>
      <c r="E279" s="36">
        <v>48246</v>
      </c>
      <c r="F279" s="36">
        <v>51396</v>
      </c>
      <c r="G279" s="36">
        <v>52630</v>
      </c>
      <c r="H279" s="36">
        <v>51588</v>
      </c>
      <c r="I279" s="36">
        <v>54437</v>
      </c>
      <c r="J279" s="36">
        <v>53466</v>
      </c>
      <c r="K279" s="36">
        <v>53815</v>
      </c>
      <c r="L279" s="36">
        <v>55390</v>
      </c>
      <c r="M279" s="36">
        <v>52457</v>
      </c>
      <c r="N279" s="36">
        <v>59002</v>
      </c>
      <c r="O279" s="36">
        <v>53742</v>
      </c>
      <c r="P279" s="38">
        <v>56239</v>
      </c>
      <c r="U279" s="29"/>
      <c r="V279" s="29"/>
      <c r="Z279" s="29"/>
      <c r="AA279" s="29"/>
      <c r="AB279" s="29"/>
      <c r="AC279" s="29"/>
      <c r="AD279" s="29"/>
      <c r="AE279" s="29"/>
    </row>
    <row r="280" spans="1:31" ht="15" customHeight="1" x14ac:dyDescent="0.25">
      <c r="A280" s="22" t="s">
        <v>30</v>
      </c>
      <c r="B280" s="16" t="s">
        <v>44</v>
      </c>
      <c r="C280" s="11" t="s">
        <v>18</v>
      </c>
      <c r="D280" s="53">
        <v>2025</v>
      </c>
      <c r="E280" s="36">
        <v>55307</v>
      </c>
      <c r="F280" s="36">
        <v>56480</v>
      </c>
      <c r="G280" s="36">
        <v>57918</v>
      </c>
      <c r="H280" s="36">
        <v>59158</v>
      </c>
      <c r="I280" s="36">
        <v>60131</v>
      </c>
      <c r="J280" s="36">
        <v>57694</v>
      </c>
      <c r="K280" s="36">
        <v>58772</v>
      </c>
      <c r="L280" s="36">
        <v>61403</v>
      </c>
      <c r="M280" s="36">
        <v>57073</v>
      </c>
      <c r="N280" s="36">
        <v>61500</v>
      </c>
      <c r="O280" s="36">
        <v>60872</v>
      </c>
      <c r="P280" s="38">
        <v>63680</v>
      </c>
      <c r="U280" s="29"/>
      <c r="V280" s="29"/>
      <c r="Z280" s="29"/>
      <c r="AA280" s="29"/>
      <c r="AB280" s="29"/>
      <c r="AC280" s="29"/>
      <c r="AD280" s="29"/>
      <c r="AE280" s="29"/>
    </row>
    <row r="281" spans="1:31" ht="15" customHeight="1" x14ac:dyDescent="0.25">
      <c r="A281" s="22" t="s">
        <v>30</v>
      </c>
      <c r="B281" s="16" t="s">
        <v>44</v>
      </c>
      <c r="C281" s="28" t="s">
        <v>18</v>
      </c>
      <c r="D281" s="51">
        <v>2026</v>
      </c>
      <c r="E281" s="45">
        <v>59882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 s="45">
        <v>0</v>
      </c>
      <c r="N281" s="45">
        <v>0</v>
      </c>
      <c r="O281" s="45">
        <v>0</v>
      </c>
      <c r="P281" s="46">
        <v>0</v>
      </c>
      <c r="U281" s="29"/>
      <c r="V281" s="29"/>
      <c r="Z281" s="29"/>
      <c r="AA281" s="29"/>
      <c r="AB281" s="29"/>
      <c r="AC281" s="29"/>
      <c r="AD281" s="29"/>
      <c r="AE281" s="29"/>
    </row>
    <row r="282" spans="1:31" ht="15" customHeight="1" x14ac:dyDescent="0.25">
      <c r="A282" s="15" t="s">
        <v>30</v>
      </c>
      <c r="B282" s="16" t="s">
        <v>20</v>
      </c>
      <c r="C282" s="11" t="s">
        <v>18</v>
      </c>
      <c r="D282" s="54">
        <v>2007</v>
      </c>
      <c r="E282" s="36">
        <v>-2772</v>
      </c>
      <c r="F282" s="36">
        <v>1567</v>
      </c>
      <c r="G282" s="36">
        <v>1044</v>
      </c>
      <c r="H282" s="36">
        <v>108</v>
      </c>
      <c r="I282" s="36">
        <v>187</v>
      </c>
      <c r="J282" s="36">
        <v>1834</v>
      </c>
      <c r="K282" s="36">
        <v>730</v>
      </c>
      <c r="L282" s="36">
        <v>887</v>
      </c>
      <c r="M282" s="36">
        <v>2041</v>
      </c>
      <c r="N282" s="36">
        <v>-712</v>
      </c>
      <c r="O282" s="36">
        <v>1748</v>
      </c>
      <c r="P282" s="38">
        <v>4602</v>
      </c>
      <c r="U282" s="29"/>
      <c r="V282" s="29"/>
      <c r="Z282" s="29"/>
      <c r="AA282" s="29"/>
      <c r="AB282" s="29"/>
      <c r="AC282" s="29"/>
      <c r="AD282" s="29"/>
      <c r="AE282" s="29"/>
    </row>
    <row r="283" spans="1:31" ht="15" customHeight="1" x14ac:dyDescent="0.25">
      <c r="A283" s="25" t="s">
        <v>30</v>
      </c>
      <c r="B283" s="16" t="s">
        <v>45</v>
      </c>
      <c r="C283" s="11" t="s">
        <v>18</v>
      </c>
      <c r="D283" s="51">
        <v>2008</v>
      </c>
      <c r="E283" s="36">
        <v>-2888</v>
      </c>
      <c r="F283" s="36">
        <v>1560</v>
      </c>
      <c r="G283" s="36">
        <v>1148</v>
      </c>
      <c r="H283" s="36">
        <v>-717</v>
      </c>
      <c r="I283" s="36">
        <v>1222</v>
      </c>
      <c r="J283" s="36">
        <v>1475</v>
      </c>
      <c r="K283" s="36">
        <v>-246</v>
      </c>
      <c r="L283" s="36">
        <v>1161</v>
      </c>
      <c r="M283" s="36">
        <v>551</v>
      </c>
      <c r="N283" s="36">
        <v>312</v>
      </c>
      <c r="O283" s="36">
        <v>1962</v>
      </c>
      <c r="P283" s="38">
        <v>-122</v>
      </c>
      <c r="U283" s="29"/>
      <c r="V283" s="29"/>
      <c r="Z283" s="29"/>
      <c r="AA283" s="29"/>
      <c r="AB283" s="29"/>
      <c r="AC283" s="29"/>
      <c r="AD283" s="29"/>
      <c r="AE283" s="29"/>
    </row>
    <row r="284" spans="1:31" ht="15" customHeight="1" x14ac:dyDescent="0.25">
      <c r="A284" s="25" t="s">
        <v>30</v>
      </c>
      <c r="B284" s="16" t="s">
        <v>45</v>
      </c>
      <c r="C284" s="11" t="s">
        <v>18</v>
      </c>
      <c r="D284" s="51">
        <v>2009</v>
      </c>
      <c r="E284" s="36">
        <v>-1497</v>
      </c>
      <c r="F284" s="36">
        <v>-191</v>
      </c>
      <c r="G284" s="36">
        <v>-477</v>
      </c>
      <c r="H284" s="36">
        <v>-498</v>
      </c>
      <c r="I284" s="36">
        <v>206</v>
      </c>
      <c r="J284" s="36">
        <v>-654</v>
      </c>
      <c r="K284" s="36">
        <v>-294</v>
      </c>
      <c r="L284" s="36">
        <v>-297</v>
      </c>
      <c r="M284" s="36">
        <v>-409</v>
      </c>
      <c r="N284" s="36">
        <v>-1456</v>
      </c>
      <c r="O284" s="36">
        <v>-4107</v>
      </c>
      <c r="P284" s="38">
        <v>-5000</v>
      </c>
      <c r="U284" s="29"/>
      <c r="V284" s="29"/>
      <c r="Z284" s="29"/>
      <c r="AA284" s="29"/>
      <c r="AB284" s="29"/>
      <c r="AC284" s="29"/>
      <c r="AD284" s="29"/>
      <c r="AE284" s="29"/>
    </row>
    <row r="285" spans="1:31" ht="15" customHeight="1" x14ac:dyDescent="0.25">
      <c r="A285" s="25" t="s">
        <v>30</v>
      </c>
      <c r="B285" s="16" t="s">
        <v>45</v>
      </c>
      <c r="C285" s="11" t="s">
        <v>18</v>
      </c>
      <c r="D285" s="52">
        <v>2010</v>
      </c>
      <c r="E285" s="36">
        <v>2111</v>
      </c>
      <c r="F285" s="36">
        <v>466</v>
      </c>
      <c r="G285" s="36">
        <v>-963</v>
      </c>
      <c r="H285" s="36">
        <v>-250</v>
      </c>
      <c r="I285" s="36">
        <v>-57</v>
      </c>
      <c r="J285" s="36">
        <v>-180</v>
      </c>
      <c r="K285" s="36">
        <v>368</v>
      </c>
      <c r="L285" s="36">
        <v>-547</v>
      </c>
      <c r="M285" s="36">
        <v>-307</v>
      </c>
      <c r="N285" s="36">
        <v>-44</v>
      </c>
      <c r="O285" s="36">
        <v>-2494</v>
      </c>
      <c r="P285" s="38">
        <v>-1996</v>
      </c>
      <c r="U285" s="29"/>
      <c r="V285" s="29"/>
      <c r="Z285" s="29"/>
      <c r="AA285" s="29"/>
      <c r="AB285" s="29"/>
      <c r="AC285" s="29"/>
      <c r="AD285" s="29"/>
      <c r="AE285" s="29"/>
    </row>
    <row r="286" spans="1:31" ht="15" customHeight="1" x14ac:dyDescent="0.25">
      <c r="A286" s="25" t="s">
        <v>30</v>
      </c>
      <c r="B286" s="16" t="s">
        <v>45</v>
      </c>
      <c r="C286" s="11" t="s">
        <v>18</v>
      </c>
      <c r="D286" s="52">
        <v>2011</v>
      </c>
      <c r="E286" s="36">
        <v>-302</v>
      </c>
      <c r="F286" s="36">
        <v>543</v>
      </c>
      <c r="G286" s="36">
        <v>-727</v>
      </c>
      <c r="H286" s="36">
        <v>-36</v>
      </c>
      <c r="I286" s="36">
        <v>611</v>
      </c>
      <c r="J286" s="36">
        <v>-5</v>
      </c>
      <c r="K286" s="36">
        <v>312</v>
      </c>
      <c r="L286" s="36">
        <v>-10</v>
      </c>
      <c r="M286" s="36">
        <v>-105</v>
      </c>
      <c r="N286" s="36">
        <v>-673</v>
      </c>
      <c r="O286" s="36">
        <v>-4110</v>
      </c>
      <c r="P286" s="38">
        <v>-1171</v>
      </c>
      <c r="U286" s="29"/>
      <c r="V286" s="29"/>
      <c r="Z286" s="29"/>
      <c r="AA286" s="29"/>
      <c r="AB286" s="29"/>
      <c r="AC286" s="29"/>
      <c r="AD286" s="29"/>
      <c r="AE286" s="29"/>
    </row>
    <row r="287" spans="1:31" ht="15" customHeight="1" x14ac:dyDescent="0.25">
      <c r="A287" s="25" t="s">
        <v>30</v>
      </c>
      <c r="B287" s="16" t="s">
        <v>45</v>
      </c>
      <c r="C287" s="11" t="s">
        <v>18</v>
      </c>
      <c r="D287" s="52">
        <v>2012</v>
      </c>
      <c r="E287" s="36">
        <v>925</v>
      </c>
      <c r="F287" s="36">
        <v>1485</v>
      </c>
      <c r="G287" s="36">
        <v>-372</v>
      </c>
      <c r="H287" s="36">
        <v>737</v>
      </c>
      <c r="I287" s="36">
        <v>231</v>
      </c>
      <c r="J287" s="36">
        <v>330</v>
      </c>
      <c r="K287" s="36">
        <v>-98</v>
      </c>
      <c r="L287" s="36">
        <v>385</v>
      </c>
      <c r="M287" s="36">
        <v>-334</v>
      </c>
      <c r="N287" s="36">
        <v>225</v>
      </c>
      <c r="O287" s="36">
        <v>-4062</v>
      </c>
      <c r="P287" s="38">
        <v>-265</v>
      </c>
      <c r="U287" s="29"/>
      <c r="V287" s="29"/>
      <c r="Z287" s="29"/>
      <c r="AA287" s="29"/>
      <c r="AB287" s="29"/>
      <c r="AC287" s="29"/>
      <c r="AD287" s="29"/>
      <c r="AE287" s="29"/>
    </row>
    <row r="288" spans="1:31" ht="15" customHeight="1" x14ac:dyDescent="0.25">
      <c r="A288" s="25" t="s">
        <v>30</v>
      </c>
      <c r="B288" s="16" t="s">
        <v>45</v>
      </c>
      <c r="C288" s="11" t="s">
        <v>18</v>
      </c>
      <c r="D288" s="52">
        <v>2013</v>
      </c>
      <c r="E288" s="36">
        <v>1595</v>
      </c>
      <c r="F288" s="36">
        <v>232</v>
      </c>
      <c r="G288" s="36">
        <v>-2729</v>
      </c>
      <c r="H288" s="36">
        <v>-2690</v>
      </c>
      <c r="I288" s="36">
        <v>-2102</v>
      </c>
      <c r="J288" s="36">
        <v>-3179</v>
      </c>
      <c r="K288" s="36">
        <v>-1379</v>
      </c>
      <c r="L288" s="36">
        <v>334</v>
      </c>
      <c r="M288" s="36">
        <v>166</v>
      </c>
      <c r="N288" s="36">
        <v>-208</v>
      </c>
      <c r="O288" s="36">
        <v>15</v>
      </c>
      <c r="P288" s="38">
        <v>506</v>
      </c>
      <c r="U288" s="29"/>
      <c r="V288" s="29"/>
      <c r="Z288" s="29"/>
      <c r="AA288" s="29"/>
      <c r="AB288" s="29"/>
      <c r="AC288" s="29"/>
      <c r="AD288" s="29"/>
      <c r="AE288" s="29"/>
    </row>
    <row r="289" spans="1:31" ht="15" customHeight="1" x14ac:dyDescent="0.25">
      <c r="A289" s="25" t="s">
        <v>30</v>
      </c>
      <c r="B289" s="16" t="s">
        <v>45</v>
      </c>
      <c r="C289" s="11" t="s">
        <v>18</v>
      </c>
      <c r="D289" s="53">
        <v>2014</v>
      </c>
      <c r="E289" s="36">
        <v>-154</v>
      </c>
      <c r="F289" s="36">
        <v>-280</v>
      </c>
      <c r="G289" s="36">
        <v>107</v>
      </c>
      <c r="H289" s="36">
        <v>566</v>
      </c>
      <c r="I289" s="36">
        <v>-1718</v>
      </c>
      <c r="J289" s="36">
        <v>-995</v>
      </c>
      <c r="K289" s="36">
        <v>-338</v>
      </c>
      <c r="L289" s="36">
        <v>-634</v>
      </c>
      <c r="M289" s="36">
        <v>-2194</v>
      </c>
      <c r="N289" s="36">
        <v>-1244</v>
      </c>
      <c r="O289" s="36">
        <v>3152</v>
      </c>
      <c r="P289" s="38">
        <v>-3290</v>
      </c>
      <c r="U289" s="29"/>
      <c r="V289" s="29"/>
      <c r="Z289" s="29"/>
      <c r="AA289" s="29"/>
      <c r="AB289" s="29"/>
      <c r="AC289" s="29"/>
      <c r="AD289" s="29"/>
      <c r="AE289" s="29"/>
    </row>
    <row r="290" spans="1:31" ht="15" customHeight="1" x14ac:dyDescent="0.25">
      <c r="A290" s="25" t="s">
        <v>30</v>
      </c>
      <c r="B290" s="16" t="s">
        <v>45</v>
      </c>
      <c r="C290" s="11" t="s">
        <v>18</v>
      </c>
      <c r="D290" s="53">
        <v>2015</v>
      </c>
      <c r="E290" s="36">
        <v>155</v>
      </c>
      <c r="F290" s="36">
        <v>369</v>
      </c>
      <c r="G290" s="36">
        <v>-378</v>
      </c>
      <c r="H290" s="36">
        <v>39</v>
      </c>
      <c r="I290" s="36">
        <v>148</v>
      </c>
      <c r="J290" s="36">
        <v>-1604</v>
      </c>
      <c r="K290" s="36">
        <v>-1498</v>
      </c>
      <c r="L290" s="36">
        <v>66</v>
      </c>
      <c r="M290" s="36">
        <v>152</v>
      </c>
      <c r="N290" s="36">
        <v>-666</v>
      </c>
      <c r="O290" s="36">
        <v>-99</v>
      </c>
      <c r="P290" s="38">
        <v>-100</v>
      </c>
      <c r="U290" s="29"/>
      <c r="V290" s="29"/>
      <c r="Z290" s="29"/>
      <c r="AA290" s="29"/>
      <c r="AB290" s="29"/>
      <c r="AC290" s="29"/>
      <c r="AD290" s="29"/>
      <c r="AE290" s="29"/>
    </row>
    <row r="291" spans="1:31" ht="15" customHeight="1" x14ac:dyDescent="0.25">
      <c r="A291" s="25" t="s">
        <v>30</v>
      </c>
      <c r="B291" s="16" t="s">
        <v>45</v>
      </c>
      <c r="C291" s="11" t="s">
        <v>18</v>
      </c>
      <c r="D291" s="52">
        <v>2016</v>
      </c>
      <c r="E291" s="36">
        <v>-1101</v>
      </c>
      <c r="F291" s="36">
        <v>-490</v>
      </c>
      <c r="G291" s="36">
        <v>-216</v>
      </c>
      <c r="H291" s="36">
        <v>501</v>
      </c>
      <c r="I291" s="36">
        <v>-119</v>
      </c>
      <c r="J291" s="36">
        <v>536</v>
      </c>
      <c r="K291" s="36">
        <v>374</v>
      </c>
      <c r="L291" s="36">
        <v>-133</v>
      </c>
      <c r="M291" s="36">
        <v>426</v>
      </c>
      <c r="N291" s="36">
        <v>20</v>
      </c>
      <c r="O291" s="36">
        <v>35</v>
      </c>
      <c r="P291" s="38">
        <v>190</v>
      </c>
      <c r="U291" s="29"/>
      <c r="V291" s="29"/>
      <c r="Z291" s="29"/>
      <c r="AA291" s="29"/>
      <c r="AB291" s="29"/>
      <c r="AC291" s="29"/>
      <c r="AD291" s="29"/>
      <c r="AE291" s="29"/>
    </row>
    <row r="292" spans="1:31" ht="15" customHeight="1" x14ac:dyDescent="0.25">
      <c r="A292" s="23" t="s">
        <v>30</v>
      </c>
      <c r="B292" s="16" t="s">
        <v>45</v>
      </c>
      <c r="C292" s="11" t="s">
        <v>18</v>
      </c>
      <c r="D292" s="53">
        <v>2017</v>
      </c>
      <c r="E292" s="36">
        <v>-1044</v>
      </c>
      <c r="F292" s="36">
        <v>-31</v>
      </c>
      <c r="G292" s="36">
        <v>-557</v>
      </c>
      <c r="H292" s="36">
        <v>465</v>
      </c>
      <c r="I292" s="36">
        <v>493</v>
      </c>
      <c r="J292" s="36">
        <v>464</v>
      </c>
      <c r="K292" s="36">
        <v>310</v>
      </c>
      <c r="L292" s="36">
        <v>594</v>
      </c>
      <c r="M292" s="36">
        <v>445</v>
      </c>
      <c r="N292" s="36">
        <v>-732</v>
      </c>
      <c r="O292" s="36">
        <v>87</v>
      </c>
      <c r="P292" s="38">
        <v>4336</v>
      </c>
      <c r="U292" s="29"/>
      <c r="V292" s="29"/>
      <c r="Z292" s="29"/>
      <c r="AA292" s="29"/>
      <c r="AB292" s="29"/>
      <c r="AC292" s="29"/>
      <c r="AD292" s="29"/>
      <c r="AE292" s="29"/>
    </row>
    <row r="293" spans="1:31" ht="15" customHeight="1" x14ac:dyDescent="0.25">
      <c r="A293" s="23" t="s">
        <v>30</v>
      </c>
      <c r="B293" s="16" t="s">
        <v>45</v>
      </c>
      <c r="C293" s="11" t="s">
        <v>18</v>
      </c>
      <c r="D293" s="52">
        <v>2018</v>
      </c>
      <c r="E293" s="36">
        <v>-3626</v>
      </c>
      <c r="F293" s="36">
        <v>-313</v>
      </c>
      <c r="G293" s="36">
        <v>647</v>
      </c>
      <c r="H293" s="36">
        <v>488</v>
      </c>
      <c r="I293" s="36">
        <v>1079</v>
      </c>
      <c r="J293" s="36">
        <v>744</v>
      </c>
      <c r="K293" s="36">
        <v>937</v>
      </c>
      <c r="L293" s="36">
        <v>304</v>
      </c>
      <c r="M293" s="36">
        <v>1075</v>
      </c>
      <c r="N293" s="36">
        <v>220</v>
      </c>
      <c r="O293" s="36">
        <v>284</v>
      </c>
      <c r="P293" s="38">
        <v>4929</v>
      </c>
      <c r="U293" s="29"/>
      <c r="V293" s="29"/>
      <c r="Z293" s="29"/>
      <c r="AA293" s="29"/>
      <c r="AB293" s="29"/>
      <c r="AC293" s="29"/>
      <c r="AD293" s="29"/>
      <c r="AE293" s="29"/>
    </row>
    <row r="294" spans="1:31" ht="15" customHeight="1" x14ac:dyDescent="0.25">
      <c r="A294" s="23" t="s">
        <v>30</v>
      </c>
      <c r="B294" s="16" t="s">
        <v>45</v>
      </c>
      <c r="C294" s="11" t="s">
        <v>18</v>
      </c>
      <c r="D294" s="53">
        <v>2019</v>
      </c>
      <c r="E294" s="36">
        <v>-1116</v>
      </c>
      <c r="F294" s="36">
        <v>524</v>
      </c>
      <c r="G294" s="36">
        <v>770</v>
      </c>
      <c r="H294" s="36">
        <v>114</v>
      </c>
      <c r="I294" s="36">
        <v>485</v>
      </c>
      <c r="J294" s="36">
        <v>1525</v>
      </c>
      <c r="K294" s="36">
        <v>990</v>
      </c>
      <c r="L294" s="36">
        <v>788</v>
      </c>
      <c r="M294" s="36">
        <v>80</v>
      </c>
      <c r="N294" s="36">
        <v>537</v>
      </c>
      <c r="O294" s="36">
        <v>825</v>
      </c>
      <c r="P294" s="38">
        <v>4090</v>
      </c>
      <c r="U294" s="29"/>
      <c r="V294" s="29"/>
      <c r="Z294" s="29"/>
      <c r="AA294" s="29"/>
      <c r="AB294" s="29"/>
      <c r="AC294" s="29"/>
      <c r="AD294" s="29"/>
      <c r="AE294" s="29"/>
    </row>
    <row r="295" spans="1:31" ht="15" customHeight="1" x14ac:dyDescent="0.25">
      <c r="A295" s="23" t="s">
        <v>30</v>
      </c>
      <c r="B295" s="16" t="s">
        <v>45</v>
      </c>
      <c r="C295" s="11" t="s">
        <v>18</v>
      </c>
      <c r="D295" s="53">
        <v>2020</v>
      </c>
      <c r="E295" s="36">
        <v>-19</v>
      </c>
      <c r="F295" s="36">
        <v>434</v>
      </c>
      <c r="G295" s="36">
        <v>-2815</v>
      </c>
      <c r="H295" s="36">
        <v>-2134</v>
      </c>
      <c r="I295" s="36">
        <v>9333</v>
      </c>
      <c r="J295" s="36">
        <v>2292</v>
      </c>
      <c r="K295" s="36">
        <v>4010</v>
      </c>
      <c r="L295" s="36">
        <v>399</v>
      </c>
      <c r="M295" s="36">
        <v>404</v>
      </c>
      <c r="N295" s="36">
        <v>337</v>
      </c>
      <c r="O295" s="36">
        <v>554</v>
      </c>
      <c r="P295" s="38">
        <v>13532</v>
      </c>
      <c r="U295" s="29"/>
      <c r="V295" s="29"/>
      <c r="Z295" s="29"/>
      <c r="AA295" s="29"/>
      <c r="AB295" s="29"/>
      <c r="AC295" s="29"/>
      <c r="AD295" s="29"/>
      <c r="AE295" s="29"/>
    </row>
    <row r="296" spans="1:31" ht="15" customHeight="1" x14ac:dyDescent="0.25">
      <c r="A296" s="23" t="s">
        <v>30</v>
      </c>
      <c r="B296" s="16" t="s">
        <v>45</v>
      </c>
      <c r="C296" s="11" t="s">
        <v>18</v>
      </c>
      <c r="D296" s="53">
        <v>2021</v>
      </c>
      <c r="E296" s="36">
        <v>-3840</v>
      </c>
      <c r="F296" s="36">
        <v>-3374</v>
      </c>
      <c r="G296" s="36">
        <v>974</v>
      </c>
      <c r="H296" s="36">
        <v>1811</v>
      </c>
      <c r="I296" s="36">
        <v>-34</v>
      </c>
      <c r="J296" s="36">
        <v>279</v>
      </c>
      <c r="K296" s="36">
        <v>1427</v>
      </c>
      <c r="L296" s="36">
        <v>-638</v>
      </c>
      <c r="M296" s="36">
        <v>32</v>
      </c>
      <c r="N296" s="36">
        <v>-2839</v>
      </c>
      <c r="O296" s="36">
        <v>7839</v>
      </c>
      <c r="P296" s="38">
        <v>2263</v>
      </c>
      <c r="U296" s="29"/>
      <c r="V296" s="29"/>
      <c r="Z296" s="29"/>
      <c r="AA296" s="29"/>
      <c r="AB296" s="29"/>
      <c r="AC296" s="29"/>
      <c r="AD296" s="29"/>
      <c r="AE296" s="29"/>
    </row>
    <row r="297" spans="1:31" ht="15" customHeight="1" x14ac:dyDescent="0.25">
      <c r="A297" s="23" t="s">
        <v>30</v>
      </c>
      <c r="B297" s="16" t="s">
        <v>45</v>
      </c>
      <c r="C297" s="11" t="s">
        <v>18</v>
      </c>
      <c r="D297" s="53">
        <v>2022</v>
      </c>
      <c r="E297" s="36">
        <v>-5812</v>
      </c>
      <c r="F297" s="36">
        <v>1833</v>
      </c>
      <c r="G297" s="36">
        <v>-436</v>
      </c>
      <c r="H297" s="36">
        <v>-992</v>
      </c>
      <c r="I297" s="36">
        <v>3427</v>
      </c>
      <c r="J297" s="36">
        <v>2667</v>
      </c>
      <c r="K297" s="36">
        <v>1916</v>
      </c>
      <c r="L297" s="36">
        <v>-1694</v>
      </c>
      <c r="M297" s="36">
        <v>-178</v>
      </c>
      <c r="N297" s="36">
        <v>-1198</v>
      </c>
      <c r="O297" s="36">
        <v>-8</v>
      </c>
      <c r="P297" s="38">
        <v>4105</v>
      </c>
      <c r="U297" s="29"/>
      <c r="V297" s="29"/>
      <c r="Z297" s="29"/>
      <c r="AA297" s="29"/>
      <c r="AB297" s="29"/>
      <c r="AC297" s="29"/>
      <c r="AD297" s="29"/>
      <c r="AE297" s="29"/>
    </row>
    <row r="298" spans="1:31" ht="15" customHeight="1" x14ac:dyDescent="0.25">
      <c r="A298" s="25" t="s">
        <v>30</v>
      </c>
      <c r="B298" s="16" t="s">
        <v>45</v>
      </c>
      <c r="C298" s="11" t="s">
        <v>18</v>
      </c>
      <c r="D298" s="53">
        <v>2023</v>
      </c>
      <c r="E298" s="36">
        <v>-4762</v>
      </c>
      <c r="F298" s="36">
        <v>-937</v>
      </c>
      <c r="G298" s="36">
        <v>-2032</v>
      </c>
      <c r="H298" s="36">
        <v>755</v>
      </c>
      <c r="I298" s="36">
        <v>-1385</v>
      </c>
      <c r="J298" s="36">
        <v>1003</v>
      </c>
      <c r="K298" s="36">
        <v>-3119</v>
      </c>
      <c r="L298" s="36">
        <v>-3275</v>
      </c>
      <c r="M298" s="36">
        <v>-1539</v>
      </c>
      <c r="N298" s="36">
        <v>-1301</v>
      </c>
      <c r="O298" s="36">
        <v>-2272</v>
      </c>
      <c r="P298" s="38">
        <v>5310</v>
      </c>
      <c r="U298" s="29"/>
      <c r="V298" s="29"/>
      <c r="Z298" s="29"/>
      <c r="AA298" s="29"/>
      <c r="AB298" s="29"/>
      <c r="AC298" s="29"/>
      <c r="AD298" s="29"/>
      <c r="AE298" s="29"/>
    </row>
    <row r="299" spans="1:31" ht="15" customHeight="1" x14ac:dyDescent="0.25">
      <c r="A299" s="25" t="s">
        <v>30</v>
      </c>
      <c r="B299" s="16" t="s">
        <v>45</v>
      </c>
      <c r="C299" s="11" t="s">
        <v>18</v>
      </c>
      <c r="D299" s="53">
        <v>2024</v>
      </c>
      <c r="E299" s="36">
        <v>-3353</v>
      </c>
      <c r="F299" s="36">
        <v>-3222</v>
      </c>
      <c r="G299" s="36">
        <v>-3172</v>
      </c>
      <c r="H299" s="36">
        <v>4062</v>
      </c>
      <c r="I299" s="36">
        <v>-989</v>
      </c>
      <c r="J299" s="36">
        <v>48</v>
      </c>
      <c r="K299" s="36">
        <v>982</v>
      </c>
      <c r="L299" s="36">
        <v>-4291</v>
      </c>
      <c r="M299" s="36">
        <v>784</v>
      </c>
      <c r="N299" s="36">
        <v>621</v>
      </c>
      <c r="O299" s="36">
        <v>-1363</v>
      </c>
      <c r="P299" s="38">
        <v>6575</v>
      </c>
      <c r="U299" s="29"/>
      <c r="V299" s="29"/>
      <c r="Z299" s="29"/>
      <c r="AA299" s="29"/>
      <c r="AB299" s="29"/>
      <c r="AC299" s="29"/>
      <c r="AD299" s="29"/>
      <c r="AE299" s="29"/>
    </row>
    <row r="300" spans="1:31" ht="15" customHeight="1" x14ac:dyDescent="0.25">
      <c r="A300" s="25" t="s">
        <v>30</v>
      </c>
      <c r="B300" s="16" t="s">
        <v>45</v>
      </c>
      <c r="C300" s="11" t="s">
        <v>18</v>
      </c>
      <c r="D300" s="53">
        <v>2025</v>
      </c>
      <c r="E300" s="36">
        <v>-6250</v>
      </c>
      <c r="F300" s="36">
        <v>-1858</v>
      </c>
      <c r="G300" s="36">
        <v>4975</v>
      </c>
      <c r="H300" s="36">
        <v>-3775</v>
      </c>
      <c r="I300" s="36">
        <v>1341</v>
      </c>
      <c r="J300" s="36">
        <v>-1643</v>
      </c>
      <c r="K300" s="36">
        <v>1984</v>
      </c>
      <c r="L300" s="36">
        <v>136</v>
      </c>
      <c r="M300" s="36">
        <v>-587</v>
      </c>
      <c r="N300" s="36">
        <v>-1344</v>
      </c>
      <c r="O300" s="36">
        <v>653</v>
      </c>
      <c r="P300" s="38">
        <v>7099</v>
      </c>
      <c r="U300" s="29"/>
      <c r="V300" s="29"/>
      <c r="Z300" s="29"/>
      <c r="AA300" s="29"/>
      <c r="AB300" s="29"/>
      <c r="AC300" s="29"/>
      <c r="AD300" s="29"/>
      <c r="AE300" s="29"/>
    </row>
    <row r="301" spans="1:31" ht="15" customHeight="1" x14ac:dyDescent="0.25">
      <c r="A301" s="25" t="s">
        <v>30</v>
      </c>
      <c r="B301" s="16" t="s">
        <v>45</v>
      </c>
      <c r="C301" s="28" t="s">
        <v>18</v>
      </c>
      <c r="D301" s="51">
        <v>2026</v>
      </c>
      <c r="E301" s="45">
        <v>-4672</v>
      </c>
      <c r="F301" s="45">
        <v>0</v>
      </c>
      <c r="G301" s="45">
        <v>0</v>
      </c>
      <c r="H301" s="45">
        <v>0</v>
      </c>
      <c r="I301" s="45">
        <v>0</v>
      </c>
      <c r="J301" s="45">
        <v>0</v>
      </c>
      <c r="K301" s="45">
        <v>0</v>
      </c>
      <c r="L301" s="45">
        <v>0</v>
      </c>
      <c r="M301" s="45">
        <v>0</v>
      </c>
      <c r="N301" s="45">
        <v>0</v>
      </c>
      <c r="O301" s="45">
        <v>0</v>
      </c>
      <c r="P301" s="46">
        <v>0</v>
      </c>
      <c r="U301" s="29"/>
      <c r="V301" s="29"/>
      <c r="Z301" s="29"/>
      <c r="AA301" s="29"/>
      <c r="AB301" s="29"/>
      <c r="AC301" s="29"/>
      <c r="AD301" s="29"/>
      <c r="AE301" s="29"/>
    </row>
    <row r="302" spans="1:31" ht="15" customHeight="1" x14ac:dyDescent="0.25">
      <c r="A302" s="10" t="s">
        <v>30</v>
      </c>
      <c r="B302" s="16" t="s">
        <v>21</v>
      </c>
      <c r="C302" s="11" t="s">
        <v>18</v>
      </c>
      <c r="D302" s="54">
        <v>2007</v>
      </c>
      <c r="E302" s="36">
        <v>2</v>
      </c>
      <c r="F302" s="36">
        <v>2</v>
      </c>
      <c r="G302" s="36">
        <v>9</v>
      </c>
      <c r="H302" s="36">
        <v>10</v>
      </c>
      <c r="I302" s="36">
        <v>18</v>
      </c>
      <c r="J302" s="36">
        <v>27</v>
      </c>
      <c r="K302" s="36">
        <v>20</v>
      </c>
      <c r="L302" s="36">
        <v>19</v>
      </c>
      <c r="M302" s="36">
        <v>17</v>
      </c>
      <c r="N302" s="36">
        <v>22</v>
      </c>
      <c r="O302" s="36">
        <v>25</v>
      </c>
      <c r="P302" s="38">
        <v>100</v>
      </c>
      <c r="U302" s="29"/>
      <c r="V302" s="29"/>
      <c r="Z302" s="29"/>
      <c r="AA302" s="29"/>
      <c r="AB302" s="29"/>
      <c r="AC302" s="29"/>
      <c r="AD302" s="29"/>
      <c r="AE302" s="29"/>
    </row>
    <row r="303" spans="1:31" ht="15" customHeight="1" x14ac:dyDescent="0.25">
      <c r="A303" s="21" t="s">
        <v>30</v>
      </c>
      <c r="B303" s="16" t="s">
        <v>46</v>
      </c>
      <c r="C303" s="11" t="s">
        <v>18</v>
      </c>
      <c r="D303" s="51">
        <v>2008</v>
      </c>
      <c r="E303" s="36">
        <v>0</v>
      </c>
      <c r="F303" s="36">
        <v>0</v>
      </c>
      <c r="G303" s="36">
        <v>0</v>
      </c>
      <c r="H303" s="36">
        <v>0</v>
      </c>
      <c r="I303" s="36">
        <v>1</v>
      </c>
      <c r="J303" s="36">
        <v>2</v>
      </c>
      <c r="K303" s="36">
        <v>4</v>
      </c>
      <c r="L303" s="36">
        <v>2</v>
      </c>
      <c r="M303" s="36">
        <v>10</v>
      </c>
      <c r="N303" s="36">
        <v>3</v>
      </c>
      <c r="O303" s="36">
        <v>2</v>
      </c>
      <c r="P303" s="38">
        <v>82</v>
      </c>
      <c r="U303" s="29"/>
      <c r="V303" s="29"/>
      <c r="Z303" s="29"/>
      <c r="AA303" s="29"/>
      <c r="AB303" s="29"/>
      <c r="AC303" s="29"/>
      <c r="AD303" s="29"/>
      <c r="AE303" s="29"/>
    </row>
    <row r="304" spans="1:31" ht="15" customHeight="1" x14ac:dyDescent="0.25">
      <c r="A304" s="21" t="s">
        <v>30</v>
      </c>
      <c r="B304" s="16" t="s">
        <v>46</v>
      </c>
      <c r="C304" s="11" t="s">
        <v>18</v>
      </c>
      <c r="D304" s="51">
        <v>2009</v>
      </c>
      <c r="E304" s="36">
        <v>0</v>
      </c>
      <c r="F304" s="36">
        <v>0</v>
      </c>
      <c r="G304" s="36">
        <v>11</v>
      </c>
      <c r="H304" s="36">
        <v>0</v>
      </c>
      <c r="I304" s="36">
        <v>0</v>
      </c>
      <c r="J304" s="36">
        <v>117</v>
      </c>
      <c r="K304" s="36">
        <v>3</v>
      </c>
      <c r="L304" s="36">
        <v>3</v>
      </c>
      <c r="M304" s="36">
        <v>23</v>
      </c>
      <c r="N304" s="36">
        <v>5</v>
      </c>
      <c r="O304" s="36">
        <v>5</v>
      </c>
      <c r="P304" s="38">
        <v>71</v>
      </c>
      <c r="U304" s="29"/>
      <c r="V304" s="29"/>
      <c r="Z304" s="29"/>
      <c r="AA304" s="29"/>
      <c r="AB304" s="29"/>
      <c r="AC304" s="29"/>
      <c r="AD304" s="29"/>
      <c r="AE304" s="29"/>
    </row>
    <row r="305" spans="1:31" ht="15" customHeight="1" x14ac:dyDescent="0.25">
      <c r="A305" s="21" t="s">
        <v>30</v>
      </c>
      <c r="B305" s="16" t="s">
        <v>46</v>
      </c>
      <c r="C305" s="11" t="s">
        <v>18</v>
      </c>
      <c r="D305" s="52">
        <v>2010</v>
      </c>
      <c r="E305" s="36">
        <v>2</v>
      </c>
      <c r="F305" s="36">
        <v>3</v>
      </c>
      <c r="G305" s="36">
        <v>15</v>
      </c>
      <c r="H305" s="36">
        <v>30</v>
      </c>
      <c r="I305" s="36">
        <v>43</v>
      </c>
      <c r="J305" s="36">
        <v>56</v>
      </c>
      <c r="K305" s="36">
        <v>49</v>
      </c>
      <c r="L305" s="36">
        <v>43</v>
      </c>
      <c r="M305" s="36">
        <v>50</v>
      </c>
      <c r="N305" s="36">
        <v>40</v>
      </c>
      <c r="O305" s="36">
        <v>55</v>
      </c>
      <c r="P305" s="38">
        <v>180</v>
      </c>
      <c r="U305" s="29"/>
      <c r="V305" s="29"/>
      <c r="Z305" s="29"/>
      <c r="AA305" s="29"/>
      <c r="AB305" s="29"/>
      <c r="AC305" s="29"/>
      <c r="AD305" s="29"/>
      <c r="AE305" s="29"/>
    </row>
    <row r="306" spans="1:31" ht="15" customHeight="1" x14ac:dyDescent="0.25">
      <c r="A306" s="21" t="s">
        <v>30</v>
      </c>
      <c r="B306" s="16" t="s">
        <v>46</v>
      </c>
      <c r="C306" s="11" t="s">
        <v>18</v>
      </c>
      <c r="D306" s="52">
        <v>2011</v>
      </c>
      <c r="E306" s="36">
        <v>1</v>
      </c>
      <c r="F306" s="36">
        <v>1</v>
      </c>
      <c r="G306" s="36">
        <v>3</v>
      </c>
      <c r="H306" s="36">
        <v>5</v>
      </c>
      <c r="I306" s="36">
        <v>9</v>
      </c>
      <c r="J306" s="36">
        <v>12</v>
      </c>
      <c r="K306" s="36">
        <v>11</v>
      </c>
      <c r="L306" s="36">
        <v>8</v>
      </c>
      <c r="M306" s="36">
        <v>25</v>
      </c>
      <c r="N306" s="36">
        <v>8</v>
      </c>
      <c r="O306" s="36">
        <v>11</v>
      </c>
      <c r="P306" s="38">
        <v>94</v>
      </c>
      <c r="U306" s="29"/>
      <c r="V306" s="29"/>
      <c r="Z306" s="29"/>
      <c r="AA306" s="29"/>
      <c r="AB306" s="29"/>
      <c r="AC306" s="29"/>
      <c r="AD306" s="29"/>
      <c r="AE306" s="29"/>
    </row>
    <row r="307" spans="1:31" ht="15" customHeight="1" x14ac:dyDescent="0.25">
      <c r="A307" s="22" t="s">
        <v>30</v>
      </c>
      <c r="B307" s="16" t="s">
        <v>46</v>
      </c>
      <c r="C307" s="11" t="s">
        <v>18</v>
      </c>
      <c r="D307" s="52">
        <v>2012</v>
      </c>
      <c r="E307" s="36">
        <v>1</v>
      </c>
      <c r="F307" s="36">
        <v>1</v>
      </c>
      <c r="G307" s="36">
        <v>4</v>
      </c>
      <c r="H307" s="36">
        <v>9</v>
      </c>
      <c r="I307" s="36">
        <v>15</v>
      </c>
      <c r="J307" s="36">
        <v>24</v>
      </c>
      <c r="K307" s="36">
        <v>18</v>
      </c>
      <c r="L307" s="36">
        <v>14</v>
      </c>
      <c r="M307" s="36">
        <v>27</v>
      </c>
      <c r="N307" s="36">
        <v>35</v>
      </c>
      <c r="O307" s="36">
        <v>32</v>
      </c>
      <c r="P307" s="38">
        <v>139</v>
      </c>
      <c r="U307" s="29"/>
      <c r="V307" s="29"/>
      <c r="Z307" s="29"/>
      <c r="AA307" s="29"/>
      <c r="AB307" s="29"/>
      <c r="AC307" s="29"/>
      <c r="AD307" s="29"/>
      <c r="AE307" s="29"/>
    </row>
    <row r="308" spans="1:31" ht="15" customHeight="1" x14ac:dyDescent="0.25">
      <c r="A308" s="22" t="s">
        <v>30</v>
      </c>
      <c r="B308" s="16" t="s">
        <v>46</v>
      </c>
      <c r="C308" s="11" t="s">
        <v>18</v>
      </c>
      <c r="D308" s="52">
        <v>2013</v>
      </c>
      <c r="E308" s="36">
        <v>1</v>
      </c>
      <c r="F308" s="36">
        <v>1</v>
      </c>
      <c r="G308" s="36">
        <v>18</v>
      </c>
      <c r="H308" s="36">
        <v>22</v>
      </c>
      <c r="I308" s="36">
        <v>31</v>
      </c>
      <c r="J308" s="36">
        <v>50</v>
      </c>
      <c r="K308" s="36">
        <v>32</v>
      </c>
      <c r="L308" s="36">
        <v>23</v>
      </c>
      <c r="M308" s="36">
        <v>34</v>
      </c>
      <c r="N308" s="36">
        <v>20</v>
      </c>
      <c r="O308" s="36">
        <v>16</v>
      </c>
      <c r="P308" s="38">
        <v>116</v>
      </c>
      <c r="U308" s="29"/>
      <c r="V308" s="29"/>
      <c r="Z308" s="29"/>
      <c r="AA308" s="29"/>
      <c r="AB308" s="29"/>
      <c r="AC308" s="29"/>
      <c r="AD308" s="29"/>
      <c r="AE308" s="29"/>
    </row>
    <row r="309" spans="1:31" ht="15" customHeight="1" x14ac:dyDescent="0.25">
      <c r="A309" s="21" t="s">
        <v>30</v>
      </c>
      <c r="B309" s="16" t="s">
        <v>46</v>
      </c>
      <c r="C309" s="11" t="s">
        <v>18</v>
      </c>
      <c r="D309" s="53">
        <v>2014</v>
      </c>
      <c r="E309" s="36">
        <v>0</v>
      </c>
      <c r="F309" s="36">
        <v>0</v>
      </c>
      <c r="G309" s="36">
        <v>2</v>
      </c>
      <c r="H309" s="36">
        <v>2</v>
      </c>
      <c r="I309" s="36">
        <v>0</v>
      </c>
      <c r="J309" s="36">
        <v>0</v>
      </c>
      <c r="K309" s="36">
        <v>0</v>
      </c>
      <c r="L309" s="36">
        <v>0</v>
      </c>
      <c r="M309" s="36">
        <v>1</v>
      </c>
      <c r="N309" s="36">
        <v>0</v>
      </c>
      <c r="O309" s="36">
        <v>0</v>
      </c>
      <c r="P309" s="38">
        <v>63</v>
      </c>
      <c r="U309" s="29"/>
      <c r="V309" s="29"/>
      <c r="Z309" s="29"/>
      <c r="AA309" s="29"/>
      <c r="AB309" s="29"/>
      <c r="AC309" s="29"/>
      <c r="AD309" s="29"/>
      <c r="AE309" s="29"/>
    </row>
    <row r="310" spans="1:31" ht="15" customHeight="1" x14ac:dyDescent="0.25">
      <c r="A310" s="21" t="s">
        <v>30</v>
      </c>
      <c r="B310" s="16" t="s">
        <v>46</v>
      </c>
      <c r="C310" s="11" t="s">
        <v>18</v>
      </c>
      <c r="D310" s="53">
        <v>2015</v>
      </c>
      <c r="E310" s="36">
        <v>0</v>
      </c>
      <c r="F310" s="36">
        <v>0</v>
      </c>
      <c r="G310" s="36">
        <v>3</v>
      </c>
      <c r="H310" s="36">
        <v>0</v>
      </c>
      <c r="I310" s="36">
        <v>0</v>
      </c>
      <c r="J310" s="36">
        <v>4</v>
      </c>
      <c r="K310" s="36">
        <v>0</v>
      </c>
      <c r="L310" s="36">
        <v>0</v>
      </c>
      <c r="M310" s="36">
        <v>12</v>
      </c>
      <c r="N310" s="36">
        <v>0</v>
      </c>
      <c r="O310" s="36">
        <v>0</v>
      </c>
      <c r="P310" s="38">
        <v>40</v>
      </c>
      <c r="U310" s="29"/>
      <c r="V310" s="29"/>
      <c r="Z310" s="29"/>
      <c r="AA310" s="29"/>
      <c r="AB310" s="29"/>
      <c r="AC310" s="29"/>
      <c r="AD310" s="29"/>
      <c r="AE310" s="29"/>
    </row>
    <row r="311" spans="1:31" ht="15" customHeight="1" x14ac:dyDescent="0.25">
      <c r="A311" s="21" t="s">
        <v>30</v>
      </c>
      <c r="B311" s="16" t="s">
        <v>46</v>
      </c>
      <c r="C311" s="11" t="s">
        <v>18</v>
      </c>
      <c r="D311" s="52">
        <v>2016</v>
      </c>
      <c r="E311" s="36">
        <v>0</v>
      </c>
      <c r="F311" s="36">
        <v>0</v>
      </c>
      <c r="G311" s="36">
        <v>3</v>
      </c>
      <c r="H311" s="36">
        <v>0</v>
      </c>
      <c r="I311" s="36">
        <v>0</v>
      </c>
      <c r="J311" s="36">
        <v>5</v>
      </c>
      <c r="K311" s="36">
        <v>0</v>
      </c>
      <c r="L311" s="36">
        <v>0</v>
      </c>
      <c r="M311" s="36">
        <v>12</v>
      </c>
      <c r="N311" s="36">
        <v>0</v>
      </c>
      <c r="O311" s="36">
        <v>0</v>
      </c>
      <c r="P311" s="38">
        <v>0</v>
      </c>
      <c r="U311" s="29"/>
      <c r="V311" s="29"/>
      <c r="Z311" s="29"/>
      <c r="AA311" s="29"/>
      <c r="AB311" s="29"/>
      <c r="AC311" s="29"/>
      <c r="AD311" s="29"/>
      <c r="AE311" s="29"/>
    </row>
    <row r="312" spans="1:31" ht="15" customHeight="1" x14ac:dyDescent="0.25">
      <c r="A312" s="21" t="s">
        <v>30</v>
      </c>
      <c r="B312" s="16" t="s">
        <v>46</v>
      </c>
      <c r="C312" s="11" t="s">
        <v>18</v>
      </c>
      <c r="D312" s="53">
        <v>2017</v>
      </c>
      <c r="E312" s="36">
        <v>0</v>
      </c>
      <c r="F312" s="36">
        <v>0</v>
      </c>
      <c r="G312" s="36">
        <v>5</v>
      </c>
      <c r="H312" s="36">
        <v>5</v>
      </c>
      <c r="I312" s="36">
        <v>0</v>
      </c>
      <c r="J312" s="36">
        <v>9</v>
      </c>
      <c r="K312" s="36">
        <v>0</v>
      </c>
      <c r="L312" s="36">
        <v>0</v>
      </c>
      <c r="M312" s="36">
        <v>10</v>
      </c>
      <c r="N312" s="36">
        <v>0</v>
      </c>
      <c r="O312" s="36">
        <v>0</v>
      </c>
      <c r="P312" s="38">
        <v>33</v>
      </c>
      <c r="U312" s="29"/>
      <c r="V312" s="29"/>
      <c r="Z312" s="29"/>
      <c r="AA312" s="29"/>
      <c r="AB312" s="29"/>
      <c r="AC312" s="29"/>
      <c r="AD312" s="29"/>
      <c r="AE312" s="29"/>
    </row>
    <row r="313" spans="1:31" ht="15" customHeight="1" x14ac:dyDescent="0.25">
      <c r="A313" s="21" t="s">
        <v>30</v>
      </c>
      <c r="B313" s="16" t="s">
        <v>46</v>
      </c>
      <c r="C313" s="11" t="s">
        <v>18</v>
      </c>
      <c r="D313" s="52">
        <v>2018</v>
      </c>
      <c r="E313" s="36">
        <v>0</v>
      </c>
      <c r="F313" s="36">
        <v>0</v>
      </c>
      <c r="G313" s="36">
        <v>3</v>
      </c>
      <c r="H313" s="36">
        <v>0</v>
      </c>
      <c r="I313" s="36">
        <v>0</v>
      </c>
      <c r="J313" s="36">
        <v>10</v>
      </c>
      <c r="K313" s="36">
        <v>0</v>
      </c>
      <c r="L313" s="36">
        <v>0</v>
      </c>
      <c r="M313" s="36">
        <v>7</v>
      </c>
      <c r="N313" s="36">
        <v>0</v>
      </c>
      <c r="O313" s="36">
        <v>0</v>
      </c>
      <c r="P313" s="38">
        <v>46</v>
      </c>
      <c r="U313" s="29"/>
      <c r="V313" s="29"/>
      <c r="Z313" s="29"/>
      <c r="AA313" s="29"/>
      <c r="AB313" s="29"/>
      <c r="AC313" s="29"/>
      <c r="AD313" s="29"/>
      <c r="AE313" s="29"/>
    </row>
    <row r="314" spans="1:31" ht="15" customHeight="1" x14ac:dyDescent="0.25">
      <c r="A314" s="21" t="s">
        <v>30</v>
      </c>
      <c r="B314" s="16" t="s">
        <v>46</v>
      </c>
      <c r="C314" s="11" t="s">
        <v>18</v>
      </c>
      <c r="D314" s="53">
        <v>2019</v>
      </c>
      <c r="E314" s="36">
        <v>0</v>
      </c>
      <c r="F314" s="36">
        <v>0</v>
      </c>
      <c r="G314" s="36">
        <v>2</v>
      </c>
      <c r="H314" s="36">
        <v>0</v>
      </c>
      <c r="I314" s="36">
        <v>0</v>
      </c>
      <c r="J314" s="36">
        <v>5</v>
      </c>
      <c r="K314" s="36">
        <v>0</v>
      </c>
      <c r="L314" s="36">
        <v>0</v>
      </c>
      <c r="M314" s="36">
        <v>6</v>
      </c>
      <c r="N314" s="36">
        <v>0</v>
      </c>
      <c r="O314" s="36">
        <v>0</v>
      </c>
      <c r="P314" s="38">
        <v>48</v>
      </c>
      <c r="U314" s="29"/>
      <c r="V314" s="29"/>
      <c r="Z314" s="29"/>
      <c r="AA314" s="29"/>
      <c r="AB314" s="29"/>
      <c r="AC314" s="29"/>
      <c r="AD314" s="29"/>
      <c r="AE314" s="29"/>
    </row>
    <row r="315" spans="1:31" ht="15" customHeight="1" x14ac:dyDescent="0.25">
      <c r="A315" s="21" t="s">
        <v>30</v>
      </c>
      <c r="B315" s="16" t="s">
        <v>46</v>
      </c>
      <c r="C315" s="11" t="s">
        <v>18</v>
      </c>
      <c r="D315" s="53">
        <v>2020</v>
      </c>
      <c r="E315" s="36">
        <v>0</v>
      </c>
      <c r="F315" s="36">
        <v>-4</v>
      </c>
      <c r="G315" s="36">
        <v>2</v>
      </c>
      <c r="H315" s="36">
        <v>0</v>
      </c>
      <c r="I315" s="36">
        <v>0</v>
      </c>
      <c r="J315" s="36">
        <v>12</v>
      </c>
      <c r="K315" s="36">
        <v>0</v>
      </c>
      <c r="L315" s="36">
        <v>0</v>
      </c>
      <c r="M315" s="36">
        <v>14</v>
      </c>
      <c r="N315" s="36">
        <v>0</v>
      </c>
      <c r="O315" s="36">
        <v>0</v>
      </c>
      <c r="P315" s="38">
        <v>15</v>
      </c>
      <c r="U315" s="29"/>
      <c r="V315" s="29"/>
      <c r="Z315" s="29"/>
      <c r="AA315" s="29"/>
      <c r="AB315" s="29"/>
      <c r="AC315" s="29"/>
      <c r="AD315" s="29"/>
      <c r="AE315" s="29"/>
    </row>
    <row r="316" spans="1:31" ht="15" customHeight="1" x14ac:dyDescent="0.25">
      <c r="A316" s="21" t="s">
        <v>30</v>
      </c>
      <c r="B316" s="16" t="s">
        <v>46</v>
      </c>
      <c r="C316" s="11" t="s">
        <v>18</v>
      </c>
      <c r="D316" s="53">
        <v>2021</v>
      </c>
      <c r="E316" s="36">
        <v>0</v>
      </c>
      <c r="F316" s="36">
        <v>0</v>
      </c>
      <c r="G316" s="36">
        <v>4</v>
      </c>
      <c r="H316" s="36">
        <v>0</v>
      </c>
      <c r="I316" s="36">
        <v>0</v>
      </c>
      <c r="J316" s="36">
        <v>4</v>
      </c>
      <c r="K316" s="36">
        <v>0</v>
      </c>
      <c r="L316" s="36">
        <v>0</v>
      </c>
      <c r="M316" s="36">
        <v>11</v>
      </c>
      <c r="N316" s="36">
        <v>0</v>
      </c>
      <c r="O316" s="36">
        <v>0</v>
      </c>
      <c r="P316" s="38">
        <v>53</v>
      </c>
      <c r="U316" s="29"/>
      <c r="V316" s="29"/>
      <c r="Z316" s="29"/>
      <c r="AA316" s="29"/>
      <c r="AB316" s="29"/>
      <c r="AC316" s="29"/>
      <c r="AD316" s="29"/>
      <c r="AE316" s="29"/>
    </row>
    <row r="317" spans="1:31" ht="15" customHeight="1" x14ac:dyDescent="0.25">
      <c r="A317" s="21" t="s">
        <v>30</v>
      </c>
      <c r="B317" s="16" t="s">
        <v>46</v>
      </c>
      <c r="C317" s="11" t="s">
        <v>18</v>
      </c>
      <c r="D317" s="53">
        <v>2022</v>
      </c>
      <c r="E317" s="36">
        <v>0</v>
      </c>
      <c r="F317" s="36">
        <v>0</v>
      </c>
      <c r="G317" s="36">
        <v>5</v>
      </c>
      <c r="H317" s="36">
        <v>0</v>
      </c>
      <c r="I317" s="36">
        <v>0</v>
      </c>
      <c r="J317" s="36">
        <v>7</v>
      </c>
      <c r="K317" s="36">
        <v>0</v>
      </c>
      <c r="L317" s="36">
        <v>0</v>
      </c>
      <c r="M317" s="36">
        <v>23</v>
      </c>
      <c r="N317" s="36">
        <v>23</v>
      </c>
      <c r="O317" s="36">
        <v>0</v>
      </c>
      <c r="P317" s="38">
        <v>61</v>
      </c>
      <c r="U317" s="29"/>
      <c r="V317" s="29"/>
      <c r="Z317" s="29"/>
      <c r="AA317" s="29"/>
      <c r="AB317" s="29"/>
      <c r="AC317" s="29"/>
      <c r="AD317" s="29"/>
      <c r="AE317" s="29"/>
    </row>
    <row r="318" spans="1:31" ht="15" customHeight="1" x14ac:dyDescent="0.25">
      <c r="A318" s="21" t="s">
        <v>30</v>
      </c>
      <c r="B318" s="16" t="s">
        <v>46</v>
      </c>
      <c r="C318" s="11" t="s">
        <v>18</v>
      </c>
      <c r="D318" s="53">
        <v>2023</v>
      </c>
      <c r="E318" s="36">
        <v>0</v>
      </c>
      <c r="F318" s="36">
        <v>0</v>
      </c>
      <c r="G318" s="36">
        <v>12</v>
      </c>
      <c r="H318" s="36">
        <v>0</v>
      </c>
      <c r="I318" s="36">
        <v>0</v>
      </c>
      <c r="J318" s="36">
        <v>12</v>
      </c>
      <c r="K318" s="36">
        <v>12</v>
      </c>
      <c r="L318" s="36">
        <v>12</v>
      </c>
      <c r="M318" s="36">
        <v>22</v>
      </c>
      <c r="N318" s="36">
        <v>21</v>
      </c>
      <c r="O318" s="36">
        <v>21</v>
      </c>
      <c r="P318" s="38">
        <v>21</v>
      </c>
      <c r="U318" s="29"/>
      <c r="V318" s="29"/>
      <c r="Z318" s="29"/>
      <c r="AA318" s="29"/>
      <c r="AB318" s="29"/>
      <c r="AC318" s="29"/>
      <c r="AD318" s="29"/>
      <c r="AE318" s="29"/>
    </row>
    <row r="319" spans="1:31" ht="15" customHeight="1" x14ac:dyDescent="0.25">
      <c r="A319" s="21" t="s">
        <v>30</v>
      </c>
      <c r="B319" s="16" t="s">
        <v>46</v>
      </c>
      <c r="C319" s="11" t="s">
        <v>18</v>
      </c>
      <c r="D319" s="53">
        <v>2024</v>
      </c>
      <c r="E319" s="36">
        <v>44</v>
      </c>
      <c r="F319" s="36">
        <v>44</v>
      </c>
      <c r="G319" s="36">
        <v>5</v>
      </c>
      <c r="H319" s="36">
        <v>5</v>
      </c>
      <c r="I319" s="36">
        <v>5</v>
      </c>
      <c r="J319" s="36">
        <v>17</v>
      </c>
      <c r="K319" s="36">
        <v>17</v>
      </c>
      <c r="L319" s="36">
        <v>17</v>
      </c>
      <c r="M319" s="36">
        <v>17</v>
      </c>
      <c r="N319" s="36">
        <v>26</v>
      </c>
      <c r="O319" s="36">
        <v>26</v>
      </c>
      <c r="P319" s="38">
        <v>69</v>
      </c>
      <c r="U319" s="29"/>
      <c r="V319" s="29"/>
      <c r="Z319" s="29"/>
      <c r="AA319" s="29"/>
      <c r="AB319" s="29"/>
      <c r="AC319" s="29"/>
      <c r="AD319" s="29"/>
      <c r="AE319" s="29"/>
    </row>
    <row r="320" spans="1:31" ht="15" customHeight="1" x14ac:dyDescent="0.25">
      <c r="A320" s="21" t="s">
        <v>30</v>
      </c>
      <c r="B320" s="16" t="s">
        <v>46</v>
      </c>
      <c r="C320" s="11" t="s">
        <v>18</v>
      </c>
      <c r="D320" s="53">
        <v>2025</v>
      </c>
      <c r="E320" s="36">
        <v>4</v>
      </c>
      <c r="F320" s="36">
        <v>4</v>
      </c>
      <c r="G320" s="36">
        <v>4</v>
      </c>
      <c r="H320" s="36">
        <v>2</v>
      </c>
      <c r="I320" s="36">
        <v>2</v>
      </c>
      <c r="J320" s="36">
        <v>2</v>
      </c>
      <c r="K320" s="36">
        <v>13</v>
      </c>
      <c r="L320" s="36">
        <v>13</v>
      </c>
      <c r="M320" s="36">
        <v>13</v>
      </c>
      <c r="N320" s="36">
        <v>32</v>
      </c>
      <c r="O320" s="36">
        <v>32</v>
      </c>
      <c r="P320" s="38">
        <v>32</v>
      </c>
      <c r="U320" s="29"/>
      <c r="V320" s="29"/>
      <c r="Z320" s="29"/>
      <c r="AA320" s="29"/>
      <c r="AB320" s="29"/>
      <c r="AC320" s="29"/>
      <c r="AD320" s="29"/>
      <c r="AE320" s="29"/>
    </row>
    <row r="321" spans="1:31" ht="15" customHeight="1" x14ac:dyDescent="0.25">
      <c r="A321" s="21" t="s">
        <v>30</v>
      </c>
      <c r="B321" s="16" t="s">
        <v>46</v>
      </c>
      <c r="C321" s="28" t="s">
        <v>18</v>
      </c>
      <c r="D321" s="51">
        <v>2026</v>
      </c>
      <c r="E321" s="45">
        <v>0</v>
      </c>
      <c r="F321" s="45">
        <v>0</v>
      </c>
      <c r="G321" s="45">
        <v>0</v>
      </c>
      <c r="H321" s="45">
        <v>0</v>
      </c>
      <c r="I321" s="45">
        <v>0</v>
      </c>
      <c r="J321" s="45">
        <v>0</v>
      </c>
      <c r="K321" s="45">
        <v>0</v>
      </c>
      <c r="L321" s="45">
        <v>0</v>
      </c>
      <c r="M321" s="45">
        <v>0</v>
      </c>
      <c r="N321" s="45">
        <v>0</v>
      </c>
      <c r="O321" s="45">
        <v>0</v>
      </c>
      <c r="P321" s="46">
        <v>0</v>
      </c>
      <c r="U321" s="29"/>
      <c r="V321" s="29"/>
      <c r="Z321" s="29"/>
      <c r="AA321" s="29"/>
      <c r="AB321" s="29"/>
      <c r="AC321" s="29"/>
      <c r="AD321" s="29"/>
      <c r="AE321" s="29"/>
    </row>
    <row r="322" spans="1:31" ht="15" customHeight="1" x14ac:dyDescent="0.25">
      <c r="A322" s="10" t="s">
        <v>30</v>
      </c>
      <c r="B322" s="16" t="s">
        <v>22</v>
      </c>
      <c r="C322" s="11" t="s">
        <v>18</v>
      </c>
      <c r="D322" s="54">
        <v>2007</v>
      </c>
      <c r="E322" s="36">
        <v>-2774</v>
      </c>
      <c r="F322" s="36">
        <v>1565</v>
      </c>
      <c r="G322" s="36">
        <v>1035</v>
      </c>
      <c r="H322" s="36">
        <v>98</v>
      </c>
      <c r="I322" s="36">
        <v>169</v>
      </c>
      <c r="J322" s="36">
        <v>1807</v>
      </c>
      <c r="K322" s="36">
        <v>710</v>
      </c>
      <c r="L322" s="36">
        <v>868</v>
      </c>
      <c r="M322" s="36">
        <v>2024</v>
      </c>
      <c r="N322" s="36">
        <v>-734</v>
      </c>
      <c r="O322" s="36">
        <v>1723</v>
      </c>
      <c r="P322" s="38">
        <v>4502</v>
      </c>
      <c r="U322" s="29"/>
      <c r="V322" s="29"/>
      <c r="Z322" s="29"/>
      <c r="AA322" s="29"/>
      <c r="AB322" s="29"/>
      <c r="AC322" s="29"/>
      <c r="AD322" s="29"/>
      <c r="AE322" s="29"/>
    </row>
    <row r="323" spans="1:31" ht="15" customHeight="1" x14ac:dyDescent="0.25">
      <c r="A323" s="23" t="s">
        <v>30</v>
      </c>
      <c r="B323" s="16" t="s">
        <v>22</v>
      </c>
      <c r="C323" s="11" t="s">
        <v>18</v>
      </c>
      <c r="D323" s="51">
        <v>2008</v>
      </c>
      <c r="E323" s="36">
        <v>-2888</v>
      </c>
      <c r="F323" s="36">
        <v>1560</v>
      </c>
      <c r="G323" s="36">
        <v>1148</v>
      </c>
      <c r="H323" s="36">
        <v>-717</v>
      </c>
      <c r="I323" s="36">
        <v>1223</v>
      </c>
      <c r="J323" s="36">
        <v>1473</v>
      </c>
      <c r="K323" s="36">
        <v>-250</v>
      </c>
      <c r="L323" s="36">
        <v>1159</v>
      </c>
      <c r="M323" s="36">
        <v>541</v>
      </c>
      <c r="N323" s="36">
        <v>309</v>
      </c>
      <c r="O323" s="36">
        <v>1960</v>
      </c>
      <c r="P323" s="38">
        <v>-204</v>
      </c>
      <c r="U323" s="29"/>
      <c r="V323" s="29"/>
      <c r="Z323" s="29"/>
      <c r="AA323" s="29"/>
      <c r="AB323" s="29"/>
      <c r="AC323" s="29"/>
      <c r="AD323" s="29"/>
      <c r="AE323" s="29"/>
    </row>
    <row r="324" spans="1:31" ht="15" customHeight="1" x14ac:dyDescent="0.25">
      <c r="A324" s="23" t="s">
        <v>30</v>
      </c>
      <c r="B324" s="16" t="s">
        <v>22</v>
      </c>
      <c r="C324" s="11" t="s">
        <v>18</v>
      </c>
      <c r="D324" s="51">
        <v>2009</v>
      </c>
      <c r="E324" s="36">
        <v>-1497</v>
      </c>
      <c r="F324" s="36">
        <v>-191</v>
      </c>
      <c r="G324" s="36">
        <v>-488</v>
      </c>
      <c r="H324" s="36">
        <v>-498</v>
      </c>
      <c r="I324" s="36">
        <v>206</v>
      </c>
      <c r="J324" s="36">
        <v>-771</v>
      </c>
      <c r="K324" s="36">
        <v>-297</v>
      </c>
      <c r="L324" s="36">
        <v>-300</v>
      </c>
      <c r="M324" s="36">
        <v>-432</v>
      </c>
      <c r="N324" s="36">
        <v>-1461</v>
      </c>
      <c r="O324" s="36">
        <v>-4112</v>
      </c>
      <c r="P324" s="38">
        <v>-5071</v>
      </c>
      <c r="U324" s="29"/>
      <c r="V324" s="29"/>
      <c r="Z324" s="29"/>
      <c r="AA324" s="29"/>
      <c r="AB324" s="29"/>
      <c r="AC324" s="29"/>
      <c r="AD324" s="29"/>
      <c r="AE324" s="29"/>
    </row>
    <row r="325" spans="1:31" ht="15" customHeight="1" x14ac:dyDescent="0.25">
      <c r="A325" s="23" t="s">
        <v>30</v>
      </c>
      <c r="B325" s="16" t="s">
        <v>22</v>
      </c>
      <c r="C325" s="11" t="s">
        <v>18</v>
      </c>
      <c r="D325" s="52">
        <v>2010</v>
      </c>
      <c r="E325" s="36">
        <v>2109</v>
      </c>
      <c r="F325" s="36">
        <v>463</v>
      </c>
      <c r="G325" s="36">
        <v>-978</v>
      </c>
      <c r="H325" s="36">
        <v>-280</v>
      </c>
      <c r="I325" s="36">
        <v>-100</v>
      </c>
      <c r="J325" s="36">
        <v>-236</v>
      </c>
      <c r="K325" s="36">
        <v>319</v>
      </c>
      <c r="L325" s="36">
        <v>-590</v>
      </c>
      <c r="M325" s="36">
        <v>-357</v>
      </c>
      <c r="N325" s="36">
        <v>-84</v>
      </c>
      <c r="O325" s="36">
        <v>-2549</v>
      </c>
      <c r="P325" s="38">
        <v>-2176</v>
      </c>
      <c r="U325" s="29"/>
      <c r="V325" s="29"/>
      <c r="Z325" s="29"/>
      <c r="AA325" s="29"/>
      <c r="AB325" s="29"/>
      <c r="AC325" s="29"/>
      <c r="AD325" s="29"/>
      <c r="AE325" s="29"/>
    </row>
    <row r="326" spans="1:31" ht="15" customHeight="1" x14ac:dyDescent="0.25">
      <c r="A326" s="23" t="s">
        <v>30</v>
      </c>
      <c r="B326" s="16" t="s">
        <v>22</v>
      </c>
      <c r="C326" s="11" t="s">
        <v>18</v>
      </c>
      <c r="D326" s="52">
        <v>2011</v>
      </c>
      <c r="E326" s="36">
        <v>-303</v>
      </c>
      <c r="F326" s="36">
        <v>542</v>
      </c>
      <c r="G326" s="36">
        <v>-730</v>
      </c>
      <c r="H326" s="36">
        <v>-41</v>
      </c>
      <c r="I326" s="36">
        <v>602</v>
      </c>
      <c r="J326" s="36">
        <v>-17</v>
      </c>
      <c r="K326" s="36">
        <v>301</v>
      </c>
      <c r="L326" s="36">
        <v>-18</v>
      </c>
      <c r="M326" s="36">
        <v>-130</v>
      </c>
      <c r="N326" s="36">
        <v>-681</v>
      </c>
      <c r="O326" s="36">
        <v>-4121</v>
      </c>
      <c r="P326" s="38">
        <v>-1265</v>
      </c>
      <c r="U326" s="29"/>
      <c r="V326" s="29"/>
      <c r="Z326" s="29"/>
      <c r="AA326" s="29"/>
      <c r="AB326" s="29"/>
      <c r="AC326" s="29"/>
      <c r="AD326" s="29"/>
      <c r="AE326" s="29"/>
    </row>
    <row r="327" spans="1:31" ht="15" customHeight="1" x14ac:dyDescent="0.25">
      <c r="A327" s="23" t="s">
        <v>30</v>
      </c>
      <c r="B327" s="16" t="s">
        <v>22</v>
      </c>
      <c r="C327" s="11" t="s">
        <v>18</v>
      </c>
      <c r="D327" s="52">
        <v>2012</v>
      </c>
      <c r="E327" s="36">
        <v>924</v>
      </c>
      <c r="F327" s="36">
        <v>1484</v>
      </c>
      <c r="G327" s="36">
        <v>-376</v>
      </c>
      <c r="H327" s="36">
        <v>728</v>
      </c>
      <c r="I327" s="36">
        <v>216</v>
      </c>
      <c r="J327" s="36">
        <v>306</v>
      </c>
      <c r="K327" s="36">
        <v>-116</v>
      </c>
      <c r="L327" s="36">
        <v>371</v>
      </c>
      <c r="M327" s="36">
        <v>-361</v>
      </c>
      <c r="N327" s="36">
        <v>190</v>
      </c>
      <c r="O327" s="36">
        <v>-4094</v>
      </c>
      <c r="P327" s="38">
        <v>-404</v>
      </c>
      <c r="U327" s="29"/>
      <c r="V327" s="29"/>
      <c r="Z327" s="29"/>
      <c r="AA327" s="29"/>
      <c r="AB327" s="29"/>
      <c r="AC327" s="29"/>
      <c r="AD327" s="29"/>
      <c r="AE327" s="29"/>
    </row>
    <row r="328" spans="1:31" ht="15" customHeight="1" x14ac:dyDescent="0.25">
      <c r="A328" s="23" t="s">
        <v>30</v>
      </c>
      <c r="B328" s="16" t="s">
        <v>22</v>
      </c>
      <c r="C328" s="11" t="s">
        <v>18</v>
      </c>
      <c r="D328" s="52">
        <v>2013</v>
      </c>
      <c r="E328" s="36">
        <v>1594</v>
      </c>
      <c r="F328" s="36">
        <v>231</v>
      </c>
      <c r="G328" s="36">
        <v>-2747</v>
      </c>
      <c r="H328" s="36">
        <v>-2712</v>
      </c>
      <c r="I328" s="36">
        <v>-2133</v>
      </c>
      <c r="J328" s="36">
        <v>-3229</v>
      </c>
      <c r="K328" s="36">
        <v>-1411</v>
      </c>
      <c r="L328" s="36">
        <v>311</v>
      </c>
      <c r="M328" s="36">
        <v>132</v>
      </c>
      <c r="N328" s="36">
        <v>-228</v>
      </c>
      <c r="O328" s="36">
        <v>-1</v>
      </c>
      <c r="P328" s="38">
        <v>390</v>
      </c>
      <c r="U328" s="29"/>
      <c r="V328" s="29"/>
      <c r="Z328" s="29"/>
      <c r="AA328" s="29"/>
      <c r="AB328" s="29"/>
      <c r="AC328" s="29"/>
      <c r="AD328" s="29"/>
      <c r="AE328" s="29"/>
    </row>
    <row r="329" spans="1:31" ht="15" customHeight="1" x14ac:dyDescent="0.25">
      <c r="A329" s="23" t="s">
        <v>30</v>
      </c>
      <c r="B329" s="16" t="s">
        <v>22</v>
      </c>
      <c r="C329" s="11" t="s">
        <v>18</v>
      </c>
      <c r="D329" s="53">
        <v>2014</v>
      </c>
      <c r="E329" s="36">
        <v>-154</v>
      </c>
      <c r="F329" s="36">
        <v>-280</v>
      </c>
      <c r="G329" s="36">
        <v>105</v>
      </c>
      <c r="H329" s="36">
        <v>564</v>
      </c>
      <c r="I329" s="36">
        <v>-1718</v>
      </c>
      <c r="J329" s="36">
        <v>-995</v>
      </c>
      <c r="K329" s="36">
        <v>-338</v>
      </c>
      <c r="L329" s="36">
        <v>-634</v>
      </c>
      <c r="M329" s="36">
        <v>-2195</v>
      </c>
      <c r="N329" s="36">
        <v>-1244</v>
      </c>
      <c r="O329" s="36">
        <v>3152</v>
      </c>
      <c r="P329" s="38">
        <v>-3353</v>
      </c>
      <c r="U329" s="29"/>
      <c r="V329" s="29"/>
      <c r="Z329" s="29"/>
      <c r="AA329" s="29"/>
      <c r="AB329" s="29"/>
      <c r="AC329" s="29"/>
      <c r="AD329" s="29"/>
      <c r="AE329" s="29"/>
    </row>
    <row r="330" spans="1:31" ht="15" customHeight="1" x14ac:dyDescent="0.25">
      <c r="A330" s="23" t="s">
        <v>30</v>
      </c>
      <c r="B330" s="16" t="s">
        <v>22</v>
      </c>
      <c r="C330" s="11" t="s">
        <v>18</v>
      </c>
      <c r="D330" s="53">
        <v>2015</v>
      </c>
      <c r="E330" s="36">
        <v>155</v>
      </c>
      <c r="F330" s="36">
        <v>369</v>
      </c>
      <c r="G330" s="36">
        <v>-381</v>
      </c>
      <c r="H330" s="36">
        <v>39</v>
      </c>
      <c r="I330" s="36">
        <v>148</v>
      </c>
      <c r="J330" s="36">
        <v>-1608</v>
      </c>
      <c r="K330" s="36">
        <v>-1498</v>
      </c>
      <c r="L330" s="36">
        <v>66</v>
      </c>
      <c r="M330" s="36">
        <v>140</v>
      </c>
      <c r="N330" s="36">
        <v>-666</v>
      </c>
      <c r="O330" s="36">
        <v>-99</v>
      </c>
      <c r="P330" s="38">
        <v>-140</v>
      </c>
      <c r="U330" s="29"/>
      <c r="V330" s="29"/>
      <c r="Z330" s="29"/>
      <c r="AA330" s="29"/>
      <c r="AB330" s="29"/>
      <c r="AC330" s="29"/>
      <c r="AD330" s="29"/>
      <c r="AE330" s="29"/>
    </row>
    <row r="331" spans="1:31" ht="15" customHeight="1" x14ac:dyDescent="0.25">
      <c r="A331" s="23" t="s">
        <v>30</v>
      </c>
      <c r="B331" s="16" t="s">
        <v>22</v>
      </c>
      <c r="C331" s="11" t="s">
        <v>18</v>
      </c>
      <c r="D331" s="52">
        <v>2016</v>
      </c>
      <c r="E331" s="36">
        <v>-1101</v>
      </c>
      <c r="F331" s="36">
        <v>-490</v>
      </c>
      <c r="G331" s="36">
        <v>-219</v>
      </c>
      <c r="H331" s="36">
        <v>501</v>
      </c>
      <c r="I331" s="36">
        <v>-119</v>
      </c>
      <c r="J331" s="36">
        <v>531</v>
      </c>
      <c r="K331" s="36">
        <v>374</v>
      </c>
      <c r="L331" s="36">
        <v>-133</v>
      </c>
      <c r="M331" s="36">
        <v>414</v>
      </c>
      <c r="N331" s="36">
        <v>20</v>
      </c>
      <c r="O331" s="36">
        <v>35</v>
      </c>
      <c r="P331" s="38">
        <v>190</v>
      </c>
      <c r="U331" s="29"/>
      <c r="V331" s="29"/>
      <c r="Z331" s="29"/>
      <c r="AA331" s="29"/>
      <c r="AB331" s="29"/>
      <c r="AC331" s="29"/>
      <c r="AD331" s="29"/>
      <c r="AE331" s="29"/>
    </row>
    <row r="332" spans="1:31" ht="15" customHeight="1" x14ac:dyDescent="0.25">
      <c r="A332" s="23" t="s">
        <v>30</v>
      </c>
      <c r="B332" s="16" t="s">
        <v>22</v>
      </c>
      <c r="C332" s="11" t="s">
        <v>18</v>
      </c>
      <c r="D332" s="53">
        <v>2017</v>
      </c>
      <c r="E332" s="36">
        <v>-1044</v>
      </c>
      <c r="F332" s="36">
        <v>-31</v>
      </c>
      <c r="G332" s="36">
        <v>-562</v>
      </c>
      <c r="H332" s="36">
        <v>460</v>
      </c>
      <c r="I332" s="36">
        <v>493</v>
      </c>
      <c r="J332" s="36">
        <v>455</v>
      </c>
      <c r="K332" s="36">
        <v>310</v>
      </c>
      <c r="L332" s="36">
        <v>594</v>
      </c>
      <c r="M332" s="36">
        <v>435</v>
      </c>
      <c r="N332" s="36">
        <v>-732</v>
      </c>
      <c r="O332" s="36">
        <v>87</v>
      </c>
      <c r="P332" s="38">
        <v>4303</v>
      </c>
      <c r="U332" s="29"/>
      <c r="V332" s="29"/>
      <c r="Z332" s="29"/>
      <c r="AA332" s="29"/>
      <c r="AB332" s="29"/>
      <c r="AC332" s="29"/>
      <c r="AD332" s="29"/>
      <c r="AE332" s="29"/>
    </row>
    <row r="333" spans="1:31" ht="15" customHeight="1" x14ac:dyDescent="0.25">
      <c r="A333" s="23" t="s">
        <v>30</v>
      </c>
      <c r="B333" s="16" t="s">
        <v>22</v>
      </c>
      <c r="C333" s="11" t="s">
        <v>18</v>
      </c>
      <c r="D333" s="52">
        <v>2018</v>
      </c>
      <c r="E333" s="36">
        <v>-3626</v>
      </c>
      <c r="F333" s="36">
        <v>-313</v>
      </c>
      <c r="G333" s="36">
        <v>644</v>
      </c>
      <c r="H333" s="36">
        <v>488</v>
      </c>
      <c r="I333" s="36">
        <v>1079</v>
      </c>
      <c r="J333" s="36">
        <v>734</v>
      </c>
      <c r="K333" s="36">
        <v>937</v>
      </c>
      <c r="L333" s="36">
        <v>304</v>
      </c>
      <c r="M333" s="36">
        <v>1068</v>
      </c>
      <c r="N333" s="36">
        <v>220</v>
      </c>
      <c r="O333" s="36">
        <v>284</v>
      </c>
      <c r="P333" s="38">
        <v>4883</v>
      </c>
      <c r="U333" s="29"/>
      <c r="V333" s="29"/>
      <c r="Z333" s="29"/>
      <c r="AA333" s="29"/>
      <c r="AB333" s="29"/>
      <c r="AC333" s="29"/>
      <c r="AD333" s="29"/>
      <c r="AE333" s="29"/>
    </row>
    <row r="334" spans="1:31" ht="15" customHeight="1" x14ac:dyDescent="0.25">
      <c r="A334" s="23" t="s">
        <v>30</v>
      </c>
      <c r="B334" s="16" t="s">
        <v>22</v>
      </c>
      <c r="C334" s="11" t="s">
        <v>18</v>
      </c>
      <c r="D334" s="53">
        <v>2019</v>
      </c>
      <c r="E334" s="36">
        <v>-1116</v>
      </c>
      <c r="F334" s="36">
        <v>524</v>
      </c>
      <c r="G334" s="36">
        <v>768</v>
      </c>
      <c r="H334" s="36">
        <v>114</v>
      </c>
      <c r="I334" s="36">
        <v>485</v>
      </c>
      <c r="J334" s="36">
        <v>1520</v>
      </c>
      <c r="K334" s="36">
        <v>990</v>
      </c>
      <c r="L334" s="36">
        <v>788</v>
      </c>
      <c r="M334" s="36">
        <v>74</v>
      </c>
      <c r="N334" s="36">
        <v>537</v>
      </c>
      <c r="O334" s="36">
        <v>825</v>
      </c>
      <c r="P334" s="38">
        <v>4042</v>
      </c>
      <c r="U334" s="29"/>
      <c r="V334" s="29"/>
      <c r="Z334" s="29"/>
      <c r="AA334" s="29"/>
      <c r="AB334" s="29"/>
      <c r="AC334" s="29"/>
      <c r="AD334" s="29"/>
      <c r="AE334" s="29"/>
    </row>
    <row r="335" spans="1:31" ht="15" customHeight="1" x14ac:dyDescent="0.25">
      <c r="A335" s="23" t="s">
        <v>30</v>
      </c>
      <c r="B335" s="16" t="s">
        <v>22</v>
      </c>
      <c r="C335" s="11" t="s">
        <v>18</v>
      </c>
      <c r="D335" s="53">
        <v>2020</v>
      </c>
      <c r="E335" s="36">
        <v>-19</v>
      </c>
      <c r="F335" s="36">
        <v>438</v>
      </c>
      <c r="G335" s="36">
        <v>-2817</v>
      </c>
      <c r="H335" s="36">
        <v>-2134</v>
      </c>
      <c r="I335" s="36">
        <v>9333</v>
      </c>
      <c r="J335" s="36">
        <v>2280</v>
      </c>
      <c r="K335" s="36">
        <v>4010</v>
      </c>
      <c r="L335" s="36">
        <v>399</v>
      </c>
      <c r="M335" s="36">
        <v>390</v>
      </c>
      <c r="N335" s="36">
        <v>337</v>
      </c>
      <c r="O335" s="36">
        <v>554</v>
      </c>
      <c r="P335" s="38">
        <v>13517</v>
      </c>
      <c r="U335" s="29"/>
      <c r="V335" s="29"/>
      <c r="Z335" s="29"/>
      <c r="AA335" s="29"/>
      <c r="AB335" s="29"/>
      <c r="AC335" s="29"/>
      <c r="AD335" s="29"/>
      <c r="AE335" s="29"/>
    </row>
    <row r="336" spans="1:31" ht="15" customHeight="1" x14ac:dyDescent="0.25">
      <c r="A336" s="23" t="s">
        <v>30</v>
      </c>
      <c r="B336" s="16" t="s">
        <v>22</v>
      </c>
      <c r="C336" s="11" t="s">
        <v>18</v>
      </c>
      <c r="D336" s="53">
        <v>2021</v>
      </c>
      <c r="E336" s="36">
        <v>-3840</v>
      </c>
      <c r="F336" s="36">
        <v>-3374</v>
      </c>
      <c r="G336" s="36">
        <v>970</v>
      </c>
      <c r="H336" s="36">
        <v>1811</v>
      </c>
      <c r="I336" s="36">
        <v>-34</v>
      </c>
      <c r="J336" s="36">
        <v>275</v>
      </c>
      <c r="K336" s="36">
        <v>1427</v>
      </c>
      <c r="L336" s="36">
        <v>-638</v>
      </c>
      <c r="M336" s="36">
        <v>21</v>
      </c>
      <c r="N336" s="36">
        <v>-2839</v>
      </c>
      <c r="O336" s="36">
        <v>7839</v>
      </c>
      <c r="P336" s="38">
        <v>2210</v>
      </c>
      <c r="U336" s="29"/>
      <c r="V336" s="29"/>
      <c r="Z336" s="29"/>
      <c r="AA336" s="29"/>
      <c r="AB336" s="29"/>
      <c r="AC336" s="29"/>
      <c r="AD336" s="29"/>
      <c r="AE336" s="29"/>
    </row>
    <row r="337" spans="1:31" ht="15" customHeight="1" x14ac:dyDescent="0.25">
      <c r="A337" s="23" t="s">
        <v>30</v>
      </c>
      <c r="B337" s="16" t="s">
        <v>22</v>
      </c>
      <c r="C337" s="11" t="s">
        <v>18</v>
      </c>
      <c r="D337" s="53">
        <v>2022</v>
      </c>
      <c r="E337" s="36">
        <v>-5812</v>
      </c>
      <c r="F337" s="36">
        <v>1833</v>
      </c>
      <c r="G337" s="36">
        <v>-441</v>
      </c>
      <c r="H337" s="36">
        <v>-992</v>
      </c>
      <c r="I337" s="36">
        <v>3427</v>
      </c>
      <c r="J337" s="36">
        <v>2660</v>
      </c>
      <c r="K337" s="36">
        <v>1916</v>
      </c>
      <c r="L337" s="36">
        <v>-1694</v>
      </c>
      <c r="M337" s="36">
        <v>-201</v>
      </c>
      <c r="N337" s="36">
        <v>-1221</v>
      </c>
      <c r="O337" s="36">
        <v>-8</v>
      </c>
      <c r="P337" s="38">
        <v>4044</v>
      </c>
      <c r="U337" s="29"/>
      <c r="V337" s="29"/>
      <c r="Z337" s="29"/>
      <c r="AA337" s="29"/>
      <c r="AB337" s="29"/>
      <c r="AC337" s="29"/>
      <c r="AD337" s="29"/>
      <c r="AE337" s="29"/>
    </row>
    <row r="338" spans="1:31" ht="15" customHeight="1" x14ac:dyDescent="0.25">
      <c r="A338" s="23" t="s">
        <v>30</v>
      </c>
      <c r="B338" s="16" t="s">
        <v>22</v>
      </c>
      <c r="C338" s="11" t="s">
        <v>18</v>
      </c>
      <c r="D338" s="53">
        <v>2023</v>
      </c>
      <c r="E338" s="36">
        <v>-4762</v>
      </c>
      <c r="F338" s="36">
        <v>-937</v>
      </c>
      <c r="G338" s="36">
        <v>-2044</v>
      </c>
      <c r="H338" s="36">
        <v>755</v>
      </c>
      <c r="I338" s="36">
        <v>-1385</v>
      </c>
      <c r="J338" s="36">
        <v>991</v>
      </c>
      <c r="K338" s="36">
        <v>-3131</v>
      </c>
      <c r="L338" s="36">
        <v>-3287</v>
      </c>
      <c r="M338" s="36">
        <v>-1561</v>
      </c>
      <c r="N338" s="36">
        <v>-1322</v>
      </c>
      <c r="O338" s="36">
        <v>-2293</v>
      </c>
      <c r="P338" s="38">
        <v>5289</v>
      </c>
      <c r="U338" s="29"/>
      <c r="V338" s="29"/>
      <c r="Z338" s="29"/>
      <c r="AA338" s="29"/>
      <c r="AB338" s="29"/>
      <c r="AC338" s="29"/>
      <c r="AD338" s="29"/>
      <c r="AE338" s="29"/>
    </row>
    <row r="339" spans="1:31" ht="15" customHeight="1" x14ac:dyDescent="0.25">
      <c r="A339" s="23" t="s">
        <v>30</v>
      </c>
      <c r="B339" s="16" t="s">
        <v>22</v>
      </c>
      <c r="C339" s="11" t="s">
        <v>18</v>
      </c>
      <c r="D339" s="53">
        <v>2024</v>
      </c>
      <c r="E339" s="36">
        <v>-3397</v>
      </c>
      <c r="F339" s="36">
        <v>-3266</v>
      </c>
      <c r="G339" s="36">
        <v>-3177</v>
      </c>
      <c r="H339" s="36">
        <v>4057</v>
      </c>
      <c r="I339" s="36">
        <v>-994</v>
      </c>
      <c r="J339" s="36">
        <v>31</v>
      </c>
      <c r="K339" s="36">
        <v>965</v>
      </c>
      <c r="L339" s="36">
        <v>-4308</v>
      </c>
      <c r="M339" s="36">
        <v>767</v>
      </c>
      <c r="N339" s="36">
        <v>595</v>
      </c>
      <c r="O339" s="36">
        <v>-1389</v>
      </c>
      <c r="P339" s="38">
        <v>6506</v>
      </c>
      <c r="U339" s="29"/>
      <c r="V339" s="29"/>
      <c r="Z339" s="29"/>
      <c r="AA339" s="29"/>
      <c r="AB339" s="29"/>
      <c r="AC339" s="29"/>
      <c r="AD339" s="29"/>
      <c r="AE339" s="29"/>
    </row>
    <row r="340" spans="1:31" ht="15" customHeight="1" x14ac:dyDescent="0.25">
      <c r="A340" s="23" t="s">
        <v>30</v>
      </c>
      <c r="B340" s="16" t="s">
        <v>22</v>
      </c>
      <c r="C340" s="11" t="s">
        <v>18</v>
      </c>
      <c r="D340" s="53">
        <v>2025</v>
      </c>
      <c r="E340" s="36">
        <v>-6254</v>
      </c>
      <c r="F340" s="36">
        <v>-1862</v>
      </c>
      <c r="G340" s="36">
        <v>4971</v>
      </c>
      <c r="H340" s="36">
        <v>-3777</v>
      </c>
      <c r="I340" s="36">
        <v>1339</v>
      </c>
      <c r="J340" s="36">
        <v>-1645</v>
      </c>
      <c r="K340" s="36">
        <v>1971</v>
      </c>
      <c r="L340" s="36">
        <v>123</v>
      </c>
      <c r="M340" s="36">
        <v>-600</v>
      </c>
      <c r="N340" s="36">
        <v>-1376</v>
      </c>
      <c r="O340" s="36">
        <v>621</v>
      </c>
      <c r="P340" s="38">
        <v>7067</v>
      </c>
      <c r="U340" s="29"/>
      <c r="V340" s="29"/>
      <c r="Z340" s="29"/>
      <c r="AA340" s="29"/>
      <c r="AB340" s="29"/>
      <c r="AC340" s="29"/>
      <c r="AD340" s="29"/>
      <c r="AE340" s="29"/>
    </row>
    <row r="341" spans="1:31" ht="15" customHeight="1" x14ac:dyDescent="0.25">
      <c r="A341" s="23" t="s">
        <v>30</v>
      </c>
      <c r="B341" s="16" t="s">
        <v>22</v>
      </c>
      <c r="C341" s="28" t="s">
        <v>18</v>
      </c>
      <c r="D341" s="51">
        <v>2026</v>
      </c>
      <c r="E341" s="45">
        <v>-4672</v>
      </c>
      <c r="F341" s="45">
        <v>0</v>
      </c>
      <c r="G341" s="45">
        <v>0</v>
      </c>
      <c r="H341" s="45">
        <v>0</v>
      </c>
      <c r="I341" s="45">
        <v>0</v>
      </c>
      <c r="J341" s="45">
        <v>0</v>
      </c>
      <c r="K341" s="45">
        <v>0</v>
      </c>
      <c r="L341" s="45">
        <v>0</v>
      </c>
      <c r="M341" s="45">
        <v>0</v>
      </c>
      <c r="N341" s="45">
        <v>0</v>
      </c>
      <c r="O341" s="45">
        <v>0</v>
      </c>
      <c r="P341" s="46">
        <v>0</v>
      </c>
      <c r="U341" s="29"/>
      <c r="V341" s="29"/>
      <c r="Z341" s="29"/>
      <c r="AA341" s="29"/>
      <c r="AB341" s="29"/>
      <c r="AC341" s="29"/>
      <c r="AD341" s="29"/>
      <c r="AE341" s="29"/>
    </row>
    <row r="342" spans="1:31" ht="15" customHeight="1" x14ac:dyDescent="0.25">
      <c r="A342" s="10" t="s">
        <v>30</v>
      </c>
      <c r="B342" s="16" t="s">
        <v>23</v>
      </c>
      <c r="C342" s="11" t="s">
        <v>18</v>
      </c>
      <c r="D342" s="54">
        <v>2007</v>
      </c>
      <c r="E342" s="36">
        <v>-3</v>
      </c>
      <c r="F342" s="36">
        <v>-2</v>
      </c>
      <c r="G342" s="36">
        <v>-3</v>
      </c>
      <c r="H342" s="36">
        <v>-2</v>
      </c>
      <c r="I342" s="36">
        <v>-2</v>
      </c>
      <c r="J342" s="36">
        <v>-2</v>
      </c>
      <c r="K342" s="36">
        <v>-2</v>
      </c>
      <c r="L342" s="36">
        <v>-2</v>
      </c>
      <c r="M342" s="36">
        <v>-2</v>
      </c>
      <c r="N342" s="36">
        <v>-2</v>
      </c>
      <c r="O342" s="36">
        <v>-1</v>
      </c>
      <c r="P342" s="38">
        <v>-1</v>
      </c>
      <c r="U342" s="29"/>
      <c r="V342" s="29"/>
      <c r="Z342" s="29"/>
      <c r="AA342" s="29"/>
      <c r="AB342" s="29"/>
      <c r="AC342" s="29"/>
      <c r="AD342" s="29"/>
      <c r="AE342" s="29"/>
    </row>
    <row r="343" spans="1:31" ht="15" customHeight="1" x14ac:dyDescent="0.25">
      <c r="A343" s="21" t="s">
        <v>30</v>
      </c>
      <c r="B343" s="16" t="s">
        <v>47</v>
      </c>
      <c r="C343" s="11" t="s">
        <v>18</v>
      </c>
      <c r="D343" s="51">
        <v>2008</v>
      </c>
      <c r="E343" s="36">
        <v>-1</v>
      </c>
      <c r="F343" s="36">
        <v>-1</v>
      </c>
      <c r="G343" s="36">
        <v>-1</v>
      </c>
      <c r="H343" s="36">
        <v>0</v>
      </c>
      <c r="I343" s="36">
        <v>-1</v>
      </c>
      <c r="J343" s="36">
        <v>-1</v>
      </c>
      <c r="K343" s="36">
        <v>0</v>
      </c>
      <c r="L343" s="36">
        <v>-1</v>
      </c>
      <c r="M343" s="36">
        <v>0</v>
      </c>
      <c r="N343" s="36">
        <v>-1</v>
      </c>
      <c r="O343" s="36">
        <v>0</v>
      </c>
      <c r="P343" s="38">
        <v>0</v>
      </c>
      <c r="U343" s="29"/>
      <c r="V343" s="29"/>
      <c r="Z343" s="29"/>
      <c r="AA343" s="29"/>
      <c r="AB343" s="29"/>
      <c r="AC343" s="29"/>
      <c r="AD343" s="29"/>
      <c r="AE343" s="29"/>
    </row>
    <row r="344" spans="1:31" ht="15" customHeight="1" x14ac:dyDescent="0.25">
      <c r="A344" s="21" t="s">
        <v>30</v>
      </c>
      <c r="B344" s="16" t="s">
        <v>47</v>
      </c>
      <c r="C344" s="11" t="s">
        <v>18</v>
      </c>
      <c r="D344" s="51">
        <v>2009</v>
      </c>
      <c r="E344" s="36">
        <v>0</v>
      </c>
      <c r="F344" s="36">
        <v>0</v>
      </c>
      <c r="G344" s="36">
        <v>0</v>
      </c>
      <c r="H344" s="36">
        <v>-1</v>
      </c>
      <c r="I344" s="36">
        <v>-1</v>
      </c>
      <c r="J344" s="36">
        <v>-1</v>
      </c>
      <c r="K344" s="36">
        <v>-1</v>
      </c>
      <c r="L344" s="36">
        <v>0</v>
      </c>
      <c r="M344" s="36">
        <v>0</v>
      </c>
      <c r="N344" s="36">
        <v>0</v>
      </c>
      <c r="O344" s="36">
        <v>0</v>
      </c>
      <c r="P344" s="38">
        <v>0</v>
      </c>
      <c r="U344" s="29"/>
      <c r="V344" s="29"/>
      <c r="Z344" s="29"/>
      <c r="AA344" s="29"/>
      <c r="AB344" s="29"/>
      <c r="AC344" s="29"/>
      <c r="AD344" s="29"/>
      <c r="AE344" s="29"/>
    </row>
    <row r="345" spans="1:31" ht="15" customHeight="1" x14ac:dyDescent="0.25">
      <c r="A345" s="21" t="s">
        <v>30</v>
      </c>
      <c r="B345" s="16" t="s">
        <v>47</v>
      </c>
      <c r="C345" s="11" t="s">
        <v>18</v>
      </c>
      <c r="D345" s="52">
        <v>2010</v>
      </c>
      <c r="E345" s="36">
        <v>13</v>
      </c>
      <c r="F345" s="36">
        <v>23</v>
      </c>
      <c r="G345" s="36">
        <v>-526</v>
      </c>
      <c r="H345" s="36">
        <v>110</v>
      </c>
      <c r="I345" s="36">
        <v>163</v>
      </c>
      <c r="J345" s="36">
        <v>209</v>
      </c>
      <c r="K345" s="36">
        <v>198</v>
      </c>
      <c r="L345" s="36">
        <v>-192</v>
      </c>
      <c r="M345" s="36">
        <v>72</v>
      </c>
      <c r="N345" s="36">
        <v>150</v>
      </c>
      <c r="O345" s="36">
        <v>138</v>
      </c>
      <c r="P345" s="38">
        <v>-392</v>
      </c>
      <c r="U345" s="29"/>
      <c r="V345" s="29"/>
      <c r="Z345" s="29"/>
      <c r="AA345" s="29"/>
      <c r="AB345" s="29"/>
      <c r="AC345" s="29"/>
      <c r="AD345" s="29"/>
      <c r="AE345" s="29"/>
    </row>
    <row r="346" spans="1:31" ht="15" customHeight="1" x14ac:dyDescent="0.25">
      <c r="A346" s="21" t="s">
        <v>30</v>
      </c>
      <c r="B346" s="16" t="s">
        <v>47</v>
      </c>
      <c r="C346" s="11" t="s">
        <v>18</v>
      </c>
      <c r="D346" s="52">
        <v>2011</v>
      </c>
      <c r="E346" s="36">
        <v>15</v>
      </c>
      <c r="F346" s="36">
        <v>-172</v>
      </c>
      <c r="G346" s="36">
        <v>15</v>
      </c>
      <c r="H346" s="36">
        <v>-118</v>
      </c>
      <c r="I346" s="36">
        <v>52</v>
      </c>
      <c r="J346" s="36">
        <v>85</v>
      </c>
      <c r="K346" s="36">
        <v>98</v>
      </c>
      <c r="L346" s="36">
        <v>-98</v>
      </c>
      <c r="M346" s="36">
        <v>75</v>
      </c>
      <c r="N346" s="36">
        <v>69</v>
      </c>
      <c r="O346" s="36">
        <v>61</v>
      </c>
      <c r="P346" s="38">
        <v>-497</v>
      </c>
      <c r="U346" s="29"/>
      <c r="V346" s="29"/>
      <c r="Z346" s="29"/>
      <c r="AA346" s="29"/>
      <c r="AB346" s="29"/>
      <c r="AC346" s="29"/>
      <c r="AD346" s="29"/>
      <c r="AE346" s="29"/>
    </row>
    <row r="347" spans="1:31" ht="15" customHeight="1" x14ac:dyDescent="0.25">
      <c r="A347" s="21" t="s">
        <v>30</v>
      </c>
      <c r="B347" s="16" t="s">
        <v>47</v>
      </c>
      <c r="C347" s="11" t="s">
        <v>18</v>
      </c>
      <c r="D347" s="52">
        <v>2012</v>
      </c>
      <c r="E347" s="36">
        <v>1</v>
      </c>
      <c r="F347" s="36">
        <v>-153</v>
      </c>
      <c r="G347" s="36">
        <v>6</v>
      </c>
      <c r="H347" s="36">
        <v>24</v>
      </c>
      <c r="I347" s="36">
        <v>74</v>
      </c>
      <c r="J347" s="36">
        <v>100</v>
      </c>
      <c r="K347" s="36">
        <v>-112</v>
      </c>
      <c r="L347" s="36">
        <v>89</v>
      </c>
      <c r="M347" s="36">
        <v>84</v>
      </c>
      <c r="N347" s="36">
        <v>81</v>
      </c>
      <c r="O347" s="36">
        <v>66</v>
      </c>
      <c r="P347" s="38">
        <v>-213</v>
      </c>
      <c r="U347" s="29"/>
      <c r="V347" s="29"/>
      <c r="Z347" s="29"/>
      <c r="AA347" s="29"/>
      <c r="AB347" s="29"/>
      <c r="AC347" s="29"/>
      <c r="AD347" s="29"/>
      <c r="AE347" s="29"/>
    </row>
    <row r="348" spans="1:31" ht="15" customHeight="1" x14ac:dyDescent="0.25">
      <c r="A348" s="21" t="s">
        <v>30</v>
      </c>
      <c r="B348" s="16" t="s">
        <v>47</v>
      </c>
      <c r="C348" s="11" t="s">
        <v>18</v>
      </c>
      <c r="D348" s="52">
        <v>2013</v>
      </c>
      <c r="E348" s="36">
        <v>2</v>
      </c>
      <c r="F348" s="36">
        <v>-173</v>
      </c>
      <c r="G348" s="36">
        <v>50</v>
      </c>
      <c r="H348" s="36">
        <v>128</v>
      </c>
      <c r="I348" s="36">
        <v>162</v>
      </c>
      <c r="J348" s="36">
        <v>180</v>
      </c>
      <c r="K348" s="36">
        <v>58</v>
      </c>
      <c r="L348" s="36">
        <v>163</v>
      </c>
      <c r="M348" s="36">
        <v>153</v>
      </c>
      <c r="N348" s="36">
        <v>139</v>
      </c>
      <c r="O348" s="36">
        <v>67</v>
      </c>
      <c r="P348" s="38">
        <v>-377</v>
      </c>
      <c r="U348" s="29"/>
      <c r="V348" s="29"/>
      <c r="Z348" s="29"/>
      <c r="AA348" s="29"/>
      <c r="AB348" s="29"/>
      <c r="AC348" s="29"/>
      <c r="AD348" s="29"/>
      <c r="AE348" s="29"/>
    </row>
    <row r="349" spans="1:31" ht="15" customHeight="1" x14ac:dyDescent="0.25">
      <c r="A349" s="21" t="s">
        <v>30</v>
      </c>
      <c r="B349" s="16" t="s">
        <v>47</v>
      </c>
      <c r="C349" s="11" t="s">
        <v>18</v>
      </c>
      <c r="D349" s="53">
        <v>2014</v>
      </c>
      <c r="E349" s="36">
        <v>3</v>
      </c>
      <c r="F349" s="36">
        <v>20</v>
      </c>
      <c r="G349" s="36">
        <v>97</v>
      </c>
      <c r="H349" s="36">
        <v>196</v>
      </c>
      <c r="I349" s="36">
        <v>248</v>
      </c>
      <c r="J349" s="36">
        <v>79</v>
      </c>
      <c r="K349" s="36">
        <v>124</v>
      </c>
      <c r="L349" s="36">
        <v>230</v>
      </c>
      <c r="M349" s="36">
        <v>225</v>
      </c>
      <c r="N349" s="36">
        <v>-103</v>
      </c>
      <c r="O349" s="36">
        <v>184</v>
      </c>
      <c r="P349" s="38">
        <v>-202</v>
      </c>
      <c r="U349" s="29"/>
      <c r="V349" s="29"/>
      <c r="Z349" s="29"/>
      <c r="AA349" s="29"/>
      <c r="AB349" s="29"/>
      <c r="AC349" s="29"/>
      <c r="AD349" s="29"/>
      <c r="AE349" s="29"/>
    </row>
    <row r="350" spans="1:31" ht="15" customHeight="1" x14ac:dyDescent="0.25">
      <c r="A350" s="21" t="s">
        <v>30</v>
      </c>
      <c r="B350" s="16" t="s">
        <v>47</v>
      </c>
      <c r="C350" s="11" t="s">
        <v>18</v>
      </c>
      <c r="D350" s="53">
        <v>2015</v>
      </c>
      <c r="E350" s="36">
        <v>0</v>
      </c>
      <c r="F350" s="36">
        <v>-457</v>
      </c>
      <c r="G350" s="36">
        <v>2</v>
      </c>
      <c r="H350" s="36">
        <v>-135</v>
      </c>
      <c r="I350" s="36">
        <v>2</v>
      </c>
      <c r="J350" s="36">
        <v>69</v>
      </c>
      <c r="K350" s="36">
        <v>101</v>
      </c>
      <c r="L350" s="36">
        <v>118</v>
      </c>
      <c r="M350" s="36">
        <v>155</v>
      </c>
      <c r="N350" s="36">
        <v>203</v>
      </c>
      <c r="O350" s="36">
        <v>234</v>
      </c>
      <c r="P350" s="38">
        <v>351</v>
      </c>
      <c r="U350" s="29"/>
      <c r="V350" s="29"/>
      <c r="Z350" s="29"/>
      <c r="AA350" s="29"/>
      <c r="AB350" s="29"/>
      <c r="AC350" s="29"/>
      <c r="AD350" s="29"/>
      <c r="AE350" s="29"/>
    </row>
    <row r="351" spans="1:31" ht="15" customHeight="1" x14ac:dyDescent="0.25">
      <c r="A351" s="21" t="s">
        <v>30</v>
      </c>
      <c r="B351" s="16" t="s">
        <v>47</v>
      </c>
      <c r="C351" s="11" t="s">
        <v>18</v>
      </c>
      <c r="D351" s="52">
        <v>2016</v>
      </c>
      <c r="E351" s="36">
        <v>23</v>
      </c>
      <c r="F351" s="36">
        <v>41</v>
      </c>
      <c r="G351" s="36">
        <v>73</v>
      </c>
      <c r="H351" s="36">
        <v>118</v>
      </c>
      <c r="I351" s="36">
        <v>137</v>
      </c>
      <c r="J351" s="36">
        <v>156</v>
      </c>
      <c r="K351" s="36">
        <v>-247</v>
      </c>
      <c r="L351" s="36">
        <v>20</v>
      </c>
      <c r="M351" s="36">
        <v>59</v>
      </c>
      <c r="N351" s="36">
        <v>-36</v>
      </c>
      <c r="O351" s="36">
        <v>71</v>
      </c>
      <c r="P351" s="38">
        <v>-302</v>
      </c>
      <c r="U351" s="29"/>
      <c r="V351" s="29"/>
      <c r="Z351" s="29"/>
      <c r="AA351" s="29"/>
      <c r="AB351" s="29"/>
      <c r="AC351" s="29"/>
      <c r="AD351" s="29"/>
      <c r="AE351" s="29"/>
    </row>
    <row r="352" spans="1:31" ht="15" customHeight="1" x14ac:dyDescent="0.25">
      <c r="A352" s="21" t="s">
        <v>30</v>
      </c>
      <c r="B352" s="16" t="s">
        <v>47</v>
      </c>
      <c r="C352" s="11" t="s">
        <v>18</v>
      </c>
      <c r="D352" s="53">
        <v>2017</v>
      </c>
      <c r="E352" s="36">
        <v>-231</v>
      </c>
      <c r="F352" s="36">
        <v>-162</v>
      </c>
      <c r="G352" s="36">
        <v>-95</v>
      </c>
      <c r="H352" s="36">
        <v>122</v>
      </c>
      <c r="I352" s="36">
        <v>155</v>
      </c>
      <c r="J352" s="36">
        <v>9</v>
      </c>
      <c r="K352" s="36">
        <v>41</v>
      </c>
      <c r="L352" s="36">
        <v>161</v>
      </c>
      <c r="M352" s="36">
        <v>30</v>
      </c>
      <c r="N352" s="36">
        <v>-71</v>
      </c>
      <c r="O352" s="36">
        <v>116</v>
      </c>
      <c r="P352" s="38">
        <v>-217</v>
      </c>
      <c r="U352" s="29"/>
      <c r="V352" s="29"/>
      <c r="Z352" s="29"/>
      <c r="AA352" s="29"/>
      <c r="AB352" s="29"/>
      <c r="AC352" s="29"/>
      <c r="AD352" s="29"/>
      <c r="AE352" s="29"/>
    </row>
    <row r="353" spans="1:31" ht="15" customHeight="1" x14ac:dyDescent="0.25">
      <c r="A353" s="21" t="s">
        <v>30</v>
      </c>
      <c r="B353" s="16" t="s">
        <v>47</v>
      </c>
      <c r="C353" s="11" t="s">
        <v>18</v>
      </c>
      <c r="D353" s="52">
        <v>2018</v>
      </c>
      <c r="E353" s="36">
        <v>33</v>
      </c>
      <c r="F353" s="36">
        <v>-111</v>
      </c>
      <c r="G353" s="36">
        <v>-41</v>
      </c>
      <c r="H353" s="36">
        <v>146</v>
      </c>
      <c r="I353" s="36">
        <v>52</v>
      </c>
      <c r="J353" s="36">
        <v>69</v>
      </c>
      <c r="K353" s="36">
        <v>104</v>
      </c>
      <c r="L353" s="36">
        <v>143</v>
      </c>
      <c r="M353" s="36">
        <v>48</v>
      </c>
      <c r="N353" s="36">
        <v>127</v>
      </c>
      <c r="O353" s="36">
        <v>115</v>
      </c>
      <c r="P353" s="38">
        <v>-376</v>
      </c>
      <c r="U353" s="29"/>
      <c r="V353" s="29"/>
      <c r="Z353" s="29"/>
      <c r="AA353" s="29"/>
      <c r="AB353" s="29"/>
      <c r="AC353" s="29"/>
      <c r="AD353" s="29"/>
      <c r="AE353" s="29"/>
    </row>
    <row r="354" spans="1:31" ht="15" customHeight="1" x14ac:dyDescent="0.25">
      <c r="A354" s="21" t="s">
        <v>30</v>
      </c>
      <c r="B354" s="16" t="s">
        <v>47</v>
      </c>
      <c r="C354" s="11" t="s">
        <v>18</v>
      </c>
      <c r="D354" s="53">
        <v>2019</v>
      </c>
      <c r="E354" s="36">
        <v>12</v>
      </c>
      <c r="F354" s="36">
        <v>28</v>
      </c>
      <c r="G354" s="36">
        <v>69</v>
      </c>
      <c r="H354" s="36">
        <v>144</v>
      </c>
      <c r="I354" s="36">
        <v>177</v>
      </c>
      <c r="J354" s="36">
        <v>168</v>
      </c>
      <c r="K354" s="36">
        <v>168</v>
      </c>
      <c r="L354" s="36">
        <v>140</v>
      </c>
      <c r="M354" s="36">
        <v>-478</v>
      </c>
      <c r="N354" s="36">
        <v>4115</v>
      </c>
      <c r="O354" s="36">
        <v>102</v>
      </c>
      <c r="P354" s="38">
        <v>-421</v>
      </c>
      <c r="U354" s="29"/>
      <c r="V354" s="29"/>
      <c r="Z354" s="29"/>
      <c r="AA354" s="29"/>
      <c r="AB354" s="29"/>
      <c r="AC354" s="29"/>
      <c r="AD354" s="29"/>
      <c r="AE354" s="29"/>
    </row>
    <row r="355" spans="1:31" ht="15" customHeight="1" x14ac:dyDescent="0.25">
      <c r="A355" s="21" t="s">
        <v>30</v>
      </c>
      <c r="B355" s="16" t="s">
        <v>47</v>
      </c>
      <c r="C355" s="11" t="s">
        <v>18</v>
      </c>
      <c r="D355" s="53">
        <v>2020</v>
      </c>
      <c r="E355" s="36">
        <v>19</v>
      </c>
      <c r="F355" s="36">
        <v>2040</v>
      </c>
      <c r="G355" s="36">
        <v>2065</v>
      </c>
      <c r="H355" s="36">
        <v>2531</v>
      </c>
      <c r="I355" s="36">
        <v>4587</v>
      </c>
      <c r="J355" s="36">
        <v>3595</v>
      </c>
      <c r="K355" s="36">
        <v>1579</v>
      </c>
      <c r="L355" s="36">
        <v>568</v>
      </c>
      <c r="M355" s="36">
        <v>139</v>
      </c>
      <c r="N355" s="36">
        <v>236</v>
      </c>
      <c r="O355" s="36">
        <v>174</v>
      </c>
      <c r="P355" s="38">
        <v>-2430</v>
      </c>
      <c r="U355" s="29"/>
      <c r="V355" s="29"/>
      <c r="Z355" s="29"/>
      <c r="AA355" s="29"/>
      <c r="AB355" s="29"/>
      <c r="AC355" s="29"/>
      <c r="AD355" s="29"/>
      <c r="AE355" s="29"/>
    </row>
    <row r="356" spans="1:31" ht="15" customHeight="1" x14ac:dyDescent="0.25">
      <c r="A356" s="21" t="s">
        <v>30</v>
      </c>
      <c r="B356" s="16" t="s">
        <v>47</v>
      </c>
      <c r="C356" s="11" t="s">
        <v>18</v>
      </c>
      <c r="D356" s="53">
        <v>2021</v>
      </c>
      <c r="E356" s="36">
        <v>52</v>
      </c>
      <c r="F356" s="36">
        <v>65</v>
      </c>
      <c r="G356" s="36">
        <v>80</v>
      </c>
      <c r="H356" s="36">
        <v>151</v>
      </c>
      <c r="I356" s="36">
        <v>178</v>
      </c>
      <c r="J356" s="36">
        <v>-532</v>
      </c>
      <c r="K356" s="36">
        <v>168</v>
      </c>
      <c r="L356" s="36">
        <v>151</v>
      </c>
      <c r="M356" s="36">
        <v>-29</v>
      </c>
      <c r="N356" s="36">
        <v>-768</v>
      </c>
      <c r="O356" s="36">
        <v>62</v>
      </c>
      <c r="P356" s="38">
        <v>-75</v>
      </c>
      <c r="U356" s="29"/>
      <c r="V356" s="29"/>
      <c r="Z356" s="29"/>
      <c r="AA356" s="29"/>
      <c r="AB356" s="29"/>
      <c r="AC356" s="29"/>
      <c r="AD356" s="29"/>
      <c r="AE356" s="29"/>
    </row>
    <row r="357" spans="1:31" ht="15" customHeight="1" x14ac:dyDescent="0.25">
      <c r="A357" s="21" t="s">
        <v>30</v>
      </c>
      <c r="B357" s="16" t="s">
        <v>47</v>
      </c>
      <c r="C357" s="11" t="s">
        <v>18</v>
      </c>
      <c r="D357" s="53">
        <v>2022</v>
      </c>
      <c r="E357" s="36">
        <v>27</v>
      </c>
      <c r="F357" s="36">
        <v>50</v>
      </c>
      <c r="G357" s="36">
        <v>-407</v>
      </c>
      <c r="H357" s="36">
        <v>173</v>
      </c>
      <c r="I357" s="36">
        <v>175</v>
      </c>
      <c r="J357" s="36">
        <v>56</v>
      </c>
      <c r="K357" s="36">
        <v>163</v>
      </c>
      <c r="L357" s="36">
        <v>154</v>
      </c>
      <c r="M357" s="36">
        <v>-240</v>
      </c>
      <c r="N357" s="36">
        <v>145</v>
      </c>
      <c r="O357" s="36">
        <v>1</v>
      </c>
      <c r="P357" s="38">
        <v>-58</v>
      </c>
      <c r="U357" s="29"/>
      <c r="V357" s="29"/>
      <c r="Z357" s="29"/>
      <c r="AA357" s="29"/>
      <c r="AB357" s="29"/>
      <c r="AC357" s="29"/>
      <c r="AD357" s="29"/>
      <c r="AE357" s="29"/>
    </row>
    <row r="358" spans="1:31" ht="15" customHeight="1" x14ac:dyDescent="0.25">
      <c r="A358" s="21" t="s">
        <v>30</v>
      </c>
      <c r="B358" s="16" t="s">
        <v>47</v>
      </c>
      <c r="C358" s="11" t="s">
        <v>18</v>
      </c>
      <c r="D358" s="53">
        <v>2023</v>
      </c>
      <c r="E358" s="36">
        <v>-65</v>
      </c>
      <c r="F358" s="36">
        <v>0</v>
      </c>
      <c r="G358" s="36">
        <v>0</v>
      </c>
      <c r="H358" s="36">
        <v>-215</v>
      </c>
      <c r="I358" s="36">
        <v>7</v>
      </c>
      <c r="J358" s="36">
        <v>46</v>
      </c>
      <c r="K358" s="36">
        <v>84</v>
      </c>
      <c r="L358" s="36">
        <v>5445</v>
      </c>
      <c r="M358" s="36">
        <v>958</v>
      </c>
      <c r="N358" s="36">
        <v>172</v>
      </c>
      <c r="O358" s="36">
        <v>-183</v>
      </c>
      <c r="P358" s="38">
        <v>1592</v>
      </c>
      <c r="U358" s="29"/>
      <c r="V358" s="29"/>
      <c r="Z358" s="29"/>
      <c r="AA358" s="29"/>
      <c r="AB358" s="29"/>
      <c r="AC358" s="29"/>
      <c r="AD358" s="29"/>
      <c r="AE358" s="29"/>
    </row>
    <row r="359" spans="1:31" ht="15" customHeight="1" x14ac:dyDescent="0.25">
      <c r="A359" s="21" t="s">
        <v>30</v>
      </c>
      <c r="B359" s="16" t="s">
        <v>47</v>
      </c>
      <c r="C359" s="11" t="s">
        <v>18</v>
      </c>
      <c r="D359" s="53">
        <v>2024</v>
      </c>
      <c r="E359" s="36">
        <v>31</v>
      </c>
      <c r="F359" s="36">
        <v>54</v>
      </c>
      <c r="G359" s="36">
        <v>109</v>
      </c>
      <c r="H359" s="36">
        <v>150</v>
      </c>
      <c r="I359" s="36">
        <v>146</v>
      </c>
      <c r="J359" s="36">
        <v>90</v>
      </c>
      <c r="K359" s="36">
        <v>-272</v>
      </c>
      <c r="L359" s="36">
        <v>-493</v>
      </c>
      <c r="M359" s="36">
        <v>-518</v>
      </c>
      <c r="N359" s="36">
        <v>-620</v>
      </c>
      <c r="O359" s="36">
        <v>-453</v>
      </c>
      <c r="P359" s="38">
        <v>-2957</v>
      </c>
      <c r="U359" s="29"/>
      <c r="V359" s="29"/>
      <c r="Z359" s="29"/>
      <c r="AA359" s="29"/>
      <c r="AB359" s="29"/>
      <c r="AC359" s="29"/>
      <c r="AD359" s="29"/>
      <c r="AE359" s="29"/>
    </row>
    <row r="360" spans="1:31" ht="15" customHeight="1" x14ac:dyDescent="0.25">
      <c r="A360" s="21" t="s">
        <v>30</v>
      </c>
      <c r="B360" s="16" t="s">
        <v>47</v>
      </c>
      <c r="C360" s="11" t="s">
        <v>18</v>
      </c>
      <c r="D360" s="53">
        <v>2025</v>
      </c>
      <c r="E360" s="36">
        <v>7</v>
      </c>
      <c r="F360" s="36">
        <v>-217</v>
      </c>
      <c r="G360" s="36">
        <v>90</v>
      </c>
      <c r="H360" s="36">
        <v>-26</v>
      </c>
      <c r="I360" s="36">
        <v>147</v>
      </c>
      <c r="J360" s="36">
        <v>99</v>
      </c>
      <c r="K360" s="36">
        <v>106</v>
      </c>
      <c r="L360" s="36">
        <v>88</v>
      </c>
      <c r="M360" s="36">
        <v>-101</v>
      </c>
      <c r="N360" s="36">
        <v>84</v>
      </c>
      <c r="O360" s="36">
        <v>92</v>
      </c>
      <c r="P360" s="38">
        <v>-2112</v>
      </c>
      <c r="U360" s="29"/>
      <c r="V360" s="29"/>
      <c r="Z360" s="29"/>
      <c r="AA360" s="29"/>
      <c r="AB360" s="29"/>
      <c r="AC360" s="29"/>
      <c r="AD360" s="29"/>
      <c r="AE360" s="29"/>
    </row>
    <row r="361" spans="1:31" ht="15" customHeight="1" x14ac:dyDescent="0.25">
      <c r="A361" s="21" t="s">
        <v>30</v>
      </c>
      <c r="B361" s="16" t="s">
        <v>47</v>
      </c>
      <c r="C361" s="28" t="s">
        <v>18</v>
      </c>
      <c r="D361" s="51">
        <v>2026</v>
      </c>
      <c r="E361" s="45">
        <v>-184</v>
      </c>
      <c r="F361" s="45">
        <v>0</v>
      </c>
      <c r="G361" s="45">
        <v>0</v>
      </c>
      <c r="H361" s="45">
        <v>0</v>
      </c>
      <c r="I361" s="45">
        <v>0</v>
      </c>
      <c r="J361" s="45">
        <v>0</v>
      </c>
      <c r="K361" s="45">
        <v>0</v>
      </c>
      <c r="L361" s="45">
        <v>0</v>
      </c>
      <c r="M361" s="45">
        <v>0</v>
      </c>
      <c r="N361" s="45">
        <v>0</v>
      </c>
      <c r="O361" s="45">
        <v>0</v>
      </c>
      <c r="P361" s="46">
        <v>0</v>
      </c>
      <c r="U361" s="29"/>
      <c r="V361" s="29"/>
      <c r="Z361" s="29"/>
      <c r="AA361" s="29"/>
      <c r="AB361" s="29"/>
      <c r="AC361" s="29"/>
      <c r="AD361" s="29"/>
      <c r="AE361" s="29"/>
    </row>
    <row r="362" spans="1:31" ht="15" customHeight="1" x14ac:dyDescent="0.25">
      <c r="A362" s="10" t="s">
        <v>30</v>
      </c>
      <c r="B362" s="19" t="s">
        <v>24</v>
      </c>
      <c r="C362" s="11" t="s">
        <v>18</v>
      </c>
      <c r="D362" s="54">
        <v>2007</v>
      </c>
      <c r="E362" s="36">
        <v>-3</v>
      </c>
      <c r="F362" s="36">
        <v>-2</v>
      </c>
      <c r="G362" s="36">
        <v>-3</v>
      </c>
      <c r="H362" s="36">
        <v>-2</v>
      </c>
      <c r="I362" s="36">
        <v>-2</v>
      </c>
      <c r="J362" s="36">
        <v>-2</v>
      </c>
      <c r="K362" s="36">
        <v>-2</v>
      </c>
      <c r="L362" s="36">
        <v>-2</v>
      </c>
      <c r="M362" s="36">
        <v>-2</v>
      </c>
      <c r="N362" s="36">
        <v>-2</v>
      </c>
      <c r="O362" s="36">
        <v>-1</v>
      </c>
      <c r="P362" s="38">
        <v>-1</v>
      </c>
      <c r="U362" s="29"/>
      <c r="V362" s="29"/>
      <c r="Z362" s="29"/>
      <c r="AA362" s="29"/>
      <c r="AB362" s="29"/>
      <c r="AC362" s="29"/>
      <c r="AD362" s="29"/>
      <c r="AE362" s="29"/>
    </row>
    <row r="363" spans="1:31" ht="15" customHeight="1" x14ac:dyDescent="0.25">
      <c r="A363" s="23" t="s">
        <v>30</v>
      </c>
      <c r="B363" s="19" t="s">
        <v>48</v>
      </c>
      <c r="C363" s="11" t="s">
        <v>18</v>
      </c>
      <c r="D363" s="51">
        <v>2008</v>
      </c>
      <c r="E363" s="36">
        <v>-1</v>
      </c>
      <c r="F363" s="36">
        <v>-1</v>
      </c>
      <c r="G363" s="36">
        <v>-1</v>
      </c>
      <c r="H363" s="36">
        <v>0</v>
      </c>
      <c r="I363" s="36">
        <v>-1</v>
      </c>
      <c r="J363" s="36">
        <v>-1</v>
      </c>
      <c r="K363" s="36">
        <v>0</v>
      </c>
      <c r="L363" s="36">
        <v>0</v>
      </c>
      <c r="M363" s="36">
        <v>0</v>
      </c>
      <c r="N363" s="36">
        <v>-1</v>
      </c>
      <c r="O363" s="36">
        <v>0</v>
      </c>
      <c r="P363" s="38">
        <v>0</v>
      </c>
      <c r="U363" s="29"/>
      <c r="V363" s="29"/>
      <c r="Z363" s="29"/>
      <c r="AA363" s="29"/>
      <c r="AB363" s="29"/>
      <c r="AC363" s="29"/>
      <c r="AD363" s="29"/>
      <c r="AE363" s="29"/>
    </row>
    <row r="364" spans="1:31" ht="15" customHeight="1" x14ac:dyDescent="0.25">
      <c r="A364" s="23" t="s">
        <v>30</v>
      </c>
      <c r="B364" s="19" t="s">
        <v>48</v>
      </c>
      <c r="C364" s="11" t="s">
        <v>18</v>
      </c>
      <c r="D364" s="51">
        <v>2009</v>
      </c>
      <c r="E364" s="36">
        <v>0</v>
      </c>
      <c r="F364" s="36">
        <v>0</v>
      </c>
      <c r="G364" s="36">
        <v>0</v>
      </c>
      <c r="H364" s="36">
        <v>-1</v>
      </c>
      <c r="I364" s="36">
        <v>-1</v>
      </c>
      <c r="J364" s="36">
        <v>-1</v>
      </c>
      <c r="K364" s="36">
        <v>-1</v>
      </c>
      <c r="L364" s="36">
        <v>0</v>
      </c>
      <c r="M364" s="36">
        <v>0</v>
      </c>
      <c r="N364" s="36">
        <v>0</v>
      </c>
      <c r="O364" s="36">
        <v>0</v>
      </c>
      <c r="P364" s="38">
        <v>0</v>
      </c>
      <c r="U364" s="29"/>
      <c r="V364" s="29"/>
      <c r="Z364" s="29"/>
      <c r="AA364" s="29"/>
      <c r="AB364" s="29"/>
      <c r="AC364" s="29"/>
      <c r="AD364" s="29"/>
      <c r="AE364" s="29"/>
    </row>
    <row r="365" spans="1:31" ht="15" customHeight="1" x14ac:dyDescent="0.25">
      <c r="A365" s="23" t="s">
        <v>30</v>
      </c>
      <c r="B365" s="19" t="s">
        <v>48</v>
      </c>
      <c r="C365" s="11" t="s">
        <v>18</v>
      </c>
      <c r="D365" s="52">
        <v>2010</v>
      </c>
      <c r="E365" s="36">
        <v>13</v>
      </c>
      <c r="F365" s="36">
        <v>23</v>
      </c>
      <c r="G365" s="36">
        <v>-526</v>
      </c>
      <c r="H365" s="36">
        <v>110</v>
      </c>
      <c r="I365" s="36">
        <v>163</v>
      </c>
      <c r="J365" s="36">
        <v>209</v>
      </c>
      <c r="K365" s="36">
        <v>198</v>
      </c>
      <c r="L365" s="36">
        <v>-192</v>
      </c>
      <c r="M365" s="36">
        <v>72</v>
      </c>
      <c r="N365" s="36">
        <v>150</v>
      </c>
      <c r="O365" s="36">
        <v>138</v>
      </c>
      <c r="P365" s="38">
        <v>-392</v>
      </c>
      <c r="U365" s="29"/>
      <c r="V365" s="29"/>
      <c r="Z365" s="29"/>
      <c r="AA365" s="29"/>
      <c r="AB365" s="29"/>
      <c r="AC365" s="29"/>
      <c r="AD365" s="29"/>
      <c r="AE365" s="29"/>
    </row>
    <row r="366" spans="1:31" ht="15" customHeight="1" x14ac:dyDescent="0.25">
      <c r="A366" s="23" t="s">
        <v>30</v>
      </c>
      <c r="B366" s="19" t="s">
        <v>48</v>
      </c>
      <c r="C366" s="11" t="s">
        <v>18</v>
      </c>
      <c r="D366" s="52">
        <v>2011</v>
      </c>
      <c r="E366" s="36">
        <v>15</v>
      </c>
      <c r="F366" s="36">
        <v>-172</v>
      </c>
      <c r="G366" s="36">
        <v>15</v>
      </c>
      <c r="H366" s="36">
        <v>-118</v>
      </c>
      <c r="I366" s="36">
        <v>52</v>
      </c>
      <c r="J366" s="36">
        <v>85</v>
      </c>
      <c r="K366" s="36">
        <v>98</v>
      </c>
      <c r="L366" s="36">
        <v>-98</v>
      </c>
      <c r="M366" s="36">
        <v>75</v>
      </c>
      <c r="N366" s="36">
        <v>69</v>
      </c>
      <c r="O366" s="36">
        <v>61</v>
      </c>
      <c r="P366" s="38">
        <v>-497</v>
      </c>
      <c r="U366" s="29"/>
      <c r="V366" s="29"/>
      <c r="Z366" s="29"/>
      <c r="AA366" s="29"/>
      <c r="AB366" s="29"/>
      <c r="AC366" s="29"/>
      <c r="AD366" s="29"/>
      <c r="AE366" s="29"/>
    </row>
    <row r="367" spans="1:31" ht="15" customHeight="1" x14ac:dyDescent="0.25">
      <c r="A367" s="23" t="s">
        <v>30</v>
      </c>
      <c r="B367" s="19" t="s">
        <v>48</v>
      </c>
      <c r="C367" s="11" t="s">
        <v>18</v>
      </c>
      <c r="D367" s="52">
        <v>2012</v>
      </c>
      <c r="E367" s="36">
        <v>1</v>
      </c>
      <c r="F367" s="36">
        <v>-153</v>
      </c>
      <c r="G367" s="36">
        <v>6</v>
      </c>
      <c r="H367" s="36">
        <v>24</v>
      </c>
      <c r="I367" s="36">
        <v>74</v>
      </c>
      <c r="J367" s="36">
        <v>100</v>
      </c>
      <c r="K367" s="36">
        <v>-112</v>
      </c>
      <c r="L367" s="36">
        <v>89</v>
      </c>
      <c r="M367" s="36">
        <v>84</v>
      </c>
      <c r="N367" s="36">
        <v>81</v>
      </c>
      <c r="O367" s="36">
        <v>66</v>
      </c>
      <c r="P367" s="38">
        <v>-213</v>
      </c>
      <c r="U367" s="29"/>
      <c r="V367" s="29"/>
      <c r="Z367" s="29"/>
      <c r="AA367" s="29"/>
      <c r="AB367" s="29"/>
      <c r="AC367" s="29"/>
      <c r="AD367" s="29"/>
      <c r="AE367" s="29"/>
    </row>
    <row r="368" spans="1:31" ht="15" customHeight="1" x14ac:dyDescent="0.25">
      <c r="A368" s="23" t="s">
        <v>30</v>
      </c>
      <c r="B368" s="19" t="s">
        <v>48</v>
      </c>
      <c r="C368" s="11" t="s">
        <v>18</v>
      </c>
      <c r="D368" s="52">
        <v>2013</v>
      </c>
      <c r="E368" s="36">
        <v>2</v>
      </c>
      <c r="F368" s="36">
        <v>-173</v>
      </c>
      <c r="G368" s="36">
        <v>50</v>
      </c>
      <c r="H368" s="36">
        <v>128</v>
      </c>
      <c r="I368" s="36">
        <v>162</v>
      </c>
      <c r="J368" s="36">
        <v>180</v>
      </c>
      <c r="K368" s="36">
        <v>58</v>
      </c>
      <c r="L368" s="36">
        <v>163</v>
      </c>
      <c r="M368" s="36">
        <v>153</v>
      </c>
      <c r="N368" s="36">
        <v>139</v>
      </c>
      <c r="O368" s="36">
        <v>67</v>
      </c>
      <c r="P368" s="38">
        <v>-377</v>
      </c>
      <c r="U368" s="29"/>
      <c r="V368" s="29"/>
      <c r="Z368" s="29"/>
      <c r="AA368" s="29"/>
      <c r="AB368" s="29"/>
      <c r="AC368" s="29"/>
      <c r="AD368" s="29"/>
      <c r="AE368" s="29"/>
    </row>
    <row r="369" spans="1:31" ht="15" customHeight="1" x14ac:dyDescent="0.25">
      <c r="A369" s="23" t="s">
        <v>30</v>
      </c>
      <c r="B369" s="19" t="s">
        <v>48</v>
      </c>
      <c r="C369" s="11" t="s">
        <v>18</v>
      </c>
      <c r="D369" s="53">
        <v>2014</v>
      </c>
      <c r="E369" s="36">
        <v>3</v>
      </c>
      <c r="F369" s="36">
        <v>20</v>
      </c>
      <c r="G369" s="36">
        <v>97</v>
      </c>
      <c r="H369" s="36">
        <v>196</v>
      </c>
      <c r="I369" s="36">
        <v>248</v>
      </c>
      <c r="J369" s="36">
        <v>79</v>
      </c>
      <c r="K369" s="36">
        <v>124</v>
      </c>
      <c r="L369" s="36">
        <v>230</v>
      </c>
      <c r="M369" s="36">
        <v>225</v>
      </c>
      <c r="N369" s="36">
        <v>-103</v>
      </c>
      <c r="O369" s="36">
        <v>184</v>
      </c>
      <c r="P369" s="38">
        <v>-202</v>
      </c>
      <c r="U369" s="29"/>
      <c r="V369" s="29"/>
      <c r="Z369" s="29"/>
      <c r="AA369" s="29"/>
      <c r="AB369" s="29"/>
      <c r="AC369" s="29"/>
      <c r="AD369" s="29"/>
      <c r="AE369" s="29"/>
    </row>
    <row r="370" spans="1:31" ht="15" customHeight="1" x14ac:dyDescent="0.25">
      <c r="A370" s="23" t="s">
        <v>30</v>
      </c>
      <c r="B370" s="19" t="s">
        <v>48</v>
      </c>
      <c r="C370" s="11" t="s">
        <v>18</v>
      </c>
      <c r="D370" s="53">
        <v>2015</v>
      </c>
      <c r="E370" s="36">
        <v>0</v>
      </c>
      <c r="F370" s="36">
        <v>-457</v>
      </c>
      <c r="G370" s="36">
        <v>2</v>
      </c>
      <c r="H370" s="36">
        <v>-135</v>
      </c>
      <c r="I370" s="36">
        <v>2</v>
      </c>
      <c r="J370" s="36">
        <v>69</v>
      </c>
      <c r="K370" s="36">
        <v>101</v>
      </c>
      <c r="L370" s="36">
        <v>118</v>
      </c>
      <c r="M370" s="36">
        <v>155</v>
      </c>
      <c r="N370" s="36">
        <v>203</v>
      </c>
      <c r="O370" s="36">
        <v>234</v>
      </c>
      <c r="P370" s="38">
        <v>351</v>
      </c>
      <c r="U370" s="29"/>
      <c r="V370" s="29"/>
      <c r="Z370" s="29"/>
      <c r="AA370" s="29"/>
      <c r="AB370" s="29"/>
      <c r="AC370" s="29"/>
      <c r="AD370" s="29"/>
      <c r="AE370" s="29"/>
    </row>
    <row r="371" spans="1:31" ht="15" customHeight="1" x14ac:dyDescent="0.25">
      <c r="A371" s="23" t="s">
        <v>30</v>
      </c>
      <c r="B371" s="19" t="s">
        <v>48</v>
      </c>
      <c r="C371" s="11" t="s">
        <v>18</v>
      </c>
      <c r="D371" s="52">
        <v>2016</v>
      </c>
      <c r="E371" s="36">
        <v>23</v>
      </c>
      <c r="F371" s="36">
        <v>41</v>
      </c>
      <c r="G371" s="36">
        <v>73</v>
      </c>
      <c r="H371" s="36">
        <v>118</v>
      </c>
      <c r="I371" s="36">
        <v>137</v>
      </c>
      <c r="J371" s="36">
        <v>156</v>
      </c>
      <c r="K371" s="36">
        <v>-247</v>
      </c>
      <c r="L371" s="36">
        <v>20</v>
      </c>
      <c r="M371" s="36">
        <v>59</v>
      </c>
      <c r="N371" s="36">
        <v>-36</v>
      </c>
      <c r="O371" s="36">
        <v>71</v>
      </c>
      <c r="P371" s="38">
        <v>-302</v>
      </c>
      <c r="U371" s="29"/>
      <c r="V371" s="29"/>
      <c r="Z371" s="29"/>
      <c r="AA371" s="29"/>
      <c r="AB371" s="29"/>
      <c r="AC371" s="29"/>
      <c r="AD371" s="29"/>
      <c r="AE371" s="29"/>
    </row>
    <row r="372" spans="1:31" ht="15" customHeight="1" x14ac:dyDescent="0.25">
      <c r="A372" s="23" t="s">
        <v>30</v>
      </c>
      <c r="B372" s="19" t="s">
        <v>48</v>
      </c>
      <c r="C372" s="11" t="s">
        <v>18</v>
      </c>
      <c r="D372" s="53">
        <v>2017</v>
      </c>
      <c r="E372" s="36">
        <v>-231</v>
      </c>
      <c r="F372" s="36">
        <v>-162</v>
      </c>
      <c r="G372" s="36">
        <v>-95</v>
      </c>
      <c r="H372" s="36">
        <v>122</v>
      </c>
      <c r="I372" s="36">
        <v>155</v>
      </c>
      <c r="J372" s="36">
        <v>9</v>
      </c>
      <c r="K372" s="36">
        <v>41</v>
      </c>
      <c r="L372" s="36">
        <v>161</v>
      </c>
      <c r="M372" s="36">
        <v>30</v>
      </c>
      <c r="N372" s="36">
        <v>-71</v>
      </c>
      <c r="O372" s="36">
        <v>116</v>
      </c>
      <c r="P372" s="38">
        <v>-217</v>
      </c>
      <c r="U372" s="29"/>
      <c r="V372" s="29"/>
      <c r="Z372" s="29"/>
      <c r="AA372" s="29"/>
      <c r="AB372" s="29"/>
      <c r="AC372" s="29"/>
      <c r="AD372" s="29"/>
      <c r="AE372" s="29"/>
    </row>
    <row r="373" spans="1:31" ht="15" customHeight="1" x14ac:dyDescent="0.25">
      <c r="A373" s="23" t="s">
        <v>30</v>
      </c>
      <c r="B373" s="19" t="s">
        <v>48</v>
      </c>
      <c r="C373" s="11" t="s">
        <v>18</v>
      </c>
      <c r="D373" s="52">
        <v>2018</v>
      </c>
      <c r="E373" s="36">
        <v>33</v>
      </c>
      <c r="F373" s="36">
        <v>-111</v>
      </c>
      <c r="G373" s="36">
        <v>-41</v>
      </c>
      <c r="H373" s="36">
        <v>146</v>
      </c>
      <c r="I373" s="36">
        <v>52</v>
      </c>
      <c r="J373" s="36">
        <v>69</v>
      </c>
      <c r="K373" s="36">
        <v>104</v>
      </c>
      <c r="L373" s="36">
        <v>143</v>
      </c>
      <c r="M373" s="36">
        <v>48</v>
      </c>
      <c r="N373" s="36">
        <v>127</v>
      </c>
      <c r="O373" s="36">
        <v>115</v>
      </c>
      <c r="P373" s="38">
        <v>-376</v>
      </c>
      <c r="U373" s="29"/>
      <c r="V373" s="29"/>
      <c r="Z373" s="29"/>
      <c r="AA373" s="29"/>
      <c r="AB373" s="29"/>
      <c r="AC373" s="29"/>
      <c r="AD373" s="29"/>
      <c r="AE373" s="29"/>
    </row>
    <row r="374" spans="1:31" ht="15" customHeight="1" x14ac:dyDescent="0.25">
      <c r="A374" s="23" t="s">
        <v>30</v>
      </c>
      <c r="B374" s="19" t="s">
        <v>48</v>
      </c>
      <c r="C374" s="11" t="s">
        <v>18</v>
      </c>
      <c r="D374" s="53">
        <v>2019</v>
      </c>
      <c r="E374" s="36">
        <v>12</v>
      </c>
      <c r="F374" s="36">
        <v>28</v>
      </c>
      <c r="G374" s="36">
        <v>69</v>
      </c>
      <c r="H374" s="36">
        <v>144</v>
      </c>
      <c r="I374" s="36">
        <v>177</v>
      </c>
      <c r="J374" s="36">
        <v>168</v>
      </c>
      <c r="K374" s="36">
        <v>168</v>
      </c>
      <c r="L374" s="36">
        <v>140</v>
      </c>
      <c r="M374" s="36">
        <v>-478</v>
      </c>
      <c r="N374" s="36">
        <v>4115</v>
      </c>
      <c r="O374" s="36">
        <v>102</v>
      </c>
      <c r="P374" s="38">
        <v>-421</v>
      </c>
      <c r="U374" s="29"/>
      <c r="V374" s="29"/>
      <c r="Z374" s="29"/>
      <c r="AA374" s="29"/>
      <c r="AB374" s="29"/>
      <c r="AC374" s="29"/>
      <c r="AD374" s="29"/>
      <c r="AE374" s="29"/>
    </row>
    <row r="375" spans="1:31" ht="15" customHeight="1" x14ac:dyDescent="0.25">
      <c r="A375" s="23" t="s">
        <v>30</v>
      </c>
      <c r="B375" s="19" t="s">
        <v>48</v>
      </c>
      <c r="C375" s="11" t="s">
        <v>18</v>
      </c>
      <c r="D375" s="53">
        <v>2020</v>
      </c>
      <c r="E375" s="36">
        <v>19</v>
      </c>
      <c r="F375" s="36">
        <v>2040</v>
      </c>
      <c r="G375" s="36">
        <v>2065</v>
      </c>
      <c r="H375" s="36">
        <v>2531</v>
      </c>
      <c r="I375" s="36">
        <v>4587</v>
      </c>
      <c r="J375" s="36">
        <v>3595</v>
      </c>
      <c r="K375" s="36">
        <v>1579</v>
      </c>
      <c r="L375" s="36">
        <v>568</v>
      </c>
      <c r="M375" s="36">
        <v>139</v>
      </c>
      <c r="N375" s="36">
        <v>236</v>
      </c>
      <c r="O375" s="36">
        <v>174</v>
      </c>
      <c r="P375" s="38">
        <v>-2430</v>
      </c>
      <c r="U375" s="29"/>
      <c r="V375" s="29"/>
      <c r="Z375" s="29"/>
      <c r="AA375" s="29"/>
      <c r="AB375" s="29"/>
      <c r="AC375" s="29"/>
      <c r="AD375" s="29"/>
      <c r="AE375" s="29"/>
    </row>
    <row r="376" spans="1:31" ht="15" customHeight="1" x14ac:dyDescent="0.25">
      <c r="A376" s="23" t="s">
        <v>30</v>
      </c>
      <c r="B376" s="19" t="s">
        <v>48</v>
      </c>
      <c r="C376" s="11" t="s">
        <v>18</v>
      </c>
      <c r="D376" s="53">
        <v>2021</v>
      </c>
      <c r="E376" s="36">
        <v>52</v>
      </c>
      <c r="F376" s="36">
        <v>65</v>
      </c>
      <c r="G376" s="36">
        <v>80</v>
      </c>
      <c r="H376" s="36">
        <v>151</v>
      </c>
      <c r="I376" s="36">
        <v>178</v>
      </c>
      <c r="J376" s="36">
        <v>-532</v>
      </c>
      <c r="K376" s="36">
        <v>168</v>
      </c>
      <c r="L376" s="36">
        <v>151</v>
      </c>
      <c r="M376" s="36">
        <v>-29</v>
      </c>
      <c r="N376" s="36">
        <v>-768</v>
      </c>
      <c r="O376" s="36">
        <v>62</v>
      </c>
      <c r="P376" s="38">
        <v>-75</v>
      </c>
      <c r="U376" s="29"/>
      <c r="V376" s="29"/>
      <c r="Z376" s="29"/>
      <c r="AA376" s="29"/>
      <c r="AB376" s="29"/>
      <c r="AC376" s="29"/>
      <c r="AD376" s="29"/>
      <c r="AE376" s="29"/>
    </row>
    <row r="377" spans="1:31" ht="15" customHeight="1" x14ac:dyDescent="0.25">
      <c r="A377" s="23" t="s">
        <v>30</v>
      </c>
      <c r="B377" s="19" t="s">
        <v>48</v>
      </c>
      <c r="C377" s="11" t="s">
        <v>18</v>
      </c>
      <c r="D377" s="53">
        <v>2022</v>
      </c>
      <c r="E377" s="36">
        <v>27</v>
      </c>
      <c r="F377" s="36">
        <v>50</v>
      </c>
      <c r="G377" s="36">
        <v>-407</v>
      </c>
      <c r="H377" s="36">
        <v>173</v>
      </c>
      <c r="I377" s="36">
        <v>175</v>
      </c>
      <c r="J377" s="36">
        <v>56</v>
      </c>
      <c r="K377" s="36">
        <v>163</v>
      </c>
      <c r="L377" s="36">
        <v>154</v>
      </c>
      <c r="M377" s="36">
        <v>-240</v>
      </c>
      <c r="N377" s="36">
        <v>145</v>
      </c>
      <c r="O377" s="36">
        <v>1</v>
      </c>
      <c r="P377" s="38">
        <v>-58</v>
      </c>
      <c r="U377" s="29"/>
      <c r="V377" s="29"/>
      <c r="Z377" s="29"/>
      <c r="AA377" s="29"/>
      <c r="AB377" s="29"/>
      <c r="AC377" s="29"/>
      <c r="AD377" s="29"/>
      <c r="AE377" s="29"/>
    </row>
    <row r="378" spans="1:31" ht="15" customHeight="1" x14ac:dyDescent="0.25">
      <c r="A378" s="23" t="s">
        <v>30</v>
      </c>
      <c r="B378" s="19" t="s">
        <v>48</v>
      </c>
      <c r="C378" s="11" t="s">
        <v>18</v>
      </c>
      <c r="D378" s="53">
        <v>2023</v>
      </c>
      <c r="E378" s="36">
        <v>-65</v>
      </c>
      <c r="F378" s="36">
        <v>0</v>
      </c>
      <c r="G378" s="36">
        <v>0</v>
      </c>
      <c r="H378" s="36">
        <v>-215</v>
      </c>
      <c r="I378" s="36">
        <v>7</v>
      </c>
      <c r="J378" s="36">
        <v>46</v>
      </c>
      <c r="K378" s="36">
        <v>84</v>
      </c>
      <c r="L378" s="36">
        <v>5445</v>
      </c>
      <c r="M378" s="36">
        <v>958</v>
      </c>
      <c r="N378" s="36">
        <v>172</v>
      </c>
      <c r="O378" s="36">
        <v>-183</v>
      </c>
      <c r="P378" s="38">
        <v>1592</v>
      </c>
      <c r="U378" s="29"/>
      <c r="V378" s="29"/>
      <c r="Z378" s="29"/>
      <c r="AA378" s="29"/>
      <c r="AB378" s="29"/>
      <c r="AC378" s="29"/>
      <c r="AD378" s="29"/>
      <c r="AE378" s="29"/>
    </row>
    <row r="379" spans="1:31" ht="15" customHeight="1" x14ac:dyDescent="0.25">
      <c r="A379" s="23" t="s">
        <v>30</v>
      </c>
      <c r="B379" s="19" t="s">
        <v>48</v>
      </c>
      <c r="C379" s="11" t="s">
        <v>18</v>
      </c>
      <c r="D379" s="53">
        <v>2024</v>
      </c>
      <c r="E379" s="36">
        <v>31</v>
      </c>
      <c r="F379" s="36">
        <v>54</v>
      </c>
      <c r="G379" s="36">
        <v>109</v>
      </c>
      <c r="H379" s="36">
        <v>150</v>
      </c>
      <c r="I379" s="36">
        <v>146</v>
      </c>
      <c r="J379" s="36">
        <v>90</v>
      </c>
      <c r="K379" s="36">
        <v>-272</v>
      </c>
      <c r="L379" s="36">
        <v>-493</v>
      </c>
      <c r="M379" s="36">
        <v>-518</v>
      </c>
      <c r="N379" s="36">
        <v>-620</v>
      </c>
      <c r="O379" s="36">
        <v>-453</v>
      </c>
      <c r="P379" s="38">
        <v>-2957</v>
      </c>
      <c r="U379" s="29"/>
      <c r="V379" s="29"/>
      <c r="Z379" s="29"/>
      <c r="AA379" s="29"/>
      <c r="AB379" s="29"/>
      <c r="AC379" s="29"/>
      <c r="AD379" s="29"/>
      <c r="AE379" s="29"/>
    </row>
    <row r="380" spans="1:31" ht="15" customHeight="1" x14ac:dyDescent="0.25">
      <c r="A380" s="23" t="s">
        <v>30</v>
      </c>
      <c r="B380" s="19" t="s">
        <v>48</v>
      </c>
      <c r="C380" s="11" t="s">
        <v>18</v>
      </c>
      <c r="D380" s="53">
        <v>2025</v>
      </c>
      <c r="E380" s="36">
        <v>7</v>
      </c>
      <c r="F380" s="36">
        <v>-217</v>
      </c>
      <c r="G380" s="36">
        <v>90</v>
      </c>
      <c r="H380" s="36">
        <v>-26</v>
      </c>
      <c r="I380" s="36">
        <v>147</v>
      </c>
      <c r="J380" s="36">
        <v>99</v>
      </c>
      <c r="K380" s="36">
        <v>106</v>
      </c>
      <c r="L380" s="36">
        <v>88</v>
      </c>
      <c r="M380" s="36">
        <v>-101</v>
      </c>
      <c r="N380" s="36">
        <v>84</v>
      </c>
      <c r="O380" s="36">
        <v>92</v>
      </c>
      <c r="P380" s="38">
        <v>-2112</v>
      </c>
      <c r="U380" s="29"/>
      <c r="V380" s="29"/>
      <c r="Z380" s="29"/>
      <c r="AA380" s="29"/>
      <c r="AB380" s="29"/>
      <c r="AC380" s="29"/>
      <c r="AD380" s="29"/>
      <c r="AE380" s="29"/>
    </row>
    <row r="381" spans="1:31" ht="15" customHeight="1" x14ac:dyDescent="0.25">
      <c r="A381" s="23" t="s">
        <v>30</v>
      </c>
      <c r="B381" s="19" t="s">
        <v>48</v>
      </c>
      <c r="C381" s="28" t="s">
        <v>18</v>
      </c>
      <c r="D381" s="51">
        <v>2026</v>
      </c>
      <c r="E381" s="45">
        <v>-184</v>
      </c>
      <c r="F381" s="45">
        <v>0</v>
      </c>
      <c r="G381" s="45">
        <v>0</v>
      </c>
      <c r="H381" s="45">
        <v>0</v>
      </c>
      <c r="I381" s="45">
        <v>0</v>
      </c>
      <c r="J381" s="45">
        <v>0</v>
      </c>
      <c r="K381" s="45">
        <v>0</v>
      </c>
      <c r="L381" s="45">
        <v>0</v>
      </c>
      <c r="M381" s="45">
        <v>0</v>
      </c>
      <c r="N381" s="45">
        <v>0</v>
      </c>
      <c r="O381" s="45">
        <v>0</v>
      </c>
      <c r="P381" s="46">
        <v>0</v>
      </c>
      <c r="U381" s="29"/>
      <c r="V381" s="29"/>
      <c r="Z381" s="29"/>
      <c r="AA381" s="29"/>
      <c r="AB381" s="29"/>
      <c r="AC381" s="29"/>
      <c r="AD381" s="29"/>
      <c r="AE381" s="29"/>
    </row>
    <row r="382" spans="1:31" ht="15" customHeight="1" x14ac:dyDescent="0.25">
      <c r="A382" s="10" t="s">
        <v>30</v>
      </c>
      <c r="B382" s="19" t="s">
        <v>25</v>
      </c>
      <c r="C382" s="11" t="s">
        <v>18</v>
      </c>
      <c r="D382" s="54">
        <v>2007</v>
      </c>
      <c r="E382" s="36">
        <v>0</v>
      </c>
      <c r="F382" s="36">
        <v>0</v>
      </c>
      <c r="G382" s="36">
        <v>0</v>
      </c>
      <c r="H382" s="36">
        <v>0</v>
      </c>
      <c r="I382" s="36">
        <v>0</v>
      </c>
      <c r="J382" s="36">
        <v>0</v>
      </c>
      <c r="K382" s="36">
        <v>0</v>
      </c>
      <c r="L382" s="36">
        <v>0</v>
      </c>
      <c r="M382" s="36">
        <v>0</v>
      </c>
      <c r="N382" s="36">
        <v>0</v>
      </c>
      <c r="O382" s="36">
        <v>0</v>
      </c>
      <c r="P382" s="38">
        <v>0</v>
      </c>
      <c r="U382" s="29"/>
      <c r="V382" s="29"/>
      <c r="Z382" s="29"/>
      <c r="AA382" s="29"/>
      <c r="AB382" s="29"/>
      <c r="AC382" s="29"/>
      <c r="AD382" s="29"/>
      <c r="AE382" s="29"/>
    </row>
    <row r="383" spans="1:31" ht="15" customHeight="1" x14ac:dyDescent="0.25">
      <c r="A383" s="21" t="s">
        <v>30</v>
      </c>
      <c r="B383" s="19" t="s">
        <v>49</v>
      </c>
      <c r="C383" s="11" t="s">
        <v>18</v>
      </c>
      <c r="D383" s="51">
        <v>2008</v>
      </c>
      <c r="E383" s="36">
        <v>0</v>
      </c>
      <c r="F383" s="36">
        <v>0</v>
      </c>
      <c r="G383" s="36">
        <v>0</v>
      </c>
      <c r="H383" s="36">
        <v>0</v>
      </c>
      <c r="I383" s="36">
        <v>0</v>
      </c>
      <c r="J383" s="36">
        <v>0</v>
      </c>
      <c r="K383" s="36">
        <v>0</v>
      </c>
      <c r="L383" s="36">
        <v>0</v>
      </c>
      <c r="M383" s="36">
        <v>0</v>
      </c>
      <c r="N383" s="36">
        <v>0</v>
      </c>
      <c r="O383" s="36">
        <v>0</v>
      </c>
      <c r="P383" s="38">
        <v>0</v>
      </c>
      <c r="U383" s="29"/>
      <c r="V383" s="29"/>
      <c r="Z383" s="29"/>
      <c r="AA383" s="29"/>
      <c r="AB383" s="29"/>
      <c r="AC383" s="29"/>
      <c r="AD383" s="29"/>
      <c r="AE383" s="29"/>
    </row>
    <row r="384" spans="1:31" ht="15" customHeight="1" x14ac:dyDescent="0.25">
      <c r="A384" s="21" t="s">
        <v>30</v>
      </c>
      <c r="B384" s="19" t="s">
        <v>49</v>
      </c>
      <c r="C384" s="11" t="s">
        <v>18</v>
      </c>
      <c r="D384" s="51">
        <v>2009</v>
      </c>
      <c r="E384" s="36">
        <v>0</v>
      </c>
      <c r="F384" s="36">
        <v>0</v>
      </c>
      <c r="G384" s="36">
        <v>0</v>
      </c>
      <c r="H384" s="36">
        <v>0</v>
      </c>
      <c r="I384" s="36">
        <v>0</v>
      </c>
      <c r="J384" s="36">
        <v>0</v>
      </c>
      <c r="K384" s="36">
        <v>0</v>
      </c>
      <c r="L384" s="36">
        <v>0</v>
      </c>
      <c r="M384" s="36">
        <v>0</v>
      </c>
      <c r="N384" s="36">
        <v>0</v>
      </c>
      <c r="O384" s="36">
        <v>0</v>
      </c>
      <c r="P384" s="38">
        <v>0</v>
      </c>
      <c r="U384" s="29"/>
      <c r="V384" s="29"/>
      <c r="Z384" s="29"/>
      <c r="AA384" s="29"/>
      <c r="AB384" s="29"/>
      <c r="AC384" s="29"/>
      <c r="AD384" s="29"/>
      <c r="AE384" s="29"/>
    </row>
    <row r="385" spans="1:31" ht="15" customHeight="1" x14ac:dyDescent="0.25">
      <c r="A385" s="21" t="s">
        <v>30</v>
      </c>
      <c r="B385" s="19" t="s">
        <v>49</v>
      </c>
      <c r="C385" s="11" t="s">
        <v>18</v>
      </c>
      <c r="D385" s="52">
        <v>2010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8">
        <v>0</v>
      </c>
      <c r="U385" s="29"/>
      <c r="V385" s="29"/>
      <c r="Z385" s="29"/>
      <c r="AA385" s="29"/>
      <c r="AB385" s="29"/>
      <c r="AC385" s="29"/>
      <c r="AD385" s="29"/>
      <c r="AE385" s="29"/>
    </row>
    <row r="386" spans="1:31" ht="15" customHeight="1" x14ac:dyDescent="0.25">
      <c r="A386" s="21" t="s">
        <v>30</v>
      </c>
      <c r="B386" s="19" t="s">
        <v>49</v>
      </c>
      <c r="C386" s="11" t="s">
        <v>18</v>
      </c>
      <c r="D386" s="52">
        <v>2011</v>
      </c>
      <c r="E386" s="36">
        <v>0</v>
      </c>
      <c r="F386" s="36">
        <v>0</v>
      </c>
      <c r="G386" s="36">
        <v>0</v>
      </c>
      <c r="H386" s="36">
        <v>0</v>
      </c>
      <c r="I386" s="36">
        <v>0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6">
        <v>0</v>
      </c>
      <c r="P386" s="38">
        <v>0</v>
      </c>
      <c r="U386" s="29"/>
      <c r="V386" s="29"/>
      <c r="Z386" s="29"/>
      <c r="AA386" s="29"/>
      <c r="AB386" s="29"/>
      <c r="AC386" s="29"/>
      <c r="AD386" s="29"/>
      <c r="AE386" s="29"/>
    </row>
    <row r="387" spans="1:31" ht="15" customHeight="1" x14ac:dyDescent="0.25">
      <c r="A387" s="21" t="s">
        <v>30</v>
      </c>
      <c r="B387" s="19" t="s">
        <v>49</v>
      </c>
      <c r="C387" s="11" t="s">
        <v>18</v>
      </c>
      <c r="D387" s="52">
        <v>2012</v>
      </c>
      <c r="E387" s="36">
        <v>0</v>
      </c>
      <c r="F387" s="36">
        <v>0</v>
      </c>
      <c r="G387" s="36">
        <v>0</v>
      </c>
      <c r="H387" s="36">
        <v>0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8">
        <v>0</v>
      </c>
      <c r="U387" s="29"/>
      <c r="V387" s="29"/>
      <c r="Z387" s="29"/>
      <c r="AA387" s="29"/>
      <c r="AB387" s="29"/>
      <c r="AC387" s="29"/>
      <c r="AD387" s="29"/>
      <c r="AE387" s="29"/>
    </row>
    <row r="388" spans="1:31" ht="15" customHeight="1" x14ac:dyDescent="0.25">
      <c r="A388" s="21" t="s">
        <v>30</v>
      </c>
      <c r="B388" s="19" t="s">
        <v>49</v>
      </c>
      <c r="C388" s="11" t="s">
        <v>18</v>
      </c>
      <c r="D388" s="52">
        <v>2013</v>
      </c>
      <c r="E388" s="36">
        <v>0</v>
      </c>
      <c r="F388" s="36">
        <v>0</v>
      </c>
      <c r="G388" s="36">
        <v>0</v>
      </c>
      <c r="H388" s="36">
        <v>0</v>
      </c>
      <c r="I388" s="36">
        <v>0</v>
      </c>
      <c r="J388" s="36">
        <v>0</v>
      </c>
      <c r="K388" s="36">
        <v>0</v>
      </c>
      <c r="L388" s="36">
        <v>0</v>
      </c>
      <c r="M388" s="36">
        <v>0</v>
      </c>
      <c r="N388" s="36">
        <v>0</v>
      </c>
      <c r="O388" s="36">
        <v>0</v>
      </c>
      <c r="P388" s="38">
        <v>0</v>
      </c>
      <c r="U388" s="29"/>
      <c r="V388" s="29"/>
      <c r="Z388" s="29"/>
      <c r="AA388" s="29"/>
      <c r="AB388" s="29"/>
      <c r="AC388" s="29"/>
      <c r="AD388" s="29"/>
      <c r="AE388" s="29"/>
    </row>
    <row r="389" spans="1:31" ht="15" customHeight="1" x14ac:dyDescent="0.25">
      <c r="A389" s="21" t="s">
        <v>30</v>
      </c>
      <c r="B389" s="19" t="s">
        <v>49</v>
      </c>
      <c r="C389" s="11" t="s">
        <v>18</v>
      </c>
      <c r="D389" s="53">
        <v>2014</v>
      </c>
      <c r="E389" s="36">
        <v>0</v>
      </c>
      <c r="F389" s="36">
        <v>0</v>
      </c>
      <c r="G389" s="36">
        <v>0</v>
      </c>
      <c r="H389" s="36">
        <v>0</v>
      </c>
      <c r="I389" s="36">
        <v>0</v>
      </c>
      <c r="J389" s="36">
        <v>0</v>
      </c>
      <c r="K389" s="36">
        <v>0</v>
      </c>
      <c r="L389" s="36">
        <v>0</v>
      </c>
      <c r="M389" s="36">
        <v>0</v>
      </c>
      <c r="N389" s="36">
        <v>0</v>
      </c>
      <c r="O389" s="36">
        <v>0</v>
      </c>
      <c r="P389" s="38">
        <v>0</v>
      </c>
      <c r="U389" s="29"/>
      <c r="V389" s="29"/>
      <c r="Z389" s="29"/>
      <c r="AA389" s="29"/>
      <c r="AB389" s="29"/>
      <c r="AC389" s="29"/>
      <c r="AD389" s="29"/>
      <c r="AE389" s="29"/>
    </row>
    <row r="390" spans="1:31" ht="15" customHeight="1" x14ac:dyDescent="0.25">
      <c r="A390" s="21" t="s">
        <v>30</v>
      </c>
      <c r="B390" s="19" t="s">
        <v>49</v>
      </c>
      <c r="C390" s="11" t="s">
        <v>18</v>
      </c>
      <c r="D390" s="53">
        <v>2015</v>
      </c>
      <c r="E390" s="36">
        <v>0</v>
      </c>
      <c r="F390" s="36">
        <v>0</v>
      </c>
      <c r="G390" s="36">
        <v>0</v>
      </c>
      <c r="H390" s="36">
        <v>0</v>
      </c>
      <c r="I390" s="36">
        <v>0</v>
      </c>
      <c r="J390" s="36">
        <v>0</v>
      </c>
      <c r="K390" s="36">
        <v>0</v>
      </c>
      <c r="L390" s="36">
        <v>0</v>
      </c>
      <c r="M390" s="36">
        <v>0</v>
      </c>
      <c r="N390" s="36">
        <v>0</v>
      </c>
      <c r="O390" s="36">
        <v>0</v>
      </c>
      <c r="P390" s="38">
        <v>0</v>
      </c>
      <c r="U390" s="29"/>
      <c r="V390" s="29"/>
      <c r="Z390" s="29"/>
      <c r="AA390" s="29"/>
      <c r="AB390" s="29"/>
      <c r="AC390" s="29"/>
      <c r="AD390" s="29"/>
      <c r="AE390" s="29"/>
    </row>
    <row r="391" spans="1:31" ht="15" customHeight="1" x14ac:dyDescent="0.25">
      <c r="A391" s="21" t="s">
        <v>30</v>
      </c>
      <c r="B391" s="19" t="s">
        <v>49</v>
      </c>
      <c r="C391" s="11" t="s">
        <v>18</v>
      </c>
      <c r="D391" s="52">
        <v>2016</v>
      </c>
      <c r="E391" s="36">
        <v>0</v>
      </c>
      <c r="F391" s="36">
        <v>0</v>
      </c>
      <c r="G391" s="36">
        <v>0</v>
      </c>
      <c r="H391" s="36">
        <v>0</v>
      </c>
      <c r="I391" s="36">
        <v>0</v>
      </c>
      <c r="J391" s="36">
        <v>0</v>
      </c>
      <c r="K391" s="36">
        <v>0</v>
      </c>
      <c r="L391" s="36">
        <v>0</v>
      </c>
      <c r="M391" s="36">
        <v>0</v>
      </c>
      <c r="N391" s="36">
        <v>0</v>
      </c>
      <c r="O391" s="36">
        <v>0</v>
      </c>
      <c r="P391" s="38">
        <v>0</v>
      </c>
      <c r="U391" s="29"/>
      <c r="V391" s="29"/>
      <c r="Z391" s="29"/>
      <c r="AA391" s="29"/>
      <c r="AB391" s="29"/>
      <c r="AC391" s="29"/>
      <c r="AD391" s="29"/>
      <c r="AE391" s="29"/>
    </row>
    <row r="392" spans="1:31" ht="15" customHeight="1" x14ac:dyDescent="0.25">
      <c r="A392" s="21" t="s">
        <v>30</v>
      </c>
      <c r="B392" s="19" t="s">
        <v>49</v>
      </c>
      <c r="C392" s="11" t="s">
        <v>18</v>
      </c>
      <c r="D392" s="53">
        <v>2017</v>
      </c>
      <c r="E392" s="36">
        <v>0</v>
      </c>
      <c r="F392" s="36">
        <v>0</v>
      </c>
      <c r="G392" s="36">
        <v>0</v>
      </c>
      <c r="H392" s="36">
        <v>0</v>
      </c>
      <c r="I392" s="36">
        <v>0</v>
      </c>
      <c r="J392" s="36">
        <v>0</v>
      </c>
      <c r="K392" s="36">
        <v>0</v>
      </c>
      <c r="L392" s="36">
        <v>0</v>
      </c>
      <c r="M392" s="36">
        <v>0</v>
      </c>
      <c r="N392" s="36">
        <v>0</v>
      </c>
      <c r="O392" s="36">
        <v>0</v>
      </c>
      <c r="P392" s="38">
        <v>0</v>
      </c>
      <c r="U392" s="29"/>
      <c r="V392" s="29"/>
      <c r="Z392" s="29"/>
      <c r="AA392" s="29"/>
      <c r="AB392" s="29"/>
      <c r="AC392" s="29"/>
      <c r="AD392" s="29"/>
      <c r="AE392" s="29"/>
    </row>
    <row r="393" spans="1:31" ht="15" customHeight="1" x14ac:dyDescent="0.25">
      <c r="A393" s="21" t="s">
        <v>30</v>
      </c>
      <c r="B393" s="19" t="s">
        <v>49</v>
      </c>
      <c r="C393" s="11" t="s">
        <v>18</v>
      </c>
      <c r="D393" s="52">
        <v>2018</v>
      </c>
      <c r="E393" s="36">
        <v>0</v>
      </c>
      <c r="F393" s="36">
        <v>0</v>
      </c>
      <c r="G393" s="36">
        <v>0</v>
      </c>
      <c r="H393" s="36">
        <v>0</v>
      </c>
      <c r="I393" s="36">
        <v>0</v>
      </c>
      <c r="J393" s="36">
        <v>0</v>
      </c>
      <c r="K393" s="36">
        <v>0</v>
      </c>
      <c r="L393" s="36">
        <v>0</v>
      </c>
      <c r="M393" s="36">
        <v>0</v>
      </c>
      <c r="N393" s="36">
        <v>0</v>
      </c>
      <c r="O393" s="36">
        <v>0</v>
      </c>
      <c r="P393" s="38">
        <v>0</v>
      </c>
      <c r="U393" s="29"/>
      <c r="V393" s="29"/>
      <c r="Z393" s="29"/>
      <c r="AA393" s="29"/>
      <c r="AB393" s="29"/>
      <c r="AC393" s="29"/>
      <c r="AD393" s="29"/>
      <c r="AE393" s="29"/>
    </row>
    <row r="394" spans="1:31" ht="15" customHeight="1" x14ac:dyDescent="0.25">
      <c r="A394" s="21" t="s">
        <v>30</v>
      </c>
      <c r="B394" s="19" t="s">
        <v>49</v>
      </c>
      <c r="C394" s="11" t="s">
        <v>18</v>
      </c>
      <c r="D394" s="53">
        <v>2019</v>
      </c>
      <c r="E394" s="36">
        <v>0</v>
      </c>
      <c r="F394" s="36">
        <v>0</v>
      </c>
      <c r="G394" s="36">
        <v>0</v>
      </c>
      <c r="H394" s="36">
        <v>0</v>
      </c>
      <c r="I394" s="36">
        <v>0</v>
      </c>
      <c r="J394" s="36">
        <v>0</v>
      </c>
      <c r="K394" s="36">
        <v>0</v>
      </c>
      <c r="L394" s="36">
        <v>0</v>
      </c>
      <c r="M394" s="36">
        <v>0</v>
      </c>
      <c r="N394" s="36">
        <v>0</v>
      </c>
      <c r="O394" s="36">
        <v>0</v>
      </c>
      <c r="P394" s="38">
        <v>0</v>
      </c>
      <c r="U394" s="29"/>
      <c r="V394" s="29"/>
      <c r="Z394" s="29"/>
      <c r="AA394" s="29"/>
      <c r="AB394" s="29"/>
      <c r="AC394" s="29"/>
      <c r="AD394" s="29"/>
      <c r="AE394" s="29"/>
    </row>
    <row r="395" spans="1:31" ht="15" customHeight="1" x14ac:dyDescent="0.25">
      <c r="A395" s="21" t="s">
        <v>30</v>
      </c>
      <c r="B395" s="19" t="s">
        <v>49</v>
      </c>
      <c r="C395" s="11" t="s">
        <v>18</v>
      </c>
      <c r="D395" s="53">
        <v>2020</v>
      </c>
      <c r="E395" s="36">
        <v>0</v>
      </c>
      <c r="F395" s="36">
        <v>0</v>
      </c>
      <c r="G395" s="36">
        <v>0</v>
      </c>
      <c r="H395" s="36">
        <v>0</v>
      </c>
      <c r="I395" s="36">
        <v>0</v>
      </c>
      <c r="J395" s="36">
        <v>0</v>
      </c>
      <c r="K395" s="36">
        <v>0</v>
      </c>
      <c r="L395" s="36">
        <v>0</v>
      </c>
      <c r="M395" s="36">
        <v>0</v>
      </c>
      <c r="N395" s="36">
        <v>0</v>
      </c>
      <c r="O395" s="36">
        <v>0</v>
      </c>
      <c r="P395" s="38">
        <v>0</v>
      </c>
      <c r="U395" s="29"/>
      <c r="V395" s="29"/>
      <c r="Z395" s="29"/>
      <c r="AA395" s="29"/>
      <c r="AB395" s="29"/>
      <c r="AC395" s="29"/>
      <c r="AD395" s="29"/>
      <c r="AE395" s="29"/>
    </row>
    <row r="396" spans="1:31" ht="15" customHeight="1" x14ac:dyDescent="0.25">
      <c r="A396" s="21" t="s">
        <v>30</v>
      </c>
      <c r="B396" s="19" t="s">
        <v>49</v>
      </c>
      <c r="C396" s="11" t="s">
        <v>18</v>
      </c>
      <c r="D396" s="53">
        <v>2021</v>
      </c>
      <c r="E396" s="36">
        <v>0</v>
      </c>
      <c r="F396" s="36">
        <v>0</v>
      </c>
      <c r="G396" s="36">
        <v>0</v>
      </c>
      <c r="H396" s="36">
        <v>0</v>
      </c>
      <c r="I396" s="36">
        <v>0</v>
      </c>
      <c r="J396" s="36">
        <v>0</v>
      </c>
      <c r="K396" s="36">
        <v>0</v>
      </c>
      <c r="L396" s="36">
        <v>0</v>
      </c>
      <c r="M396" s="36">
        <v>0</v>
      </c>
      <c r="N396" s="36">
        <v>0</v>
      </c>
      <c r="O396" s="36">
        <v>0</v>
      </c>
      <c r="P396" s="38">
        <v>0</v>
      </c>
      <c r="U396" s="29"/>
      <c r="V396" s="29"/>
      <c r="Z396" s="29"/>
      <c r="AA396" s="29"/>
      <c r="AB396" s="29"/>
      <c r="AC396" s="29"/>
      <c r="AD396" s="29"/>
      <c r="AE396" s="29"/>
    </row>
    <row r="397" spans="1:31" ht="15" customHeight="1" x14ac:dyDescent="0.25">
      <c r="A397" s="21" t="s">
        <v>30</v>
      </c>
      <c r="B397" s="19" t="s">
        <v>49</v>
      </c>
      <c r="C397" s="11" t="s">
        <v>18</v>
      </c>
      <c r="D397" s="53">
        <v>2022</v>
      </c>
      <c r="E397" s="36">
        <v>0</v>
      </c>
      <c r="F397" s="36">
        <v>0</v>
      </c>
      <c r="G397" s="36">
        <v>0</v>
      </c>
      <c r="H397" s="36">
        <v>0</v>
      </c>
      <c r="I397" s="36">
        <v>0</v>
      </c>
      <c r="J397" s="36">
        <v>0</v>
      </c>
      <c r="K397" s="36">
        <v>0</v>
      </c>
      <c r="L397" s="36">
        <v>0</v>
      </c>
      <c r="M397" s="36">
        <v>0</v>
      </c>
      <c r="N397" s="36">
        <v>0</v>
      </c>
      <c r="O397" s="36">
        <v>0</v>
      </c>
      <c r="P397" s="38">
        <v>0</v>
      </c>
      <c r="U397" s="29"/>
      <c r="V397" s="29"/>
      <c r="Z397" s="29"/>
      <c r="AA397" s="29"/>
      <c r="AB397" s="29"/>
      <c r="AC397" s="29"/>
      <c r="AD397" s="29"/>
      <c r="AE397" s="29"/>
    </row>
    <row r="398" spans="1:31" ht="15" customHeight="1" x14ac:dyDescent="0.25">
      <c r="A398" s="21" t="s">
        <v>30</v>
      </c>
      <c r="B398" s="19" t="s">
        <v>49</v>
      </c>
      <c r="C398" s="11" t="s">
        <v>18</v>
      </c>
      <c r="D398" s="53">
        <v>2023</v>
      </c>
      <c r="E398" s="36">
        <v>0</v>
      </c>
      <c r="F398" s="36">
        <v>0</v>
      </c>
      <c r="G398" s="36">
        <v>0</v>
      </c>
      <c r="H398" s="36">
        <v>0</v>
      </c>
      <c r="I398" s="36">
        <v>0</v>
      </c>
      <c r="J398" s="36">
        <v>0</v>
      </c>
      <c r="K398" s="36">
        <v>0</v>
      </c>
      <c r="L398" s="36">
        <v>0</v>
      </c>
      <c r="M398" s="36">
        <v>0</v>
      </c>
      <c r="N398" s="36">
        <v>0</v>
      </c>
      <c r="O398" s="36">
        <v>0</v>
      </c>
      <c r="P398" s="38">
        <v>0</v>
      </c>
      <c r="U398" s="29"/>
      <c r="V398" s="29"/>
      <c r="Z398" s="29"/>
      <c r="AA398" s="29"/>
      <c r="AB398" s="29"/>
      <c r="AC398" s="29"/>
      <c r="AD398" s="29"/>
      <c r="AE398" s="29"/>
    </row>
    <row r="399" spans="1:31" ht="15" customHeight="1" x14ac:dyDescent="0.25">
      <c r="A399" s="21" t="s">
        <v>30</v>
      </c>
      <c r="B399" s="19" t="s">
        <v>49</v>
      </c>
      <c r="C399" s="11" t="s">
        <v>18</v>
      </c>
      <c r="D399" s="53">
        <v>2024</v>
      </c>
      <c r="E399" s="36">
        <v>0</v>
      </c>
      <c r="F399" s="36">
        <v>0</v>
      </c>
      <c r="G399" s="36">
        <v>0</v>
      </c>
      <c r="H399" s="36">
        <v>0</v>
      </c>
      <c r="I399" s="36">
        <v>0</v>
      </c>
      <c r="J399" s="36">
        <v>0</v>
      </c>
      <c r="K399" s="36">
        <v>0</v>
      </c>
      <c r="L399" s="36">
        <v>0</v>
      </c>
      <c r="M399" s="36">
        <v>0</v>
      </c>
      <c r="N399" s="36">
        <v>0</v>
      </c>
      <c r="O399" s="36">
        <v>0</v>
      </c>
      <c r="P399" s="38">
        <v>0</v>
      </c>
      <c r="U399" s="29"/>
      <c r="V399" s="29"/>
      <c r="Z399" s="29"/>
      <c r="AA399" s="29"/>
      <c r="AB399" s="29"/>
      <c r="AC399" s="29"/>
      <c r="AD399" s="29"/>
      <c r="AE399" s="29"/>
    </row>
    <row r="400" spans="1:31" ht="15" customHeight="1" x14ac:dyDescent="0.25">
      <c r="A400" s="21" t="s">
        <v>30</v>
      </c>
      <c r="B400" s="19" t="s">
        <v>49</v>
      </c>
      <c r="C400" s="11" t="s">
        <v>18</v>
      </c>
      <c r="D400" s="55">
        <v>2025</v>
      </c>
      <c r="E400" s="36">
        <v>0</v>
      </c>
      <c r="F400" s="36">
        <v>0</v>
      </c>
      <c r="G400" s="36">
        <v>0</v>
      </c>
      <c r="H400" s="36">
        <v>0</v>
      </c>
      <c r="I400" s="36">
        <v>0</v>
      </c>
      <c r="J400" s="36">
        <v>0</v>
      </c>
      <c r="K400" s="36">
        <v>0</v>
      </c>
      <c r="L400" s="36">
        <v>0</v>
      </c>
      <c r="M400" s="36">
        <v>0</v>
      </c>
      <c r="N400" s="36">
        <v>0</v>
      </c>
      <c r="O400" s="36">
        <v>0</v>
      </c>
      <c r="P400" s="38">
        <v>0</v>
      </c>
      <c r="U400" s="29"/>
      <c r="V400" s="29"/>
      <c r="Z400" s="29"/>
      <c r="AA400" s="29"/>
      <c r="AB400" s="29"/>
      <c r="AC400" s="29"/>
      <c r="AD400" s="29"/>
      <c r="AE400" s="29"/>
    </row>
    <row r="401" spans="1:31" ht="15" customHeight="1" x14ac:dyDescent="0.25">
      <c r="A401" s="21" t="s">
        <v>30</v>
      </c>
      <c r="B401" s="19" t="s">
        <v>49</v>
      </c>
      <c r="C401" s="28" t="s">
        <v>18</v>
      </c>
      <c r="D401" s="51">
        <v>2026</v>
      </c>
      <c r="E401" s="45">
        <v>0</v>
      </c>
      <c r="F401" s="45">
        <v>0</v>
      </c>
      <c r="G401" s="45">
        <v>0</v>
      </c>
      <c r="H401" s="45">
        <v>0</v>
      </c>
      <c r="I401" s="45">
        <v>0</v>
      </c>
      <c r="J401" s="45">
        <v>0</v>
      </c>
      <c r="K401" s="45">
        <v>0</v>
      </c>
      <c r="L401" s="45">
        <v>0</v>
      </c>
      <c r="M401" s="45">
        <v>0</v>
      </c>
      <c r="N401" s="45">
        <v>0</v>
      </c>
      <c r="O401" s="45">
        <v>0</v>
      </c>
      <c r="P401" s="46">
        <v>0</v>
      </c>
      <c r="U401" s="29"/>
      <c r="V401" s="29"/>
      <c r="Z401" s="29"/>
      <c r="AA401" s="29"/>
      <c r="AB401" s="29"/>
      <c r="AC401" s="29"/>
      <c r="AD401" s="29"/>
      <c r="AE401" s="29"/>
    </row>
    <row r="402" spans="1:31" ht="15" customHeight="1" x14ac:dyDescent="0.25">
      <c r="A402" s="10" t="s">
        <v>30</v>
      </c>
      <c r="B402" s="16" t="s">
        <v>26</v>
      </c>
      <c r="C402" s="11" t="s">
        <v>18</v>
      </c>
      <c r="D402" s="54">
        <v>2007</v>
      </c>
      <c r="E402" s="36">
        <v>2930</v>
      </c>
      <c r="F402" s="36">
        <v>-1480</v>
      </c>
      <c r="G402" s="36">
        <v>-875</v>
      </c>
      <c r="H402" s="36">
        <v>-174</v>
      </c>
      <c r="I402" s="36">
        <v>-21</v>
      </c>
      <c r="J402" s="36">
        <v>-1560</v>
      </c>
      <c r="K402" s="36">
        <v>-325</v>
      </c>
      <c r="L402" s="36">
        <v>-417</v>
      </c>
      <c r="M402" s="36">
        <v>-1383</v>
      </c>
      <c r="N402" s="36">
        <v>970</v>
      </c>
      <c r="O402" s="36">
        <v>-1436</v>
      </c>
      <c r="P402" s="38">
        <v>-504</v>
      </c>
      <c r="U402" s="29"/>
      <c r="V402" s="29"/>
      <c r="Z402" s="29"/>
      <c r="AA402" s="29"/>
      <c r="AB402" s="29"/>
      <c r="AC402" s="29"/>
      <c r="AD402" s="29"/>
      <c r="AE402" s="29"/>
    </row>
    <row r="403" spans="1:31" ht="15" customHeight="1" x14ac:dyDescent="0.25">
      <c r="A403" s="23" t="s">
        <v>30</v>
      </c>
      <c r="B403" s="16" t="s">
        <v>50</v>
      </c>
      <c r="C403" s="11" t="s">
        <v>18</v>
      </c>
      <c r="D403" s="51">
        <v>2008</v>
      </c>
      <c r="E403" s="36">
        <v>0</v>
      </c>
      <c r="F403" s="36">
        <v>0</v>
      </c>
      <c r="G403" s="36">
        <v>0</v>
      </c>
      <c r="H403" s="36">
        <v>0</v>
      </c>
      <c r="I403" s="36">
        <v>0</v>
      </c>
      <c r="J403" s="36">
        <v>0</v>
      </c>
      <c r="K403" s="36">
        <v>0</v>
      </c>
      <c r="L403" s="36">
        <v>0</v>
      </c>
      <c r="M403" s="36">
        <v>0</v>
      </c>
      <c r="N403" s="36">
        <v>0</v>
      </c>
      <c r="O403" s="36">
        <v>0</v>
      </c>
      <c r="P403" s="38">
        <v>0</v>
      </c>
      <c r="U403" s="29"/>
      <c r="V403" s="29"/>
      <c r="Z403" s="29"/>
      <c r="AA403" s="29"/>
      <c r="AB403" s="29"/>
      <c r="AC403" s="29"/>
      <c r="AD403" s="29"/>
      <c r="AE403" s="29"/>
    </row>
    <row r="404" spans="1:31" ht="15" customHeight="1" x14ac:dyDescent="0.25">
      <c r="A404" s="23" t="s">
        <v>30</v>
      </c>
      <c r="B404" s="16" t="s">
        <v>50</v>
      </c>
      <c r="C404" s="11" t="s">
        <v>18</v>
      </c>
      <c r="D404" s="51">
        <v>2009</v>
      </c>
      <c r="E404" s="36">
        <v>0</v>
      </c>
      <c r="F404" s="36">
        <v>0</v>
      </c>
      <c r="G404" s="36">
        <v>0</v>
      </c>
      <c r="H404" s="36">
        <v>0</v>
      </c>
      <c r="I404" s="36">
        <v>0</v>
      </c>
      <c r="J404" s="36">
        <v>200</v>
      </c>
      <c r="K404" s="36">
        <v>-200</v>
      </c>
      <c r="L404" s="36">
        <v>0</v>
      </c>
      <c r="M404" s="36">
        <v>0</v>
      </c>
      <c r="N404" s="36">
        <v>1027</v>
      </c>
      <c r="O404" s="36">
        <v>4095</v>
      </c>
      <c r="P404" s="38">
        <v>4338</v>
      </c>
      <c r="U404" s="29"/>
      <c r="V404" s="29"/>
      <c r="Z404" s="29"/>
      <c r="AA404" s="29"/>
      <c r="AB404" s="29"/>
      <c r="AC404" s="29"/>
      <c r="AD404" s="29"/>
      <c r="AE404" s="29"/>
    </row>
    <row r="405" spans="1:31" ht="15" customHeight="1" x14ac:dyDescent="0.25">
      <c r="A405" s="23" t="s">
        <v>30</v>
      </c>
      <c r="B405" s="16" t="s">
        <v>50</v>
      </c>
      <c r="C405" s="11" t="s">
        <v>18</v>
      </c>
      <c r="D405" s="52">
        <v>2010</v>
      </c>
      <c r="E405" s="36">
        <v>-2150</v>
      </c>
      <c r="F405" s="36">
        <v>-200</v>
      </c>
      <c r="G405" s="36">
        <v>0</v>
      </c>
      <c r="H405" s="36">
        <v>0</v>
      </c>
      <c r="I405" s="36">
        <v>-100</v>
      </c>
      <c r="J405" s="36">
        <v>0</v>
      </c>
      <c r="K405" s="36">
        <v>0</v>
      </c>
      <c r="L405" s="36">
        <v>0</v>
      </c>
      <c r="M405" s="36">
        <v>0</v>
      </c>
      <c r="N405" s="36">
        <v>0</v>
      </c>
      <c r="O405" s="36">
        <v>1743</v>
      </c>
      <c r="P405" s="38">
        <v>2125</v>
      </c>
      <c r="U405" s="29"/>
      <c r="V405" s="29"/>
      <c r="Z405" s="29"/>
      <c r="AA405" s="29"/>
      <c r="AB405" s="29"/>
      <c r="AC405" s="29"/>
      <c r="AD405" s="29"/>
      <c r="AE405" s="29"/>
    </row>
    <row r="406" spans="1:31" ht="15" customHeight="1" x14ac:dyDescent="0.25">
      <c r="A406" s="23" t="s">
        <v>30</v>
      </c>
      <c r="B406" s="16" t="s">
        <v>50</v>
      </c>
      <c r="C406" s="11" t="s">
        <v>18</v>
      </c>
      <c r="D406" s="52">
        <v>2011</v>
      </c>
      <c r="E406" s="36">
        <v>0</v>
      </c>
      <c r="F406" s="36">
        <v>0</v>
      </c>
      <c r="G406" s="36">
        <v>0</v>
      </c>
      <c r="H406" s="36">
        <v>0</v>
      </c>
      <c r="I406" s="36">
        <v>0</v>
      </c>
      <c r="J406" s="36">
        <v>0</v>
      </c>
      <c r="K406" s="36">
        <v>0</v>
      </c>
      <c r="L406" s="36">
        <v>0</v>
      </c>
      <c r="M406" s="36">
        <v>0</v>
      </c>
      <c r="N406" s="36">
        <v>700</v>
      </c>
      <c r="O406" s="36">
        <v>4200</v>
      </c>
      <c r="P406" s="38">
        <v>943</v>
      </c>
      <c r="U406" s="29"/>
      <c r="V406" s="29"/>
      <c r="Z406" s="29"/>
      <c r="AA406" s="29"/>
      <c r="AB406" s="29"/>
      <c r="AC406" s="29"/>
      <c r="AD406" s="29"/>
      <c r="AE406" s="29"/>
    </row>
    <row r="407" spans="1:31" ht="15" customHeight="1" x14ac:dyDescent="0.25">
      <c r="A407" s="23" t="s">
        <v>30</v>
      </c>
      <c r="B407" s="16" t="s">
        <v>50</v>
      </c>
      <c r="C407" s="11" t="s">
        <v>18</v>
      </c>
      <c r="D407" s="52">
        <v>2012</v>
      </c>
      <c r="E407" s="36">
        <v>-418</v>
      </c>
      <c r="F407" s="36">
        <v>-425</v>
      </c>
      <c r="G407" s="36">
        <v>0</v>
      </c>
      <c r="H407" s="36">
        <v>0</v>
      </c>
      <c r="I407" s="36">
        <v>0</v>
      </c>
      <c r="J407" s="36">
        <v>0</v>
      </c>
      <c r="K407" s="36">
        <v>0</v>
      </c>
      <c r="L407" s="36">
        <v>0</v>
      </c>
      <c r="M407" s="36">
        <v>170</v>
      </c>
      <c r="N407" s="36">
        <v>-170</v>
      </c>
      <c r="O407" s="36">
        <v>3664</v>
      </c>
      <c r="P407" s="38">
        <v>176</v>
      </c>
      <c r="U407" s="29"/>
      <c r="V407" s="29"/>
      <c r="Z407" s="29"/>
      <c r="AA407" s="29"/>
      <c r="AB407" s="29"/>
      <c r="AC407" s="29"/>
      <c r="AD407" s="29"/>
      <c r="AE407" s="29"/>
    </row>
    <row r="408" spans="1:31" ht="15" customHeight="1" x14ac:dyDescent="0.25">
      <c r="A408" s="23" t="s">
        <v>30</v>
      </c>
      <c r="B408" s="16" t="s">
        <v>50</v>
      </c>
      <c r="C408" s="11" t="s">
        <v>18</v>
      </c>
      <c r="D408" s="52">
        <v>2013</v>
      </c>
      <c r="E408" s="36">
        <v>-840</v>
      </c>
      <c r="F408" s="36">
        <v>0</v>
      </c>
      <c r="G408" s="36">
        <v>2830</v>
      </c>
      <c r="H408" s="36">
        <v>2300</v>
      </c>
      <c r="I408" s="36">
        <v>1700</v>
      </c>
      <c r="J408" s="36">
        <v>3570</v>
      </c>
      <c r="K408" s="36">
        <v>1600</v>
      </c>
      <c r="L408" s="36">
        <v>0</v>
      </c>
      <c r="M408" s="36">
        <v>0</v>
      </c>
      <c r="N408" s="36">
        <v>0</v>
      </c>
      <c r="O408" s="36">
        <v>0</v>
      </c>
      <c r="P408" s="38">
        <v>0</v>
      </c>
      <c r="U408" s="29"/>
      <c r="V408" s="29"/>
      <c r="Z408" s="29"/>
      <c r="AA408" s="29"/>
      <c r="AB408" s="29"/>
      <c r="AC408" s="29"/>
      <c r="AD408" s="29"/>
      <c r="AE408" s="29"/>
    </row>
    <row r="409" spans="1:31" ht="15" customHeight="1" x14ac:dyDescent="0.25">
      <c r="A409" s="23" t="s">
        <v>30</v>
      </c>
      <c r="B409" s="16" t="s">
        <v>50</v>
      </c>
      <c r="C409" s="11" t="s">
        <v>18</v>
      </c>
      <c r="D409" s="53">
        <v>2014</v>
      </c>
      <c r="E409" s="36">
        <v>0</v>
      </c>
      <c r="F409" s="36">
        <v>0</v>
      </c>
      <c r="G409" s="36">
        <v>0</v>
      </c>
      <c r="H409" s="36">
        <v>0</v>
      </c>
      <c r="I409" s="36">
        <v>1950</v>
      </c>
      <c r="J409" s="36">
        <v>1250</v>
      </c>
      <c r="K409" s="36">
        <v>400</v>
      </c>
      <c r="L409" s="36">
        <v>700</v>
      </c>
      <c r="M409" s="36">
        <v>2524</v>
      </c>
      <c r="N409" s="36">
        <v>1450</v>
      </c>
      <c r="O409" s="36">
        <v>0</v>
      </c>
      <c r="P409" s="38">
        <v>650</v>
      </c>
      <c r="U409" s="29"/>
      <c r="V409" s="29"/>
      <c r="Z409" s="29"/>
      <c r="AA409" s="29"/>
      <c r="AB409" s="29"/>
      <c r="AC409" s="29"/>
      <c r="AD409" s="29"/>
      <c r="AE409" s="29"/>
    </row>
    <row r="410" spans="1:31" ht="15" customHeight="1" x14ac:dyDescent="0.25">
      <c r="A410" s="23" t="s">
        <v>30</v>
      </c>
      <c r="B410" s="16" t="s">
        <v>50</v>
      </c>
      <c r="C410" s="11" t="s">
        <v>18</v>
      </c>
      <c r="D410" s="53">
        <v>2015</v>
      </c>
      <c r="E410" s="36">
        <v>0</v>
      </c>
      <c r="F410" s="36">
        <v>0</v>
      </c>
      <c r="G410" s="36">
        <v>0</v>
      </c>
      <c r="H410" s="36">
        <v>0</v>
      </c>
      <c r="I410" s="36">
        <v>0</v>
      </c>
      <c r="J410" s="36">
        <v>1890</v>
      </c>
      <c r="K410" s="36">
        <v>1610</v>
      </c>
      <c r="L410" s="36">
        <v>0</v>
      </c>
      <c r="M410" s="36">
        <v>0</v>
      </c>
      <c r="N410" s="36">
        <v>1050</v>
      </c>
      <c r="O410" s="36">
        <v>0</v>
      </c>
      <c r="P410" s="38">
        <v>974</v>
      </c>
      <c r="U410" s="29"/>
      <c r="V410" s="29"/>
      <c r="Z410" s="29"/>
      <c r="AA410" s="29"/>
      <c r="AB410" s="29"/>
      <c r="AC410" s="29"/>
      <c r="AD410" s="29"/>
      <c r="AE410" s="29"/>
    </row>
    <row r="411" spans="1:31" ht="15" customHeight="1" x14ac:dyDescent="0.25">
      <c r="A411" s="23" t="s">
        <v>30</v>
      </c>
      <c r="B411" s="16" t="s">
        <v>50</v>
      </c>
      <c r="C411" s="11" t="s">
        <v>18</v>
      </c>
      <c r="D411" s="52">
        <v>2016</v>
      </c>
      <c r="E411" s="36">
        <v>0</v>
      </c>
      <c r="F411" s="36">
        <v>0</v>
      </c>
      <c r="G411" s="36">
        <v>0</v>
      </c>
      <c r="H411" s="36">
        <v>0</v>
      </c>
      <c r="I411" s="36">
        <v>0</v>
      </c>
      <c r="J411" s="36">
        <v>0</v>
      </c>
      <c r="K411" s="36">
        <v>0</v>
      </c>
      <c r="L411" s="36">
        <v>0</v>
      </c>
      <c r="M411" s="36">
        <v>0</v>
      </c>
      <c r="N411" s="36">
        <v>0</v>
      </c>
      <c r="O411" s="36">
        <v>0</v>
      </c>
      <c r="P411" s="38">
        <v>1000</v>
      </c>
      <c r="U411" s="29"/>
      <c r="V411" s="29"/>
      <c r="Z411" s="29"/>
      <c r="AA411" s="29"/>
      <c r="AB411" s="29"/>
      <c r="AC411" s="29"/>
      <c r="AD411" s="29"/>
      <c r="AE411" s="29"/>
    </row>
    <row r="412" spans="1:31" ht="15" customHeight="1" x14ac:dyDescent="0.25">
      <c r="A412" s="23" t="s">
        <v>30</v>
      </c>
      <c r="B412" s="16" t="s">
        <v>50</v>
      </c>
      <c r="C412" s="11" t="s">
        <v>18</v>
      </c>
      <c r="D412" s="53">
        <v>2017</v>
      </c>
      <c r="E412" s="36">
        <v>0</v>
      </c>
      <c r="F412" s="36">
        <v>0</v>
      </c>
      <c r="G412" s="36">
        <v>0</v>
      </c>
      <c r="H412" s="36">
        <v>0</v>
      </c>
      <c r="I412" s="36">
        <v>0</v>
      </c>
      <c r="J412" s="36">
        <v>0</v>
      </c>
      <c r="K412" s="36">
        <v>0</v>
      </c>
      <c r="L412" s="36">
        <v>0</v>
      </c>
      <c r="M412" s="36">
        <v>0</v>
      </c>
      <c r="N412" s="36">
        <v>0</v>
      </c>
      <c r="O412" s="36">
        <v>0</v>
      </c>
      <c r="P412" s="38">
        <v>0</v>
      </c>
      <c r="U412" s="29"/>
      <c r="V412" s="29"/>
      <c r="Z412" s="29"/>
      <c r="AA412" s="29"/>
      <c r="AB412" s="29"/>
      <c r="AC412" s="29"/>
      <c r="AD412" s="29"/>
      <c r="AE412" s="29"/>
    </row>
    <row r="413" spans="1:31" ht="15" customHeight="1" x14ac:dyDescent="0.25">
      <c r="A413" s="23" t="s">
        <v>30</v>
      </c>
      <c r="B413" s="16" t="s">
        <v>50</v>
      </c>
      <c r="C413" s="11" t="s">
        <v>18</v>
      </c>
      <c r="D413" s="52">
        <v>2018</v>
      </c>
      <c r="E413" s="36">
        <v>0</v>
      </c>
      <c r="F413" s="36">
        <v>0</v>
      </c>
      <c r="G413" s="36">
        <v>0</v>
      </c>
      <c r="H413" s="36">
        <v>0</v>
      </c>
      <c r="I413" s="36">
        <v>0</v>
      </c>
      <c r="J413" s="36">
        <v>0</v>
      </c>
      <c r="K413" s="36">
        <v>0</v>
      </c>
      <c r="L413" s="36">
        <v>0</v>
      </c>
      <c r="M413" s="36">
        <v>0</v>
      </c>
      <c r="N413" s="36">
        <v>0</v>
      </c>
      <c r="O413" s="36">
        <v>0</v>
      </c>
      <c r="P413" s="38">
        <v>0</v>
      </c>
      <c r="U413" s="29"/>
      <c r="V413" s="29"/>
      <c r="Z413" s="29"/>
      <c r="AA413" s="29"/>
      <c r="AB413" s="29"/>
      <c r="AC413" s="29"/>
      <c r="AD413" s="29"/>
      <c r="AE413" s="29"/>
    </row>
    <row r="414" spans="1:31" ht="15" customHeight="1" x14ac:dyDescent="0.25">
      <c r="A414" s="23" t="s">
        <v>30</v>
      </c>
      <c r="B414" s="16" t="s">
        <v>50</v>
      </c>
      <c r="C414" s="11" t="s">
        <v>18</v>
      </c>
      <c r="D414" s="53">
        <v>2019</v>
      </c>
      <c r="E414" s="36">
        <v>0</v>
      </c>
      <c r="F414" s="36">
        <v>0</v>
      </c>
      <c r="G414" s="36">
        <v>0</v>
      </c>
      <c r="H414" s="36">
        <v>0</v>
      </c>
      <c r="I414" s="36">
        <v>0</v>
      </c>
      <c r="J414" s="36">
        <v>0</v>
      </c>
      <c r="K414" s="36">
        <v>0</v>
      </c>
      <c r="L414" s="36">
        <v>0</v>
      </c>
      <c r="M414" s="36">
        <v>0</v>
      </c>
      <c r="N414" s="36">
        <v>0</v>
      </c>
      <c r="O414" s="36">
        <v>0</v>
      </c>
      <c r="P414" s="38">
        <v>0</v>
      </c>
      <c r="U414" s="29"/>
      <c r="V414" s="29"/>
      <c r="Z414" s="29"/>
      <c r="AA414" s="29"/>
      <c r="AB414" s="29"/>
      <c r="AC414" s="29"/>
      <c r="AD414" s="29"/>
      <c r="AE414" s="29"/>
    </row>
    <row r="415" spans="1:31" ht="15" customHeight="1" x14ac:dyDescent="0.25">
      <c r="A415" s="23" t="s">
        <v>30</v>
      </c>
      <c r="B415" s="16" t="s">
        <v>50</v>
      </c>
      <c r="C415" s="11" t="s">
        <v>18</v>
      </c>
      <c r="D415" s="53">
        <v>2020</v>
      </c>
      <c r="E415" s="36">
        <v>0</v>
      </c>
      <c r="F415" s="36">
        <v>0</v>
      </c>
      <c r="G415" s="36">
        <v>0</v>
      </c>
      <c r="H415" s="36">
        <v>0</v>
      </c>
      <c r="I415" s="36">
        <v>0</v>
      </c>
      <c r="J415" s="36">
        <v>0</v>
      </c>
      <c r="K415" s="36">
        <v>0</v>
      </c>
      <c r="L415" s="36">
        <v>0</v>
      </c>
      <c r="M415" s="36">
        <v>0</v>
      </c>
      <c r="N415" s="36">
        <v>0</v>
      </c>
      <c r="O415" s="36">
        <v>0</v>
      </c>
      <c r="P415" s="38">
        <v>0</v>
      </c>
      <c r="U415" s="29"/>
      <c r="V415" s="29"/>
      <c r="Z415" s="29"/>
      <c r="AA415" s="29"/>
      <c r="AB415" s="29"/>
      <c r="AC415" s="29"/>
      <c r="AD415" s="29"/>
      <c r="AE415" s="29"/>
    </row>
    <row r="416" spans="1:31" ht="15" customHeight="1" x14ac:dyDescent="0.25">
      <c r="A416" s="23" t="s">
        <v>30</v>
      </c>
      <c r="B416" s="16" t="s">
        <v>50</v>
      </c>
      <c r="C416" s="11" t="s">
        <v>18</v>
      </c>
      <c r="D416" s="53">
        <v>2021</v>
      </c>
      <c r="E416" s="36">
        <v>0</v>
      </c>
      <c r="F416" s="36">
        <v>0</v>
      </c>
      <c r="G416" s="36">
        <v>0</v>
      </c>
      <c r="H416" s="36">
        <v>0</v>
      </c>
      <c r="I416" s="36">
        <v>0</v>
      </c>
      <c r="J416" s="36">
        <v>0</v>
      </c>
      <c r="K416" s="36">
        <v>0</v>
      </c>
      <c r="L416" s="36">
        <v>0</v>
      </c>
      <c r="M416" s="36">
        <v>0</v>
      </c>
      <c r="N416" s="36">
        <v>0</v>
      </c>
      <c r="O416" s="36">
        <v>0</v>
      </c>
      <c r="P416" s="38">
        <v>0</v>
      </c>
      <c r="U416" s="29"/>
      <c r="V416" s="29"/>
      <c r="Z416" s="29"/>
      <c r="AA416" s="29"/>
      <c r="AB416" s="29"/>
      <c r="AC416" s="29"/>
      <c r="AD416" s="29"/>
      <c r="AE416" s="29"/>
    </row>
    <row r="417" spans="1:31" ht="15" customHeight="1" x14ac:dyDescent="0.25">
      <c r="A417" s="23" t="s">
        <v>30</v>
      </c>
      <c r="B417" s="16" t="s">
        <v>50</v>
      </c>
      <c r="C417" s="11" t="s">
        <v>18</v>
      </c>
      <c r="D417" s="53">
        <v>2022</v>
      </c>
      <c r="E417" s="36">
        <v>0</v>
      </c>
      <c r="F417" s="36">
        <v>0</v>
      </c>
      <c r="G417" s="36">
        <v>0</v>
      </c>
      <c r="H417" s="36">
        <v>0</v>
      </c>
      <c r="I417" s="36">
        <v>0</v>
      </c>
      <c r="J417" s="36">
        <v>0</v>
      </c>
      <c r="K417" s="36">
        <v>0</v>
      </c>
      <c r="L417" s="36">
        <v>0</v>
      </c>
      <c r="M417" s="36">
        <v>0</v>
      </c>
      <c r="N417" s="36">
        <v>0</v>
      </c>
      <c r="O417" s="36">
        <v>0</v>
      </c>
      <c r="P417" s="38">
        <v>0</v>
      </c>
      <c r="U417" s="29"/>
      <c r="V417" s="29"/>
      <c r="Z417" s="29"/>
      <c r="AA417" s="29"/>
      <c r="AB417" s="29"/>
      <c r="AC417" s="29"/>
      <c r="AD417" s="29"/>
      <c r="AE417" s="29"/>
    </row>
    <row r="418" spans="1:31" ht="15" customHeight="1" x14ac:dyDescent="0.25">
      <c r="A418" s="23" t="s">
        <v>30</v>
      </c>
      <c r="B418" s="16" t="s">
        <v>50</v>
      </c>
      <c r="C418" s="11" t="s">
        <v>18</v>
      </c>
      <c r="D418" s="53">
        <v>2023</v>
      </c>
      <c r="E418" s="36">
        <v>0</v>
      </c>
      <c r="F418" s="36">
        <v>0</v>
      </c>
      <c r="G418" s="36">
        <v>0</v>
      </c>
      <c r="H418" s="36">
        <v>0</v>
      </c>
      <c r="I418" s="36">
        <v>0</v>
      </c>
      <c r="J418" s="36">
        <v>0</v>
      </c>
      <c r="K418" s="36">
        <v>0</v>
      </c>
      <c r="L418" s="36">
        <v>0</v>
      </c>
      <c r="M418" s="36">
        <v>0</v>
      </c>
      <c r="N418" s="36">
        <v>0</v>
      </c>
      <c r="O418" s="36">
        <v>0</v>
      </c>
      <c r="P418" s="38">
        <v>0</v>
      </c>
      <c r="U418" s="29"/>
      <c r="V418" s="29"/>
      <c r="Z418" s="29"/>
      <c r="AA418" s="29"/>
      <c r="AB418" s="29"/>
      <c r="AC418" s="29"/>
      <c r="AD418" s="29"/>
      <c r="AE418" s="29"/>
    </row>
    <row r="419" spans="1:31" ht="15" customHeight="1" x14ac:dyDescent="0.25">
      <c r="A419" s="23" t="s">
        <v>30</v>
      </c>
      <c r="B419" s="16" t="s">
        <v>50</v>
      </c>
      <c r="C419" s="11" t="s">
        <v>18</v>
      </c>
      <c r="D419" s="53">
        <v>2024</v>
      </c>
      <c r="E419" s="36">
        <v>0</v>
      </c>
      <c r="F419" s="36">
        <v>0</v>
      </c>
      <c r="G419" s="36">
        <v>0</v>
      </c>
      <c r="H419" s="36">
        <v>0</v>
      </c>
      <c r="I419" s="36">
        <v>0</v>
      </c>
      <c r="J419" s="36">
        <v>0</v>
      </c>
      <c r="K419" s="36">
        <v>0</v>
      </c>
      <c r="L419" s="36">
        <v>0</v>
      </c>
      <c r="M419" s="36">
        <v>0</v>
      </c>
      <c r="N419" s="36">
        <v>0</v>
      </c>
      <c r="O419" s="36">
        <v>0</v>
      </c>
      <c r="P419" s="38">
        <v>0</v>
      </c>
      <c r="U419" s="29"/>
      <c r="V419" s="29"/>
      <c r="Z419" s="29"/>
      <c r="AA419" s="29"/>
      <c r="AB419" s="29"/>
      <c r="AC419" s="29"/>
      <c r="AD419" s="29"/>
      <c r="AE419" s="29"/>
    </row>
    <row r="420" spans="1:31" ht="15" customHeight="1" x14ac:dyDescent="0.25">
      <c r="A420" s="23" t="s">
        <v>30</v>
      </c>
      <c r="B420" s="16" t="s">
        <v>50</v>
      </c>
      <c r="C420" s="11" t="s">
        <v>18</v>
      </c>
      <c r="D420" s="53">
        <v>2025</v>
      </c>
      <c r="E420" s="36">
        <v>0</v>
      </c>
      <c r="F420" s="36">
        <v>0</v>
      </c>
      <c r="G420" s="36">
        <v>0</v>
      </c>
      <c r="H420" s="36">
        <v>0</v>
      </c>
      <c r="I420" s="36">
        <v>0</v>
      </c>
      <c r="J420" s="36">
        <v>0</v>
      </c>
      <c r="K420" s="36">
        <v>0</v>
      </c>
      <c r="L420" s="36">
        <v>0</v>
      </c>
      <c r="M420" s="36">
        <v>0</v>
      </c>
      <c r="N420" s="36">
        <v>0</v>
      </c>
      <c r="O420" s="36">
        <v>0</v>
      </c>
      <c r="P420" s="38">
        <v>0</v>
      </c>
      <c r="U420" s="29"/>
      <c r="V420" s="29"/>
      <c r="Z420" s="29"/>
      <c r="AA420" s="29"/>
      <c r="AB420" s="29"/>
      <c r="AC420" s="29"/>
      <c r="AD420" s="29"/>
      <c r="AE420" s="29"/>
    </row>
    <row r="421" spans="1:31" ht="15" customHeight="1" x14ac:dyDescent="0.25">
      <c r="A421" s="23" t="s">
        <v>30</v>
      </c>
      <c r="B421" s="16" t="s">
        <v>50</v>
      </c>
      <c r="C421" s="28" t="s">
        <v>18</v>
      </c>
      <c r="D421" s="51">
        <v>2026</v>
      </c>
      <c r="E421" s="45">
        <v>0</v>
      </c>
      <c r="F421" s="45">
        <v>0</v>
      </c>
      <c r="G421" s="45">
        <v>0</v>
      </c>
      <c r="H421" s="45">
        <v>0</v>
      </c>
      <c r="I421" s="45">
        <v>0</v>
      </c>
      <c r="J421" s="45">
        <v>0</v>
      </c>
      <c r="K421" s="45">
        <v>0</v>
      </c>
      <c r="L421" s="45">
        <v>0</v>
      </c>
      <c r="M421" s="45">
        <v>0</v>
      </c>
      <c r="N421" s="45">
        <v>0</v>
      </c>
      <c r="O421" s="45">
        <v>0</v>
      </c>
      <c r="P421" s="46">
        <v>0</v>
      </c>
      <c r="U421" s="29"/>
      <c r="V421" s="29"/>
      <c r="Z421" s="29"/>
      <c r="AA421" s="29"/>
      <c r="AB421" s="29"/>
      <c r="AC421" s="29"/>
      <c r="AD421" s="29"/>
      <c r="AE421" s="29"/>
    </row>
    <row r="422" spans="1:31" ht="15" customHeight="1" x14ac:dyDescent="0.25">
      <c r="A422" s="10" t="s">
        <v>30</v>
      </c>
      <c r="B422" s="19" t="s">
        <v>27</v>
      </c>
      <c r="C422" s="11" t="s">
        <v>18</v>
      </c>
      <c r="D422" s="54">
        <v>2007</v>
      </c>
      <c r="E422" s="36">
        <v>2930</v>
      </c>
      <c r="F422" s="36">
        <v>-1480</v>
      </c>
      <c r="G422" s="36">
        <v>-875</v>
      </c>
      <c r="H422" s="36">
        <v>-174</v>
      </c>
      <c r="I422" s="36">
        <v>-21</v>
      </c>
      <c r="J422" s="36">
        <v>-1560</v>
      </c>
      <c r="K422" s="36">
        <v>-325</v>
      </c>
      <c r="L422" s="36">
        <v>-417</v>
      </c>
      <c r="M422" s="36">
        <v>-1383</v>
      </c>
      <c r="N422" s="36">
        <v>970</v>
      </c>
      <c r="O422" s="36">
        <v>-1436</v>
      </c>
      <c r="P422" s="38">
        <v>-504</v>
      </c>
      <c r="U422" s="29"/>
      <c r="V422" s="29"/>
      <c r="Z422" s="29"/>
      <c r="AA422" s="29"/>
      <c r="AB422" s="29"/>
      <c r="AC422" s="29"/>
      <c r="AD422" s="29"/>
      <c r="AE422" s="29"/>
    </row>
    <row r="423" spans="1:31" ht="15" customHeight="1" x14ac:dyDescent="0.25">
      <c r="A423" s="21" t="s">
        <v>30</v>
      </c>
      <c r="B423" s="19" t="s">
        <v>51</v>
      </c>
      <c r="C423" s="11" t="s">
        <v>18</v>
      </c>
      <c r="D423" s="51">
        <v>2008</v>
      </c>
      <c r="E423" s="36">
        <v>0</v>
      </c>
      <c r="F423" s="36">
        <v>0</v>
      </c>
      <c r="G423" s="36">
        <v>0</v>
      </c>
      <c r="H423" s="36">
        <v>0</v>
      </c>
      <c r="I423" s="36">
        <v>0</v>
      </c>
      <c r="J423" s="36">
        <v>0</v>
      </c>
      <c r="K423" s="36">
        <v>0</v>
      </c>
      <c r="L423" s="36">
        <v>0</v>
      </c>
      <c r="M423" s="36">
        <v>0</v>
      </c>
      <c r="N423" s="36">
        <v>0</v>
      </c>
      <c r="O423" s="36">
        <v>0</v>
      </c>
      <c r="P423" s="38">
        <v>0</v>
      </c>
      <c r="U423" s="29"/>
      <c r="V423" s="29"/>
      <c r="Z423" s="29"/>
      <c r="AA423" s="29"/>
      <c r="AB423" s="29"/>
      <c r="AC423" s="29"/>
      <c r="AD423" s="29"/>
      <c r="AE423" s="29"/>
    </row>
    <row r="424" spans="1:31" ht="15" customHeight="1" x14ac:dyDescent="0.25">
      <c r="A424" s="21" t="s">
        <v>30</v>
      </c>
      <c r="B424" s="19" t="s">
        <v>51</v>
      </c>
      <c r="C424" s="11" t="s">
        <v>18</v>
      </c>
      <c r="D424" s="51">
        <v>2009</v>
      </c>
      <c r="E424" s="36">
        <v>0</v>
      </c>
      <c r="F424" s="36">
        <v>0</v>
      </c>
      <c r="G424" s="36">
        <v>0</v>
      </c>
      <c r="H424" s="36">
        <v>0</v>
      </c>
      <c r="I424" s="36">
        <v>0</v>
      </c>
      <c r="J424" s="36">
        <v>200</v>
      </c>
      <c r="K424" s="36">
        <v>-200</v>
      </c>
      <c r="L424" s="36">
        <v>0</v>
      </c>
      <c r="M424" s="36">
        <v>0</v>
      </c>
      <c r="N424" s="36">
        <v>1027</v>
      </c>
      <c r="O424" s="36">
        <v>4095</v>
      </c>
      <c r="P424" s="38">
        <v>4338</v>
      </c>
      <c r="U424" s="29"/>
      <c r="V424" s="29"/>
      <c r="Z424" s="29"/>
      <c r="AA424" s="29"/>
      <c r="AB424" s="29"/>
      <c r="AC424" s="29"/>
      <c r="AD424" s="29"/>
      <c r="AE424" s="29"/>
    </row>
    <row r="425" spans="1:31" ht="15" customHeight="1" x14ac:dyDescent="0.25">
      <c r="A425" s="21" t="s">
        <v>30</v>
      </c>
      <c r="B425" s="19" t="s">
        <v>51</v>
      </c>
      <c r="C425" s="11" t="s">
        <v>18</v>
      </c>
      <c r="D425" s="52">
        <v>2010</v>
      </c>
      <c r="E425" s="36">
        <v>-2150</v>
      </c>
      <c r="F425" s="36">
        <v>-200</v>
      </c>
      <c r="G425" s="36">
        <v>0</v>
      </c>
      <c r="H425" s="36">
        <v>0</v>
      </c>
      <c r="I425" s="36">
        <v>-100</v>
      </c>
      <c r="J425" s="36">
        <v>0</v>
      </c>
      <c r="K425" s="36">
        <v>0</v>
      </c>
      <c r="L425" s="36">
        <v>0</v>
      </c>
      <c r="M425" s="36">
        <v>0</v>
      </c>
      <c r="N425" s="36">
        <v>0</v>
      </c>
      <c r="O425" s="36">
        <v>1743</v>
      </c>
      <c r="P425" s="38">
        <v>2125</v>
      </c>
      <c r="U425" s="29"/>
      <c r="V425" s="29"/>
      <c r="Z425" s="29"/>
      <c r="AA425" s="29"/>
      <c r="AB425" s="29"/>
      <c r="AC425" s="29"/>
      <c r="AD425" s="29"/>
      <c r="AE425" s="29"/>
    </row>
    <row r="426" spans="1:31" ht="15" customHeight="1" x14ac:dyDescent="0.25">
      <c r="A426" s="21" t="s">
        <v>30</v>
      </c>
      <c r="B426" s="19" t="s">
        <v>51</v>
      </c>
      <c r="C426" s="11" t="s">
        <v>18</v>
      </c>
      <c r="D426" s="52">
        <v>2011</v>
      </c>
      <c r="E426" s="36">
        <v>0</v>
      </c>
      <c r="F426" s="36">
        <v>0</v>
      </c>
      <c r="G426" s="36">
        <v>0</v>
      </c>
      <c r="H426" s="36">
        <v>0</v>
      </c>
      <c r="I426" s="36">
        <v>0</v>
      </c>
      <c r="J426" s="36">
        <v>0</v>
      </c>
      <c r="K426" s="36">
        <v>0</v>
      </c>
      <c r="L426" s="36">
        <v>0</v>
      </c>
      <c r="M426" s="36">
        <v>0</v>
      </c>
      <c r="N426" s="36">
        <v>700</v>
      </c>
      <c r="O426" s="36">
        <v>4200</v>
      </c>
      <c r="P426" s="38">
        <v>943</v>
      </c>
      <c r="U426" s="29"/>
      <c r="V426" s="29"/>
      <c r="Z426" s="29"/>
      <c r="AA426" s="29"/>
      <c r="AB426" s="29"/>
      <c r="AC426" s="29"/>
      <c r="AD426" s="29"/>
      <c r="AE426" s="29"/>
    </row>
    <row r="427" spans="1:31" ht="15" customHeight="1" x14ac:dyDescent="0.25">
      <c r="A427" s="21" t="s">
        <v>30</v>
      </c>
      <c r="B427" s="19" t="s">
        <v>51</v>
      </c>
      <c r="C427" s="11" t="s">
        <v>18</v>
      </c>
      <c r="D427" s="52">
        <v>2012</v>
      </c>
      <c r="E427" s="36">
        <v>-418</v>
      </c>
      <c r="F427" s="36">
        <v>-425</v>
      </c>
      <c r="G427" s="36">
        <v>0</v>
      </c>
      <c r="H427" s="36">
        <v>0</v>
      </c>
      <c r="I427" s="36">
        <v>0</v>
      </c>
      <c r="J427" s="36">
        <v>0</v>
      </c>
      <c r="K427" s="36">
        <v>0</v>
      </c>
      <c r="L427" s="36">
        <v>0</v>
      </c>
      <c r="M427" s="36">
        <v>170</v>
      </c>
      <c r="N427" s="36">
        <v>-170</v>
      </c>
      <c r="O427" s="36">
        <v>3664</v>
      </c>
      <c r="P427" s="38">
        <v>176</v>
      </c>
      <c r="U427" s="29"/>
      <c r="V427" s="29"/>
      <c r="Z427" s="29"/>
      <c r="AA427" s="29"/>
      <c r="AB427" s="29"/>
      <c r="AC427" s="29"/>
      <c r="AD427" s="29"/>
      <c r="AE427" s="29"/>
    </row>
    <row r="428" spans="1:31" ht="15" customHeight="1" x14ac:dyDescent="0.25">
      <c r="A428" s="21" t="s">
        <v>30</v>
      </c>
      <c r="B428" s="19" t="s">
        <v>51</v>
      </c>
      <c r="C428" s="11" t="s">
        <v>18</v>
      </c>
      <c r="D428" s="52">
        <v>2013</v>
      </c>
      <c r="E428" s="36">
        <v>-840</v>
      </c>
      <c r="F428" s="36">
        <v>0</v>
      </c>
      <c r="G428" s="36">
        <v>2830</v>
      </c>
      <c r="H428" s="36">
        <v>2300</v>
      </c>
      <c r="I428" s="36">
        <v>1700</v>
      </c>
      <c r="J428" s="36">
        <v>3570</v>
      </c>
      <c r="K428" s="36">
        <v>1600</v>
      </c>
      <c r="L428" s="36">
        <v>0</v>
      </c>
      <c r="M428" s="36">
        <v>0</v>
      </c>
      <c r="N428" s="36">
        <v>0</v>
      </c>
      <c r="O428" s="36">
        <v>0</v>
      </c>
      <c r="P428" s="38">
        <v>0</v>
      </c>
      <c r="U428" s="29"/>
      <c r="V428" s="29"/>
      <c r="Z428" s="29"/>
      <c r="AA428" s="29"/>
      <c r="AB428" s="29"/>
      <c r="AC428" s="29"/>
      <c r="AD428" s="29"/>
      <c r="AE428" s="29"/>
    </row>
    <row r="429" spans="1:31" ht="15" customHeight="1" x14ac:dyDescent="0.25">
      <c r="A429" s="21" t="s">
        <v>30</v>
      </c>
      <c r="B429" s="19" t="s">
        <v>51</v>
      </c>
      <c r="C429" s="11" t="s">
        <v>18</v>
      </c>
      <c r="D429" s="53">
        <v>2014</v>
      </c>
      <c r="E429" s="36">
        <v>0</v>
      </c>
      <c r="F429" s="36">
        <v>0</v>
      </c>
      <c r="G429" s="36">
        <v>0</v>
      </c>
      <c r="H429" s="36">
        <v>0</v>
      </c>
      <c r="I429" s="36">
        <v>1950</v>
      </c>
      <c r="J429" s="36">
        <v>1250</v>
      </c>
      <c r="K429" s="36">
        <v>400</v>
      </c>
      <c r="L429" s="36">
        <v>700</v>
      </c>
      <c r="M429" s="36">
        <v>2524</v>
      </c>
      <c r="N429" s="36">
        <v>1450</v>
      </c>
      <c r="O429" s="36">
        <v>0</v>
      </c>
      <c r="P429" s="38">
        <v>650</v>
      </c>
      <c r="U429" s="29"/>
      <c r="V429" s="29"/>
      <c r="Z429" s="29"/>
      <c r="AA429" s="29"/>
      <c r="AB429" s="29"/>
      <c r="AC429" s="29"/>
      <c r="AD429" s="29"/>
      <c r="AE429" s="29"/>
    </row>
    <row r="430" spans="1:31" ht="15" customHeight="1" x14ac:dyDescent="0.25">
      <c r="A430" s="21" t="s">
        <v>30</v>
      </c>
      <c r="B430" s="19" t="s">
        <v>51</v>
      </c>
      <c r="C430" s="11" t="s">
        <v>18</v>
      </c>
      <c r="D430" s="53">
        <v>2015</v>
      </c>
      <c r="E430" s="36">
        <v>0</v>
      </c>
      <c r="F430" s="36">
        <v>0</v>
      </c>
      <c r="G430" s="36">
        <v>0</v>
      </c>
      <c r="H430" s="36">
        <v>0</v>
      </c>
      <c r="I430" s="36">
        <v>0</v>
      </c>
      <c r="J430" s="36">
        <v>1890</v>
      </c>
      <c r="K430" s="36">
        <v>1610</v>
      </c>
      <c r="L430" s="36">
        <v>0</v>
      </c>
      <c r="M430" s="36">
        <v>0</v>
      </c>
      <c r="N430" s="36">
        <v>1050</v>
      </c>
      <c r="O430" s="36">
        <v>0</v>
      </c>
      <c r="P430" s="38">
        <v>974</v>
      </c>
      <c r="U430" s="29"/>
      <c r="V430" s="29"/>
      <c r="Z430" s="29"/>
      <c r="AA430" s="29"/>
      <c r="AB430" s="29"/>
      <c r="AC430" s="29"/>
      <c r="AD430" s="29"/>
      <c r="AE430" s="29"/>
    </row>
    <row r="431" spans="1:31" ht="15" customHeight="1" x14ac:dyDescent="0.25">
      <c r="A431" s="21" t="s">
        <v>30</v>
      </c>
      <c r="B431" s="19" t="s">
        <v>51</v>
      </c>
      <c r="C431" s="11" t="s">
        <v>18</v>
      </c>
      <c r="D431" s="52">
        <v>2016</v>
      </c>
      <c r="E431" s="36">
        <v>0</v>
      </c>
      <c r="F431" s="36">
        <v>0</v>
      </c>
      <c r="G431" s="36">
        <v>0</v>
      </c>
      <c r="H431" s="36">
        <v>0</v>
      </c>
      <c r="I431" s="36">
        <v>0</v>
      </c>
      <c r="J431" s="36">
        <v>0</v>
      </c>
      <c r="K431" s="36">
        <v>0</v>
      </c>
      <c r="L431" s="36">
        <v>0</v>
      </c>
      <c r="M431" s="36">
        <v>0</v>
      </c>
      <c r="N431" s="36">
        <v>0</v>
      </c>
      <c r="O431" s="36">
        <v>0</v>
      </c>
      <c r="P431" s="38">
        <v>1000</v>
      </c>
      <c r="U431" s="29"/>
      <c r="V431" s="29"/>
      <c r="Z431" s="29"/>
      <c r="AA431" s="29"/>
      <c r="AB431" s="29"/>
      <c r="AC431" s="29"/>
      <c r="AD431" s="29"/>
      <c r="AE431" s="29"/>
    </row>
    <row r="432" spans="1:31" ht="15" customHeight="1" x14ac:dyDescent="0.25">
      <c r="A432" s="21" t="s">
        <v>30</v>
      </c>
      <c r="B432" s="19" t="s">
        <v>51</v>
      </c>
      <c r="C432" s="11" t="s">
        <v>18</v>
      </c>
      <c r="D432" s="52">
        <v>2017</v>
      </c>
      <c r="E432" s="36">
        <v>0</v>
      </c>
      <c r="F432" s="36">
        <v>0</v>
      </c>
      <c r="G432" s="36">
        <v>0</v>
      </c>
      <c r="H432" s="36">
        <v>0</v>
      </c>
      <c r="I432" s="36">
        <v>0</v>
      </c>
      <c r="J432" s="36">
        <v>0</v>
      </c>
      <c r="K432" s="36">
        <v>0</v>
      </c>
      <c r="L432" s="36">
        <v>0</v>
      </c>
      <c r="M432" s="36">
        <v>0</v>
      </c>
      <c r="N432" s="36">
        <v>0</v>
      </c>
      <c r="O432" s="36">
        <v>0</v>
      </c>
      <c r="P432" s="38">
        <v>0</v>
      </c>
      <c r="U432" s="29"/>
      <c r="V432" s="29"/>
      <c r="Z432" s="29"/>
      <c r="AA432" s="29"/>
      <c r="AB432" s="29"/>
      <c r="AC432" s="29"/>
      <c r="AD432" s="29"/>
      <c r="AE432" s="29"/>
    </row>
    <row r="433" spans="1:31" ht="15" customHeight="1" x14ac:dyDescent="0.25">
      <c r="A433" s="21" t="s">
        <v>30</v>
      </c>
      <c r="B433" s="19" t="s">
        <v>51</v>
      </c>
      <c r="C433" s="11" t="s">
        <v>18</v>
      </c>
      <c r="D433" s="52">
        <v>2018</v>
      </c>
      <c r="E433" s="36">
        <v>0</v>
      </c>
      <c r="F433" s="36">
        <v>0</v>
      </c>
      <c r="G433" s="36">
        <v>0</v>
      </c>
      <c r="H433" s="36">
        <v>0</v>
      </c>
      <c r="I433" s="36">
        <v>0</v>
      </c>
      <c r="J433" s="36">
        <v>0</v>
      </c>
      <c r="K433" s="36">
        <v>0</v>
      </c>
      <c r="L433" s="36">
        <v>0</v>
      </c>
      <c r="M433" s="36">
        <v>0</v>
      </c>
      <c r="N433" s="36">
        <v>0</v>
      </c>
      <c r="O433" s="36">
        <v>0</v>
      </c>
      <c r="P433" s="38">
        <v>0</v>
      </c>
      <c r="U433" s="29"/>
      <c r="V433" s="29"/>
      <c r="Z433" s="29"/>
      <c r="AA433" s="29"/>
      <c r="AB433" s="29"/>
      <c r="AC433" s="29"/>
      <c r="AD433" s="29"/>
      <c r="AE433" s="29"/>
    </row>
    <row r="434" spans="1:31" ht="15" customHeight="1" x14ac:dyDescent="0.25">
      <c r="A434" s="21" t="s">
        <v>30</v>
      </c>
      <c r="B434" s="19" t="s">
        <v>51</v>
      </c>
      <c r="C434" s="11" t="s">
        <v>18</v>
      </c>
      <c r="D434" s="53">
        <v>2019</v>
      </c>
      <c r="E434" s="36">
        <v>0</v>
      </c>
      <c r="F434" s="36">
        <v>0</v>
      </c>
      <c r="G434" s="36">
        <v>0</v>
      </c>
      <c r="H434" s="36">
        <v>0</v>
      </c>
      <c r="I434" s="36">
        <v>0</v>
      </c>
      <c r="J434" s="36">
        <v>0</v>
      </c>
      <c r="K434" s="36">
        <v>0</v>
      </c>
      <c r="L434" s="36">
        <v>0</v>
      </c>
      <c r="M434" s="36">
        <v>0</v>
      </c>
      <c r="N434" s="36">
        <v>0</v>
      </c>
      <c r="O434" s="36">
        <v>0</v>
      </c>
      <c r="P434" s="38">
        <v>0</v>
      </c>
      <c r="U434" s="29"/>
      <c r="V434" s="29"/>
      <c r="Z434" s="29"/>
      <c r="AA434" s="29"/>
      <c r="AB434" s="29"/>
      <c r="AC434" s="29"/>
      <c r="AD434" s="29"/>
      <c r="AE434" s="29"/>
    </row>
    <row r="435" spans="1:31" ht="15" customHeight="1" x14ac:dyDescent="0.25">
      <c r="A435" s="21" t="s">
        <v>30</v>
      </c>
      <c r="B435" s="19" t="s">
        <v>51</v>
      </c>
      <c r="C435" s="11" t="s">
        <v>18</v>
      </c>
      <c r="D435" s="53">
        <v>2020</v>
      </c>
      <c r="E435" s="36">
        <v>0</v>
      </c>
      <c r="F435" s="36">
        <v>0</v>
      </c>
      <c r="G435" s="36">
        <v>0</v>
      </c>
      <c r="H435" s="36">
        <v>0</v>
      </c>
      <c r="I435" s="36">
        <v>0</v>
      </c>
      <c r="J435" s="36">
        <v>0</v>
      </c>
      <c r="K435" s="36">
        <v>0</v>
      </c>
      <c r="L435" s="36">
        <v>0</v>
      </c>
      <c r="M435" s="36">
        <v>0</v>
      </c>
      <c r="N435" s="36">
        <v>0</v>
      </c>
      <c r="O435" s="36">
        <v>0</v>
      </c>
      <c r="P435" s="38">
        <v>0</v>
      </c>
      <c r="U435" s="29"/>
      <c r="V435" s="29"/>
      <c r="Z435" s="29"/>
      <c r="AA435" s="29"/>
      <c r="AB435" s="29"/>
      <c r="AC435" s="29"/>
      <c r="AD435" s="29"/>
      <c r="AE435" s="29"/>
    </row>
    <row r="436" spans="1:31" ht="15" customHeight="1" x14ac:dyDescent="0.25">
      <c r="A436" s="21" t="s">
        <v>30</v>
      </c>
      <c r="B436" s="19" t="s">
        <v>51</v>
      </c>
      <c r="C436" s="11" t="s">
        <v>18</v>
      </c>
      <c r="D436" s="53">
        <v>2021</v>
      </c>
      <c r="E436" s="36">
        <v>0</v>
      </c>
      <c r="F436" s="36">
        <v>0</v>
      </c>
      <c r="G436" s="36">
        <v>0</v>
      </c>
      <c r="H436" s="36">
        <v>0</v>
      </c>
      <c r="I436" s="36">
        <v>0</v>
      </c>
      <c r="J436" s="36">
        <v>0</v>
      </c>
      <c r="K436" s="36">
        <v>0</v>
      </c>
      <c r="L436" s="36">
        <v>0</v>
      </c>
      <c r="M436" s="36">
        <v>0</v>
      </c>
      <c r="N436" s="36">
        <v>0</v>
      </c>
      <c r="O436" s="36">
        <v>0</v>
      </c>
      <c r="P436" s="38">
        <v>0</v>
      </c>
      <c r="U436" s="29"/>
      <c r="V436" s="29"/>
      <c r="Z436" s="29"/>
      <c r="AA436" s="29"/>
      <c r="AB436" s="29"/>
      <c r="AC436" s="29"/>
      <c r="AD436" s="29"/>
      <c r="AE436" s="29"/>
    </row>
    <row r="437" spans="1:31" ht="15" customHeight="1" x14ac:dyDescent="0.25">
      <c r="A437" s="21" t="s">
        <v>30</v>
      </c>
      <c r="B437" s="19" t="s">
        <v>51</v>
      </c>
      <c r="C437" s="11" t="s">
        <v>18</v>
      </c>
      <c r="D437" s="53">
        <v>2022</v>
      </c>
      <c r="E437" s="36">
        <v>0</v>
      </c>
      <c r="F437" s="36">
        <v>0</v>
      </c>
      <c r="G437" s="36">
        <v>0</v>
      </c>
      <c r="H437" s="36">
        <v>0</v>
      </c>
      <c r="I437" s="36">
        <v>0</v>
      </c>
      <c r="J437" s="36">
        <v>0</v>
      </c>
      <c r="K437" s="36">
        <v>0</v>
      </c>
      <c r="L437" s="36">
        <v>0</v>
      </c>
      <c r="M437" s="36">
        <v>0</v>
      </c>
      <c r="N437" s="36">
        <v>0</v>
      </c>
      <c r="O437" s="36">
        <v>0</v>
      </c>
      <c r="P437" s="38">
        <v>0</v>
      </c>
      <c r="U437" s="29"/>
      <c r="V437" s="29"/>
      <c r="Z437" s="29"/>
      <c r="AA437" s="29"/>
      <c r="AB437" s="29"/>
      <c r="AC437" s="29"/>
      <c r="AD437" s="29"/>
      <c r="AE437" s="29"/>
    </row>
    <row r="438" spans="1:31" ht="15" customHeight="1" x14ac:dyDescent="0.25">
      <c r="A438" s="21" t="s">
        <v>30</v>
      </c>
      <c r="B438" s="19" t="s">
        <v>51</v>
      </c>
      <c r="C438" s="11" t="s">
        <v>18</v>
      </c>
      <c r="D438" s="53">
        <v>2023</v>
      </c>
      <c r="E438" s="36">
        <v>0</v>
      </c>
      <c r="F438" s="36">
        <v>0</v>
      </c>
      <c r="G438" s="36">
        <v>0</v>
      </c>
      <c r="H438" s="36">
        <v>0</v>
      </c>
      <c r="I438" s="36">
        <v>0</v>
      </c>
      <c r="J438" s="36">
        <v>0</v>
      </c>
      <c r="K438" s="36">
        <v>0</v>
      </c>
      <c r="L438" s="36">
        <v>0</v>
      </c>
      <c r="M438" s="36">
        <v>0</v>
      </c>
      <c r="N438" s="36">
        <v>0</v>
      </c>
      <c r="O438" s="36">
        <v>0</v>
      </c>
      <c r="P438" s="38">
        <v>0</v>
      </c>
      <c r="U438" s="29"/>
      <c r="V438" s="29"/>
      <c r="Z438" s="29"/>
      <c r="AA438" s="29"/>
      <c r="AB438" s="29"/>
      <c r="AC438" s="29"/>
      <c r="AD438" s="29"/>
      <c r="AE438" s="29"/>
    </row>
    <row r="439" spans="1:31" ht="15" customHeight="1" x14ac:dyDescent="0.25">
      <c r="A439" s="21" t="s">
        <v>30</v>
      </c>
      <c r="B439" s="19" t="s">
        <v>51</v>
      </c>
      <c r="C439" s="11" t="s">
        <v>18</v>
      </c>
      <c r="D439" s="53">
        <v>2024</v>
      </c>
      <c r="E439" s="36">
        <v>0</v>
      </c>
      <c r="F439" s="36">
        <v>0</v>
      </c>
      <c r="G439" s="36">
        <v>0</v>
      </c>
      <c r="H439" s="36">
        <v>0</v>
      </c>
      <c r="I439" s="36">
        <v>0</v>
      </c>
      <c r="J439" s="36">
        <v>0</v>
      </c>
      <c r="K439" s="36">
        <v>0</v>
      </c>
      <c r="L439" s="36">
        <v>0</v>
      </c>
      <c r="M439" s="36">
        <v>0</v>
      </c>
      <c r="N439" s="36">
        <v>0</v>
      </c>
      <c r="O439" s="36">
        <v>0</v>
      </c>
      <c r="P439" s="38">
        <v>0</v>
      </c>
      <c r="U439" s="29"/>
      <c r="V439" s="29"/>
      <c r="Z439" s="29"/>
      <c r="AA439" s="29"/>
      <c r="AB439" s="29"/>
      <c r="AC439" s="29"/>
      <c r="AD439" s="29"/>
      <c r="AE439" s="29"/>
    </row>
    <row r="440" spans="1:31" ht="15" customHeight="1" x14ac:dyDescent="0.25">
      <c r="A440" s="21" t="s">
        <v>30</v>
      </c>
      <c r="B440" s="19" t="s">
        <v>51</v>
      </c>
      <c r="C440" s="11" t="s">
        <v>18</v>
      </c>
      <c r="D440" s="53">
        <v>2025</v>
      </c>
      <c r="E440" s="36">
        <v>0</v>
      </c>
      <c r="F440" s="36">
        <v>0</v>
      </c>
      <c r="G440" s="36">
        <v>0</v>
      </c>
      <c r="H440" s="36">
        <v>0</v>
      </c>
      <c r="I440" s="36">
        <v>0</v>
      </c>
      <c r="J440" s="36">
        <v>0</v>
      </c>
      <c r="K440" s="36">
        <v>0</v>
      </c>
      <c r="L440" s="36">
        <v>0</v>
      </c>
      <c r="M440" s="36">
        <v>0</v>
      </c>
      <c r="N440" s="36">
        <v>0</v>
      </c>
      <c r="O440" s="36">
        <v>0</v>
      </c>
      <c r="P440" s="38">
        <v>0</v>
      </c>
      <c r="U440" s="29"/>
      <c r="V440" s="29"/>
      <c r="Z440" s="29"/>
      <c r="AA440" s="29"/>
      <c r="AB440" s="29"/>
      <c r="AC440" s="29"/>
      <c r="AD440" s="29"/>
      <c r="AE440" s="29"/>
    </row>
    <row r="441" spans="1:31" ht="15" customHeight="1" x14ac:dyDescent="0.25">
      <c r="A441" s="21" t="s">
        <v>30</v>
      </c>
      <c r="B441" s="19" t="s">
        <v>51</v>
      </c>
      <c r="C441" s="28" t="s">
        <v>18</v>
      </c>
      <c r="D441" s="51">
        <v>2026</v>
      </c>
      <c r="E441" s="45">
        <v>0</v>
      </c>
      <c r="F441" s="45">
        <v>0</v>
      </c>
      <c r="G441" s="45">
        <v>0</v>
      </c>
      <c r="H441" s="45">
        <v>0</v>
      </c>
      <c r="I441" s="45">
        <v>0</v>
      </c>
      <c r="J441" s="45">
        <v>0</v>
      </c>
      <c r="K441" s="45">
        <v>0</v>
      </c>
      <c r="L441" s="45">
        <v>0</v>
      </c>
      <c r="M441" s="45">
        <v>0</v>
      </c>
      <c r="N441" s="45">
        <v>0</v>
      </c>
      <c r="O441" s="45">
        <v>0</v>
      </c>
      <c r="P441" s="46">
        <v>0</v>
      </c>
      <c r="U441" s="29"/>
      <c r="V441" s="29"/>
      <c r="Z441" s="29"/>
      <c r="AA441" s="29"/>
      <c r="AB441" s="29"/>
      <c r="AC441" s="29"/>
      <c r="AD441" s="29"/>
      <c r="AE441" s="29"/>
    </row>
    <row r="442" spans="1:31" ht="15" customHeight="1" x14ac:dyDescent="0.25">
      <c r="A442" s="10" t="s">
        <v>30</v>
      </c>
      <c r="B442" s="19" t="s">
        <v>28</v>
      </c>
      <c r="C442" s="11" t="s">
        <v>18</v>
      </c>
      <c r="D442" s="54">
        <v>2007</v>
      </c>
      <c r="E442" s="36">
        <v>0</v>
      </c>
      <c r="F442" s="36">
        <v>0</v>
      </c>
      <c r="G442" s="36">
        <v>0</v>
      </c>
      <c r="H442" s="36">
        <v>0</v>
      </c>
      <c r="I442" s="36">
        <v>0</v>
      </c>
      <c r="J442" s="36">
        <v>0</v>
      </c>
      <c r="K442" s="36">
        <v>0</v>
      </c>
      <c r="L442" s="36">
        <v>0</v>
      </c>
      <c r="M442" s="36">
        <v>0</v>
      </c>
      <c r="N442" s="36">
        <v>0</v>
      </c>
      <c r="O442" s="36">
        <v>0</v>
      </c>
      <c r="P442" s="38">
        <v>0</v>
      </c>
      <c r="U442" s="29"/>
      <c r="V442" s="29"/>
      <c r="Z442" s="29"/>
      <c r="AA442" s="29"/>
      <c r="AB442" s="29"/>
      <c r="AC442" s="29"/>
      <c r="AD442" s="29"/>
      <c r="AE442" s="29"/>
    </row>
    <row r="443" spans="1:31" ht="15" customHeight="1" x14ac:dyDescent="0.25">
      <c r="A443" s="23" t="s">
        <v>30</v>
      </c>
      <c r="B443" s="19" t="s">
        <v>52</v>
      </c>
      <c r="C443" s="11" t="s">
        <v>18</v>
      </c>
      <c r="D443" s="51">
        <v>2008</v>
      </c>
      <c r="E443" s="36">
        <v>0</v>
      </c>
      <c r="F443" s="36">
        <v>0</v>
      </c>
      <c r="G443" s="36">
        <v>0</v>
      </c>
      <c r="H443" s="36">
        <v>0</v>
      </c>
      <c r="I443" s="36">
        <v>0</v>
      </c>
      <c r="J443" s="36">
        <v>0</v>
      </c>
      <c r="K443" s="36">
        <v>0</v>
      </c>
      <c r="L443" s="36">
        <v>0</v>
      </c>
      <c r="M443" s="36">
        <v>0</v>
      </c>
      <c r="N443" s="36">
        <v>0</v>
      </c>
      <c r="O443" s="36">
        <v>0</v>
      </c>
      <c r="P443" s="38">
        <v>0</v>
      </c>
      <c r="U443" s="29"/>
      <c r="V443" s="29"/>
      <c r="Z443" s="29"/>
      <c r="AA443" s="29"/>
      <c r="AB443" s="29"/>
      <c r="AC443" s="29"/>
      <c r="AD443" s="29"/>
      <c r="AE443" s="29"/>
    </row>
    <row r="444" spans="1:31" ht="15" customHeight="1" x14ac:dyDescent="0.25">
      <c r="A444" s="23" t="s">
        <v>30</v>
      </c>
      <c r="B444" s="19" t="s">
        <v>52</v>
      </c>
      <c r="C444" s="11" t="s">
        <v>18</v>
      </c>
      <c r="D444" s="51">
        <v>2009</v>
      </c>
      <c r="E444" s="36">
        <v>0</v>
      </c>
      <c r="F444" s="36">
        <v>0</v>
      </c>
      <c r="G444" s="36">
        <v>0</v>
      </c>
      <c r="H444" s="36">
        <v>0</v>
      </c>
      <c r="I444" s="36">
        <v>0</v>
      </c>
      <c r="J444" s="36">
        <v>0</v>
      </c>
      <c r="K444" s="36">
        <v>0</v>
      </c>
      <c r="L444" s="36">
        <v>0</v>
      </c>
      <c r="M444" s="36">
        <v>0</v>
      </c>
      <c r="N444" s="36">
        <v>0</v>
      </c>
      <c r="O444" s="36">
        <v>0</v>
      </c>
      <c r="P444" s="38">
        <v>0</v>
      </c>
      <c r="U444" s="29"/>
      <c r="V444" s="29"/>
      <c r="Z444" s="29"/>
      <c r="AA444" s="29"/>
      <c r="AB444" s="29"/>
      <c r="AC444" s="29"/>
      <c r="AD444" s="29"/>
      <c r="AE444" s="29"/>
    </row>
    <row r="445" spans="1:31" ht="15" customHeight="1" x14ac:dyDescent="0.25">
      <c r="A445" s="23" t="s">
        <v>30</v>
      </c>
      <c r="B445" s="19" t="s">
        <v>52</v>
      </c>
      <c r="C445" s="11" t="s">
        <v>18</v>
      </c>
      <c r="D445" s="52">
        <v>2010</v>
      </c>
      <c r="E445" s="36">
        <v>0</v>
      </c>
      <c r="F445" s="36">
        <v>0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</v>
      </c>
      <c r="N445" s="36">
        <v>0</v>
      </c>
      <c r="O445" s="36">
        <v>0</v>
      </c>
      <c r="P445" s="38">
        <v>0</v>
      </c>
      <c r="U445" s="29"/>
      <c r="V445" s="29"/>
      <c r="Z445" s="29"/>
      <c r="AA445" s="29"/>
      <c r="AB445" s="29"/>
      <c r="AC445" s="29"/>
      <c r="AD445" s="29"/>
      <c r="AE445" s="29"/>
    </row>
    <row r="446" spans="1:31" ht="15" customHeight="1" x14ac:dyDescent="0.25">
      <c r="A446" s="23" t="s">
        <v>30</v>
      </c>
      <c r="B446" s="19" t="s">
        <v>52</v>
      </c>
      <c r="C446" s="11" t="s">
        <v>18</v>
      </c>
      <c r="D446" s="52">
        <v>2011</v>
      </c>
      <c r="E446" s="36">
        <v>0</v>
      </c>
      <c r="F446" s="36">
        <v>0</v>
      </c>
      <c r="G446" s="36">
        <v>0</v>
      </c>
      <c r="H446" s="36">
        <v>0</v>
      </c>
      <c r="I446" s="36">
        <v>0</v>
      </c>
      <c r="J446" s="36">
        <v>0</v>
      </c>
      <c r="K446" s="36">
        <v>0</v>
      </c>
      <c r="L446" s="36">
        <v>0</v>
      </c>
      <c r="M446" s="36">
        <v>0</v>
      </c>
      <c r="N446" s="36">
        <v>0</v>
      </c>
      <c r="O446" s="36">
        <v>0</v>
      </c>
      <c r="P446" s="38">
        <v>0</v>
      </c>
      <c r="U446" s="29"/>
      <c r="V446" s="29"/>
      <c r="Z446" s="29"/>
      <c r="AA446" s="29"/>
      <c r="AB446" s="29"/>
      <c r="AC446" s="29"/>
      <c r="AD446" s="29"/>
      <c r="AE446" s="29"/>
    </row>
    <row r="447" spans="1:31" ht="15" customHeight="1" x14ac:dyDescent="0.25">
      <c r="A447" s="23" t="s">
        <v>30</v>
      </c>
      <c r="B447" s="19" t="s">
        <v>52</v>
      </c>
      <c r="C447" s="11" t="s">
        <v>18</v>
      </c>
      <c r="D447" s="52">
        <v>2012</v>
      </c>
      <c r="E447" s="36">
        <v>0</v>
      </c>
      <c r="F447" s="36">
        <v>0</v>
      </c>
      <c r="G447" s="36">
        <v>0</v>
      </c>
      <c r="H447" s="36">
        <v>0</v>
      </c>
      <c r="I447" s="36">
        <v>0</v>
      </c>
      <c r="J447" s="36">
        <v>0</v>
      </c>
      <c r="K447" s="36">
        <v>0</v>
      </c>
      <c r="L447" s="36">
        <v>0</v>
      </c>
      <c r="M447" s="36">
        <v>0</v>
      </c>
      <c r="N447" s="36">
        <v>0</v>
      </c>
      <c r="O447" s="36">
        <v>0</v>
      </c>
      <c r="P447" s="38">
        <v>0</v>
      </c>
      <c r="U447" s="29"/>
      <c r="V447" s="29"/>
      <c r="Z447" s="29"/>
      <c r="AA447" s="29"/>
      <c r="AB447" s="29"/>
      <c r="AC447" s="29"/>
      <c r="AD447" s="29"/>
      <c r="AE447" s="29"/>
    </row>
    <row r="448" spans="1:31" ht="15" customHeight="1" x14ac:dyDescent="0.25">
      <c r="A448" s="23" t="s">
        <v>30</v>
      </c>
      <c r="B448" s="19" t="s">
        <v>52</v>
      </c>
      <c r="C448" s="11" t="s">
        <v>18</v>
      </c>
      <c r="D448" s="52">
        <v>2013</v>
      </c>
      <c r="E448" s="36">
        <v>0</v>
      </c>
      <c r="F448" s="36">
        <v>0</v>
      </c>
      <c r="G448" s="36">
        <v>0</v>
      </c>
      <c r="H448" s="36">
        <v>0</v>
      </c>
      <c r="I448" s="36">
        <v>0</v>
      </c>
      <c r="J448" s="36">
        <v>0</v>
      </c>
      <c r="K448" s="36">
        <v>0</v>
      </c>
      <c r="L448" s="36">
        <v>0</v>
      </c>
      <c r="M448" s="36">
        <v>0</v>
      </c>
      <c r="N448" s="36">
        <v>0</v>
      </c>
      <c r="O448" s="36">
        <v>0</v>
      </c>
      <c r="P448" s="38">
        <v>0</v>
      </c>
      <c r="U448" s="29"/>
      <c r="V448" s="29"/>
      <c r="Z448" s="29"/>
      <c r="AA448" s="29"/>
      <c r="AB448" s="29"/>
      <c r="AC448" s="29"/>
      <c r="AD448" s="29"/>
      <c r="AE448" s="29"/>
    </row>
    <row r="449" spans="1:31" ht="15" customHeight="1" x14ac:dyDescent="0.25">
      <c r="A449" s="23" t="s">
        <v>30</v>
      </c>
      <c r="B449" s="19" t="s">
        <v>52</v>
      </c>
      <c r="C449" s="11" t="s">
        <v>18</v>
      </c>
      <c r="D449" s="53">
        <v>2014</v>
      </c>
      <c r="E449" s="36">
        <v>0</v>
      </c>
      <c r="F449" s="36">
        <v>0</v>
      </c>
      <c r="G449" s="36">
        <v>0</v>
      </c>
      <c r="H449" s="36">
        <v>0</v>
      </c>
      <c r="I449" s="36">
        <v>0</v>
      </c>
      <c r="J449" s="36">
        <v>0</v>
      </c>
      <c r="K449" s="36">
        <v>0</v>
      </c>
      <c r="L449" s="36">
        <v>0</v>
      </c>
      <c r="M449" s="36">
        <v>0</v>
      </c>
      <c r="N449" s="36">
        <v>0</v>
      </c>
      <c r="O449" s="36">
        <v>0</v>
      </c>
      <c r="P449" s="38">
        <v>0</v>
      </c>
      <c r="U449" s="29"/>
      <c r="V449" s="29"/>
      <c r="Z449" s="29"/>
      <c r="AA449" s="29"/>
      <c r="AB449" s="29"/>
      <c r="AC449" s="29"/>
      <c r="AD449" s="29"/>
      <c r="AE449" s="29"/>
    </row>
    <row r="450" spans="1:31" ht="15" customHeight="1" x14ac:dyDescent="0.25">
      <c r="A450" s="23" t="s">
        <v>30</v>
      </c>
      <c r="B450" s="19" t="s">
        <v>52</v>
      </c>
      <c r="C450" s="11" t="s">
        <v>18</v>
      </c>
      <c r="D450" s="53">
        <v>2015</v>
      </c>
      <c r="E450" s="36">
        <v>0</v>
      </c>
      <c r="F450" s="36">
        <v>0</v>
      </c>
      <c r="G450" s="36">
        <v>0</v>
      </c>
      <c r="H450" s="36">
        <v>0</v>
      </c>
      <c r="I450" s="36">
        <v>0</v>
      </c>
      <c r="J450" s="36">
        <v>0</v>
      </c>
      <c r="K450" s="36">
        <v>0</v>
      </c>
      <c r="L450" s="36">
        <v>0</v>
      </c>
      <c r="M450" s="36">
        <v>0</v>
      </c>
      <c r="N450" s="36">
        <v>0</v>
      </c>
      <c r="O450" s="36">
        <v>0</v>
      </c>
      <c r="P450" s="38">
        <v>0</v>
      </c>
      <c r="U450" s="29"/>
      <c r="V450" s="29"/>
      <c r="Z450" s="29"/>
      <c r="AA450" s="29"/>
      <c r="AB450" s="29"/>
      <c r="AC450" s="29"/>
      <c r="AD450" s="29"/>
      <c r="AE450" s="29"/>
    </row>
    <row r="451" spans="1:31" ht="15" customHeight="1" x14ac:dyDescent="0.25">
      <c r="A451" s="23" t="s">
        <v>30</v>
      </c>
      <c r="B451" s="19" t="s">
        <v>52</v>
      </c>
      <c r="C451" s="11" t="s">
        <v>18</v>
      </c>
      <c r="D451" s="52">
        <v>2016</v>
      </c>
      <c r="E451" s="36">
        <v>0</v>
      </c>
      <c r="F451" s="36">
        <v>0</v>
      </c>
      <c r="G451" s="36">
        <v>0</v>
      </c>
      <c r="H451" s="36">
        <v>0</v>
      </c>
      <c r="I451" s="36">
        <v>0</v>
      </c>
      <c r="J451" s="36">
        <v>0</v>
      </c>
      <c r="K451" s="36">
        <v>0</v>
      </c>
      <c r="L451" s="36">
        <v>0</v>
      </c>
      <c r="M451" s="36">
        <v>0</v>
      </c>
      <c r="N451" s="36">
        <v>0</v>
      </c>
      <c r="O451" s="36">
        <v>0</v>
      </c>
      <c r="P451" s="38">
        <v>0</v>
      </c>
      <c r="U451" s="29"/>
      <c r="V451" s="29"/>
      <c r="Z451" s="29"/>
      <c r="AA451" s="29"/>
      <c r="AB451" s="29"/>
      <c r="AC451" s="29"/>
      <c r="AD451" s="29"/>
      <c r="AE451" s="29"/>
    </row>
    <row r="452" spans="1:31" ht="15" customHeight="1" x14ac:dyDescent="0.25">
      <c r="A452" s="23" t="s">
        <v>30</v>
      </c>
      <c r="B452" s="19" t="s">
        <v>52</v>
      </c>
      <c r="C452" s="11" t="s">
        <v>18</v>
      </c>
      <c r="D452" s="53">
        <v>2017</v>
      </c>
      <c r="E452" s="36">
        <v>0</v>
      </c>
      <c r="F452" s="36">
        <v>0</v>
      </c>
      <c r="G452" s="36">
        <v>0</v>
      </c>
      <c r="H452" s="36">
        <v>0</v>
      </c>
      <c r="I452" s="36">
        <v>0</v>
      </c>
      <c r="J452" s="36">
        <v>0</v>
      </c>
      <c r="K452" s="36">
        <v>0</v>
      </c>
      <c r="L452" s="36">
        <v>0</v>
      </c>
      <c r="M452" s="36">
        <v>0</v>
      </c>
      <c r="N452" s="36">
        <v>0</v>
      </c>
      <c r="O452" s="36">
        <v>0</v>
      </c>
      <c r="P452" s="38">
        <v>0</v>
      </c>
      <c r="U452" s="29"/>
      <c r="V452" s="29"/>
      <c r="Z452" s="29"/>
      <c r="AA452" s="29"/>
      <c r="AB452" s="29"/>
      <c r="AC452" s="29"/>
      <c r="AD452" s="29"/>
      <c r="AE452" s="29"/>
    </row>
    <row r="453" spans="1:31" ht="15" customHeight="1" x14ac:dyDescent="0.25">
      <c r="A453" s="23" t="s">
        <v>30</v>
      </c>
      <c r="B453" s="19" t="s">
        <v>52</v>
      </c>
      <c r="C453" s="11" t="s">
        <v>18</v>
      </c>
      <c r="D453" s="52">
        <v>2018</v>
      </c>
      <c r="E453" s="36">
        <v>0</v>
      </c>
      <c r="F453" s="36">
        <v>0</v>
      </c>
      <c r="G453" s="36">
        <v>0</v>
      </c>
      <c r="H453" s="36">
        <v>0</v>
      </c>
      <c r="I453" s="36">
        <v>0</v>
      </c>
      <c r="J453" s="36">
        <v>0</v>
      </c>
      <c r="K453" s="36">
        <v>0</v>
      </c>
      <c r="L453" s="36">
        <v>0</v>
      </c>
      <c r="M453" s="36">
        <v>0</v>
      </c>
      <c r="N453" s="36">
        <v>0</v>
      </c>
      <c r="O453" s="36">
        <v>0</v>
      </c>
      <c r="P453" s="38">
        <v>0</v>
      </c>
      <c r="U453" s="29"/>
      <c r="V453" s="29"/>
      <c r="Z453" s="29"/>
      <c r="AA453" s="29"/>
      <c r="AB453" s="29"/>
      <c r="AC453" s="29"/>
      <c r="AD453" s="29"/>
      <c r="AE453" s="29"/>
    </row>
    <row r="454" spans="1:31" ht="15" customHeight="1" x14ac:dyDescent="0.25">
      <c r="A454" s="23" t="s">
        <v>30</v>
      </c>
      <c r="B454" s="19" t="s">
        <v>52</v>
      </c>
      <c r="C454" s="11" t="s">
        <v>18</v>
      </c>
      <c r="D454" s="53">
        <v>2019</v>
      </c>
      <c r="E454" s="36">
        <v>0</v>
      </c>
      <c r="F454" s="36">
        <v>0</v>
      </c>
      <c r="G454" s="36">
        <v>0</v>
      </c>
      <c r="H454" s="36">
        <v>0</v>
      </c>
      <c r="I454" s="36">
        <v>0</v>
      </c>
      <c r="J454" s="36">
        <v>0</v>
      </c>
      <c r="K454" s="36">
        <v>0</v>
      </c>
      <c r="L454" s="36">
        <v>0</v>
      </c>
      <c r="M454" s="36">
        <v>0</v>
      </c>
      <c r="N454" s="36">
        <v>0</v>
      </c>
      <c r="O454" s="36">
        <v>0</v>
      </c>
      <c r="P454" s="38">
        <v>0</v>
      </c>
      <c r="U454" s="29"/>
      <c r="V454" s="29"/>
      <c r="Z454" s="29"/>
      <c r="AA454" s="29"/>
      <c r="AB454" s="29"/>
      <c r="AC454" s="29"/>
      <c r="AD454" s="29"/>
      <c r="AE454" s="29"/>
    </row>
    <row r="455" spans="1:31" ht="15" customHeight="1" x14ac:dyDescent="0.25">
      <c r="A455" s="23" t="s">
        <v>30</v>
      </c>
      <c r="B455" s="19" t="s">
        <v>52</v>
      </c>
      <c r="C455" s="11" t="s">
        <v>18</v>
      </c>
      <c r="D455" s="53">
        <v>2020</v>
      </c>
      <c r="E455" s="36">
        <v>0</v>
      </c>
      <c r="F455" s="36">
        <v>0</v>
      </c>
      <c r="G455" s="36">
        <v>0</v>
      </c>
      <c r="H455" s="36">
        <v>0</v>
      </c>
      <c r="I455" s="36">
        <v>0</v>
      </c>
      <c r="J455" s="36">
        <v>0</v>
      </c>
      <c r="K455" s="36">
        <v>0</v>
      </c>
      <c r="L455" s="36">
        <v>0</v>
      </c>
      <c r="M455" s="36">
        <v>0</v>
      </c>
      <c r="N455" s="36">
        <v>0</v>
      </c>
      <c r="O455" s="36">
        <v>0</v>
      </c>
      <c r="P455" s="38">
        <v>0</v>
      </c>
      <c r="U455" s="29"/>
      <c r="V455" s="29"/>
      <c r="Z455" s="29"/>
      <c r="AA455" s="29"/>
      <c r="AB455" s="29"/>
      <c r="AC455" s="29"/>
      <c r="AD455" s="29"/>
      <c r="AE455" s="29"/>
    </row>
    <row r="456" spans="1:31" ht="15" customHeight="1" x14ac:dyDescent="0.25">
      <c r="A456" s="23" t="s">
        <v>30</v>
      </c>
      <c r="B456" s="19" t="s">
        <v>52</v>
      </c>
      <c r="C456" s="11" t="s">
        <v>18</v>
      </c>
      <c r="D456" s="53">
        <v>2021</v>
      </c>
      <c r="E456" s="36">
        <v>0</v>
      </c>
      <c r="F456" s="36">
        <v>0</v>
      </c>
      <c r="G456" s="36">
        <v>0</v>
      </c>
      <c r="H456" s="36">
        <v>0</v>
      </c>
      <c r="I456" s="36">
        <v>0</v>
      </c>
      <c r="J456" s="36">
        <v>0</v>
      </c>
      <c r="K456" s="36">
        <v>0</v>
      </c>
      <c r="L456" s="36">
        <v>0</v>
      </c>
      <c r="M456" s="36">
        <v>0</v>
      </c>
      <c r="N456" s="36">
        <v>0</v>
      </c>
      <c r="O456" s="36">
        <v>0</v>
      </c>
      <c r="P456" s="38">
        <v>0</v>
      </c>
      <c r="U456" s="29"/>
      <c r="V456" s="29"/>
      <c r="Z456" s="29"/>
      <c r="AA456" s="29"/>
      <c r="AB456" s="29"/>
      <c r="AC456" s="29"/>
      <c r="AD456" s="29"/>
      <c r="AE456" s="29"/>
    </row>
    <row r="457" spans="1:31" ht="15" customHeight="1" x14ac:dyDescent="0.25">
      <c r="A457" s="23" t="s">
        <v>30</v>
      </c>
      <c r="B457" s="19" t="s">
        <v>52</v>
      </c>
      <c r="C457" s="11" t="s">
        <v>18</v>
      </c>
      <c r="D457" s="53">
        <v>2022</v>
      </c>
      <c r="E457" s="36">
        <v>0</v>
      </c>
      <c r="F457" s="36">
        <v>0</v>
      </c>
      <c r="G457" s="36">
        <v>0</v>
      </c>
      <c r="H457" s="36">
        <v>0</v>
      </c>
      <c r="I457" s="36">
        <v>0</v>
      </c>
      <c r="J457" s="36">
        <v>0</v>
      </c>
      <c r="K457" s="36">
        <v>0</v>
      </c>
      <c r="L457" s="36">
        <v>0</v>
      </c>
      <c r="M457" s="36">
        <v>0</v>
      </c>
      <c r="N457" s="36">
        <v>0</v>
      </c>
      <c r="O457" s="36">
        <v>0</v>
      </c>
      <c r="P457" s="38">
        <v>0</v>
      </c>
      <c r="U457" s="29"/>
      <c r="V457" s="29"/>
      <c r="Z457" s="29"/>
      <c r="AA457" s="29"/>
      <c r="AB457" s="29"/>
      <c r="AC457" s="29"/>
      <c r="AD457" s="29"/>
      <c r="AE457" s="29"/>
    </row>
    <row r="458" spans="1:31" ht="15" customHeight="1" x14ac:dyDescent="0.25">
      <c r="A458" s="23" t="s">
        <v>30</v>
      </c>
      <c r="B458" s="19" t="s">
        <v>52</v>
      </c>
      <c r="C458" s="11" t="s">
        <v>18</v>
      </c>
      <c r="D458" s="53">
        <v>2023</v>
      </c>
      <c r="E458" s="36">
        <v>0</v>
      </c>
      <c r="F458" s="36">
        <v>0</v>
      </c>
      <c r="G458" s="36">
        <v>0</v>
      </c>
      <c r="H458" s="36">
        <v>0</v>
      </c>
      <c r="I458" s="36">
        <v>0</v>
      </c>
      <c r="J458" s="36">
        <v>0</v>
      </c>
      <c r="K458" s="36">
        <v>0</v>
      </c>
      <c r="L458" s="36">
        <v>0</v>
      </c>
      <c r="M458" s="36">
        <v>0</v>
      </c>
      <c r="N458" s="36">
        <v>0</v>
      </c>
      <c r="O458" s="36">
        <v>0</v>
      </c>
      <c r="P458" s="38">
        <v>0</v>
      </c>
      <c r="U458" s="29"/>
      <c r="V458" s="29"/>
      <c r="Z458" s="29"/>
      <c r="AA458" s="29"/>
      <c r="AB458" s="29"/>
      <c r="AC458" s="29"/>
      <c r="AD458" s="29"/>
      <c r="AE458" s="29"/>
    </row>
    <row r="459" spans="1:31" ht="15" customHeight="1" x14ac:dyDescent="0.25">
      <c r="A459" s="23" t="s">
        <v>30</v>
      </c>
      <c r="B459" s="19" t="s">
        <v>52</v>
      </c>
      <c r="C459" s="11" t="s">
        <v>18</v>
      </c>
      <c r="D459" s="53">
        <v>2024</v>
      </c>
      <c r="E459" s="36">
        <v>0</v>
      </c>
      <c r="F459" s="36">
        <v>0</v>
      </c>
      <c r="G459" s="36">
        <v>0</v>
      </c>
      <c r="H459" s="36">
        <v>0</v>
      </c>
      <c r="I459" s="36">
        <v>0</v>
      </c>
      <c r="J459" s="36">
        <v>0</v>
      </c>
      <c r="K459" s="36">
        <v>0</v>
      </c>
      <c r="L459" s="36">
        <v>0</v>
      </c>
      <c r="M459" s="36">
        <v>0</v>
      </c>
      <c r="N459" s="36">
        <v>0</v>
      </c>
      <c r="O459" s="36">
        <v>0</v>
      </c>
      <c r="P459" s="38">
        <v>0</v>
      </c>
      <c r="U459" s="29"/>
      <c r="V459" s="29"/>
    </row>
    <row r="460" spans="1:31" ht="15" customHeight="1" x14ac:dyDescent="0.25">
      <c r="A460" s="23" t="s">
        <v>30</v>
      </c>
      <c r="B460" s="19" t="s">
        <v>52</v>
      </c>
      <c r="C460" s="11" t="s">
        <v>18</v>
      </c>
      <c r="D460" s="53">
        <v>2025</v>
      </c>
      <c r="E460" s="36">
        <v>0</v>
      </c>
      <c r="F460" s="36">
        <v>0</v>
      </c>
      <c r="G460" s="36">
        <v>0</v>
      </c>
      <c r="H460" s="36">
        <v>0</v>
      </c>
      <c r="I460" s="36">
        <v>0</v>
      </c>
      <c r="J460" s="36">
        <v>0</v>
      </c>
      <c r="K460" s="36">
        <v>0</v>
      </c>
      <c r="L460" s="36">
        <v>0</v>
      </c>
      <c r="M460" s="36">
        <v>0</v>
      </c>
      <c r="N460" s="36">
        <v>0</v>
      </c>
      <c r="O460" s="36">
        <v>0</v>
      </c>
      <c r="P460" s="38">
        <v>0</v>
      </c>
      <c r="U460" s="29"/>
      <c r="V460" s="29"/>
    </row>
    <row r="461" spans="1:31" ht="15" customHeight="1" x14ac:dyDescent="0.25">
      <c r="A461" s="23" t="s">
        <v>30</v>
      </c>
      <c r="B461" s="19" t="s">
        <v>52</v>
      </c>
      <c r="C461" s="28" t="s">
        <v>18</v>
      </c>
      <c r="D461" s="51">
        <v>2026</v>
      </c>
      <c r="E461" s="45">
        <v>0</v>
      </c>
      <c r="F461" s="45">
        <v>0</v>
      </c>
      <c r="G461" s="45">
        <v>0</v>
      </c>
      <c r="H461" s="45">
        <v>0</v>
      </c>
      <c r="I461" s="45">
        <v>0</v>
      </c>
      <c r="J461" s="45">
        <v>0</v>
      </c>
      <c r="K461" s="45">
        <v>0</v>
      </c>
      <c r="L461" s="45">
        <v>0</v>
      </c>
      <c r="M461" s="45">
        <v>0</v>
      </c>
      <c r="N461" s="45">
        <v>0</v>
      </c>
      <c r="O461" s="45">
        <v>0</v>
      </c>
      <c r="P461" s="46">
        <v>0</v>
      </c>
      <c r="U461" s="29"/>
      <c r="V461" s="29"/>
    </row>
    <row r="462" spans="1:31" ht="15" customHeight="1" x14ac:dyDescent="0.25">
      <c r="A462" s="10" t="s">
        <v>30</v>
      </c>
      <c r="B462" s="16" t="s">
        <v>29</v>
      </c>
      <c r="C462" s="11" t="s">
        <v>18</v>
      </c>
      <c r="D462" s="54">
        <v>2007</v>
      </c>
      <c r="E462" s="36">
        <v>159</v>
      </c>
      <c r="F462" s="36">
        <v>87</v>
      </c>
      <c r="G462" s="36">
        <v>163</v>
      </c>
      <c r="H462" s="36">
        <v>-74</v>
      </c>
      <c r="I462" s="36">
        <v>150</v>
      </c>
      <c r="J462" s="36">
        <v>249</v>
      </c>
      <c r="K462" s="36">
        <v>387</v>
      </c>
      <c r="L462" s="36">
        <v>453</v>
      </c>
      <c r="M462" s="36">
        <v>643</v>
      </c>
      <c r="N462" s="36">
        <v>238</v>
      </c>
      <c r="O462" s="36">
        <v>288</v>
      </c>
      <c r="P462" s="38">
        <v>3999</v>
      </c>
      <c r="U462" s="29"/>
      <c r="V462" s="29"/>
    </row>
    <row r="463" spans="1:31" ht="15" customHeight="1" x14ac:dyDescent="0.25">
      <c r="A463" s="21" t="s">
        <v>30</v>
      </c>
      <c r="B463" s="19" t="s">
        <v>29</v>
      </c>
      <c r="C463" s="11" t="s">
        <v>18</v>
      </c>
      <c r="D463" s="51">
        <v>2008</v>
      </c>
      <c r="E463" s="36">
        <v>-2887</v>
      </c>
      <c r="F463" s="36">
        <v>1561</v>
      </c>
      <c r="G463" s="36">
        <v>1149</v>
      </c>
      <c r="H463" s="36">
        <v>-717</v>
      </c>
      <c r="I463" s="36">
        <v>1223</v>
      </c>
      <c r="J463" s="36">
        <v>1474</v>
      </c>
      <c r="K463" s="36">
        <v>-250</v>
      </c>
      <c r="L463" s="36">
        <v>1160</v>
      </c>
      <c r="M463" s="36">
        <v>541</v>
      </c>
      <c r="N463" s="36">
        <v>310</v>
      </c>
      <c r="O463" s="36">
        <v>1960</v>
      </c>
      <c r="P463" s="38">
        <v>-204</v>
      </c>
      <c r="U463" s="29"/>
      <c r="V463" s="29"/>
    </row>
    <row r="464" spans="1:31" ht="15" customHeight="1" x14ac:dyDescent="0.25">
      <c r="A464" s="21" t="s">
        <v>30</v>
      </c>
      <c r="B464" s="16" t="s">
        <v>29</v>
      </c>
      <c r="C464" s="11" t="s">
        <v>18</v>
      </c>
      <c r="D464" s="51">
        <v>2009</v>
      </c>
      <c r="E464" s="36">
        <v>-1497</v>
      </c>
      <c r="F464" s="36">
        <v>-191</v>
      </c>
      <c r="G464" s="36">
        <v>-488</v>
      </c>
      <c r="H464" s="36">
        <v>-497</v>
      </c>
      <c r="I464" s="36">
        <v>207</v>
      </c>
      <c r="J464" s="36">
        <v>-570</v>
      </c>
      <c r="K464" s="36">
        <v>-496</v>
      </c>
      <c r="L464" s="36">
        <v>-300</v>
      </c>
      <c r="M464" s="36">
        <v>-432</v>
      </c>
      <c r="N464" s="36">
        <v>-434</v>
      </c>
      <c r="O464" s="36">
        <v>-17</v>
      </c>
      <c r="P464" s="38">
        <v>-733</v>
      </c>
      <c r="U464" s="29"/>
      <c r="V464" s="29"/>
    </row>
    <row r="465" spans="1:31" ht="15" customHeight="1" x14ac:dyDescent="0.25">
      <c r="A465" s="21" t="s">
        <v>30</v>
      </c>
      <c r="B465" s="16" t="s">
        <v>29</v>
      </c>
      <c r="C465" s="11" t="s">
        <v>18</v>
      </c>
      <c r="D465" s="51">
        <v>2010</v>
      </c>
      <c r="E465" s="36">
        <v>-54</v>
      </c>
      <c r="F465" s="36">
        <v>240</v>
      </c>
      <c r="G465" s="36">
        <v>-452</v>
      </c>
      <c r="H465" s="36">
        <v>-390</v>
      </c>
      <c r="I465" s="36">
        <v>-363</v>
      </c>
      <c r="J465" s="36">
        <v>-445</v>
      </c>
      <c r="K465" s="36">
        <v>121</v>
      </c>
      <c r="L465" s="36">
        <v>-398</v>
      </c>
      <c r="M465" s="36">
        <v>-429</v>
      </c>
      <c r="N465" s="36">
        <v>-234</v>
      </c>
      <c r="O465" s="36">
        <v>-944</v>
      </c>
      <c r="P465" s="38">
        <v>341</v>
      </c>
      <c r="U465" s="29"/>
      <c r="V465" s="29"/>
    </row>
    <row r="466" spans="1:31" ht="15" customHeight="1" x14ac:dyDescent="0.25">
      <c r="A466" s="21" t="s">
        <v>30</v>
      </c>
      <c r="B466" s="16" t="s">
        <v>29</v>
      </c>
      <c r="C466" s="11" t="s">
        <v>18</v>
      </c>
      <c r="D466" s="52">
        <v>2011</v>
      </c>
      <c r="E466" s="36">
        <v>-318</v>
      </c>
      <c r="F466" s="36">
        <v>714</v>
      </c>
      <c r="G466" s="36">
        <v>-745</v>
      </c>
      <c r="H466" s="36">
        <v>77</v>
      </c>
      <c r="I466" s="36">
        <v>550</v>
      </c>
      <c r="J466" s="36">
        <v>-102</v>
      </c>
      <c r="K466" s="36">
        <v>203</v>
      </c>
      <c r="L466" s="36">
        <v>80</v>
      </c>
      <c r="M466" s="36">
        <v>-205</v>
      </c>
      <c r="N466" s="36">
        <v>-50</v>
      </c>
      <c r="O466" s="36">
        <v>18</v>
      </c>
      <c r="P466" s="38">
        <v>175</v>
      </c>
      <c r="U466" s="29"/>
      <c r="V466" s="29"/>
    </row>
    <row r="467" spans="1:31" ht="15" customHeight="1" x14ac:dyDescent="0.25">
      <c r="A467" s="21" t="s">
        <v>30</v>
      </c>
      <c r="B467" s="16" t="s">
        <v>29</v>
      </c>
      <c r="C467" s="11" t="s">
        <v>18</v>
      </c>
      <c r="D467" s="52">
        <v>2012</v>
      </c>
      <c r="E467" s="36">
        <v>505</v>
      </c>
      <c r="F467" s="36">
        <v>1212</v>
      </c>
      <c r="G467" s="36">
        <v>-382</v>
      </c>
      <c r="H467" s="36">
        <v>704</v>
      </c>
      <c r="I467" s="36">
        <v>142</v>
      </c>
      <c r="J467" s="36">
        <v>206</v>
      </c>
      <c r="K467" s="36">
        <v>-4</v>
      </c>
      <c r="L467" s="36">
        <v>282</v>
      </c>
      <c r="M467" s="36">
        <v>-275</v>
      </c>
      <c r="N467" s="36">
        <v>-61</v>
      </c>
      <c r="O467" s="36">
        <v>-496</v>
      </c>
      <c r="P467" s="38">
        <v>-15</v>
      </c>
      <c r="U467" s="29"/>
      <c r="V467" s="29"/>
    </row>
    <row r="468" spans="1:31" ht="15" customHeight="1" x14ac:dyDescent="0.25">
      <c r="A468" s="21" t="s">
        <v>30</v>
      </c>
      <c r="B468" s="16" t="s">
        <v>29</v>
      </c>
      <c r="C468" s="11" t="s">
        <v>18</v>
      </c>
      <c r="D468" s="52">
        <v>2013</v>
      </c>
      <c r="E468" s="36">
        <v>752</v>
      </c>
      <c r="F468" s="36">
        <v>404</v>
      </c>
      <c r="G468" s="36">
        <v>33</v>
      </c>
      <c r="H468" s="36">
        <v>-540</v>
      </c>
      <c r="I468" s="36">
        <v>-595</v>
      </c>
      <c r="J468" s="36">
        <v>161</v>
      </c>
      <c r="K468" s="36">
        <v>131</v>
      </c>
      <c r="L468" s="36">
        <v>148</v>
      </c>
      <c r="M468" s="36">
        <v>-21</v>
      </c>
      <c r="N468" s="36">
        <v>-367</v>
      </c>
      <c r="O468" s="36">
        <v>-68</v>
      </c>
      <c r="P468" s="38">
        <v>767</v>
      </c>
      <c r="U468" s="29"/>
      <c r="V468" s="29"/>
    </row>
    <row r="469" spans="1:31" ht="15" customHeight="1" x14ac:dyDescent="0.25">
      <c r="A469" s="21" t="s">
        <v>30</v>
      </c>
      <c r="B469" s="16" t="s">
        <v>29</v>
      </c>
      <c r="C469" s="11" t="s">
        <v>18</v>
      </c>
      <c r="D469" s="53">
        <v>2014</v>
      </c>
      <c r="E469" s="36">
        <v>-157</v>
      </c>
      <c r="F469" s="36">
        <v>-300</v>
      </c>
      <c r="G469" s="36">
        <v>8</v>
      </c>
      <c r="H469" s="36">
        <v>368</v>
      </c>
      <c r="I469" s="36">
        <v>-16</v>
      </c>
      <c r="J469" s="36">
        <v>176</v>
      </c>
      <c r="K469" s="36">
        <v>-62</v>
      </c>
      <c r="L469" s="36">
        <v>-164</v>
      </c>
      <c r="M469" s="36">
        <v>104</v>
      </c>
      <c r="N469" s="36">
        <v>309</v>
      </c>
      <c r="O469" s="36">
        <v>2968</v>
      </c>
      <c r="P469" s="38">
        <v>-2501</v>
      </c>
      <c r="U469" s="29"/>
      <c r="V469" s="29"/>
    </row>
    <row r="470" spans="1:31" ht="15" customHeight="1" x14ac:dyDescent="0.25">
      <c r="A470" s="21" t="s">
        <v>30</v>
      </c>
      <c r="B470" s="16" t="s">
        <v>29</v>
      </c>
      <c r="C470" s="11" t="s">
        <v>18</v>
      </c>
      <c r="D470" s="52">
        <v>2015</v>
      </c>
      <c r="E470" s="36">
        <v>155</v>
      </c>
      <c r="F470" s="36">
        <v>826</v>
      </c>
      <c r="G470" s="36">
        <v>-383</v>
      </c>
      <c r="H470" s="36">
        <v>174</v>
      </c>
      <c r="I470" s="36">
        <v>146</v>
      </c>
      <c r="J470" s="36">
        <v>213</v>
      </c>
      <c r="K470" s="36">
        <v>11</v>
      </c>
      <c r="L470" s="36">
        <v>-52</v>
      </c>
      <c r="M470" s="36">
        <v>-15</v>
      </c>
      <c r="N470" s="36">
        <v>181</v>
      </c>
      <c r="O470" s="36">
        <v>-333</v>
      </c>
      <c r="P470" s="38">
        <v>483</v>
      </c>
      <c r="U470" s="29"/>
      <c r="V470" s="29"/>
    </row>
    <row r="471" spans="1:31" ht="15" customHeight="1" x14ac:dyDescent="0.25">
      <c r="A471" s="21" t="s">
        <v>30</v>
      </c>
      <c r="B471" s="16" t="s">
        <v>29</v>
      </c>
      <c r="C471" s="11" t="s">
        <v>18</v>
      </c>
      <c r="D471" s="52">
        <v>2016</v>
      </c>
      <c r="E471" s="36">
        <v>-1124</v>
      </c>
      <c r="F471" s="36">
        <v>-531</v>
      </c>
      <c r="G471" s="36">
        <v>-292</v>
      </c>
      <c r="H471" s="36">
        <v>383</v>
      </c>
      <c r="I471" s="36">
        <v>-256</v>
      </c>
      <c r="J471" s="36">
        <v>375</v>
      </c>
      <c r="K471" s="36">
        <v>621</v>
      </c>
      <c r="L471" s="36">
        <v>-153</v>
      </c>
      <c r="M471" s="36">
        <v>355</v>
      </c>
      <c r="N471" s="36">
        <v>56</v>
      </c>
      <c r="O471" s="36">
        <v>-36</v>
      </c>
      <c r="P471" s="38">
        <v>1492</v>
      </c>
      <c r="U471" s="29"/>
      <c r="V471" s="29"/>
    </row>
    <row r="472" spans="1:31" ht="15" customHeight="1" x14ac:dyDescent="0.25">
      <c r="A472" s="21" t="s">
        <v>30</v>
      </c>
      <c r="B472" s="16" t="s">
        <v>29</v>
      </c>
      <c r="C472" s="11" t="s">
        <v>18</v>
      </c>
      <c r="D472" s="53">
        <v>2017</v>
      </c>
      <c r="E472" s="36">
        <v>-813</v>
      </c>
      <c r="F472" s="36">
        <v>131</v>
      </c>
      <c r="G472" s="36">
        <v>-467</v>
      </c>
      <c r="H472" s="36">
        <v>338</v>
      </c>
      <c r="I472" s="36">
        <v>338</v>
      </c>
      <c r="J472" s="36">
        <v>446</v>
      </c>
      <c r="K472" s="36">
        <v>269</v>
      </c>
      <c r="L472" s="36">
        <v>433</v>
      </c>
      <c r="M472" s="36">
        <v>405</v>
      </c>
      <c r="N472" s="36">
        <v>-661</v>
      </c>
      <c r="O472" s="36">
        <v>-29</v>
      </c>
      <c r="P472" s="38">
        <v>4520</v>
      </c>
      <c r="U472" s="29"/>
      <c r="V472" s="29"/>
    </row>
    <row r="473" spans="1:31" ht="15" customHeight="1" x14ac:dyDescent="0.25">
      <c r="A473" s="21" t="s">
        <v>30</v>
      </c>
      <c r="B473" s="16" t="s">
        <v>29</v>
      </c>
      <c r="C473" s="11" t="s">
        <v>18</v>
      </c>
      <c r="D473" s="52">
        <v>2018</v>
      </c>
      <c r="E473" s="36">
        <v>-3659</v>
      </c>
      <c r="F473" s="36">
        <v>-202</v>
      </c>
      <c r="G473" s="36">
        <v>685</v>
      </c>
      <c r="H473" s="36">
        <v>342</v>
      </c>
      <c r="I473" s="36">
        <v>1027</v>
      </c>
      <c r="J473" s="36">
        <v>665</v>
      </c>
      <c r="K473" s="36">
        <v>833</v>
      </c>
      <c r="L473" s="36">
        <v>161</v>
      </c>
      <c r="M473" s="36">
        <v>1020</v>
      </c>
      <c r="N473" s="36">
        <v>93</v>
      </c>
      <c r="O473" s="36">
        <v>169</v>
      </c>
      <c r="P473" s="38">
        <v>5259</v>
      </c>
      <c r="U473" s="29"/>
      <c r="V473" s="29"/>
    </row>
    <row r="474" spans="1:31" ht="15" customHeight="1" x14ac:dyDescent="0.25">
      <c r="A474" s="21" t="s">
        <v>30</v>
      </c>
      <c r="B474" s="16" t="s">
        <v>29</v>
      </c>
      <c r="C474" s="11" t="s">
        <v>18</v>
      </c>
      <c r="D474" s="53">
        <v>2019</v>
      </c>
      <c r="E474" s="36">
        <v>-1128</v>
      </c>
      <c r="F474" s="36">
        <v>496</v>
      </c>
      <c r="G474" s="36">
        <v>699</v>
      </c>
      <c r="H474" s="36">
        <v>-30</v>
      </c>
      <c r="I474" s="36">
        <v>308</v>
      </c>
      <c r="J474" s="36">
        <v>1352</v>
      </c>
      <c r="K474" s="36">
        <v>822</v>
      </c>
      <c r="L474" s="36">
        <v>648</v>
      </c>
      <c r="M474" s="36">
        <v>552</v>
      </c>
      <c r="N474" s="36">
        <v>-3578</v>
      </c>
      <c r="O474" s="36">
        <v>723</v>
      </c>
      <c r="P474" s="38">
        <v>4463</v>
      </c>
      <c r="U474" s="29"/>
      <c r="V474" s="29"/>
    </row>
    <row r="475" spans="1:31" ht="15" customHeight="1" x14ac:dyDescent="0.25">
      <c r="A475" s="21" t="s">
        <v>30</v>
      </c>
      <c r="B475" s="16" t="s">
        <v>29</v>
      </c>
      <c r="C475" s="11" t="s">
        <v>18</v>
      </c>
      <c r="D475" s="53">
        <v>2020</v>
      </c>
      <c r="E475" s="36">
        <v>-38</v>
      </c>
      <c r="F475" s="36">
        <v>-1602</v>
      </c>
      <c r="G475" s="36">
        <v>-4882</v>
      </c>
      <c r="H475" s="36">
        <v>-4665</v>
      </c>
      <c r="I475" s="36">
        <v>4746</v>
      </c>
      <c r="J475" s="36">
        <v>-1315</v>
      </c>
      <c r="K475" s="36">
        <v>2431</v>
      </c>
      <c r="L475" s="36">
        <v>-169</v>
      </c>
      <c r="M475" s="36">
        <v>251</v>
      </c>
      <c r="N475" s="36">
        <v>101</v>
      </c>
      <c r="O475" s="36">
        <v>380</v>
      </c>
      <c r="P475" s="38">
        <v>15947</v>
      </c>
      <c r="U475" s="29"/>
      <c r="V475" s="29"/>
    </row>
    <row r="476" spans="1:31" ht="15" customHeight="1" x14ac:dyDescent="0.25">
      <c r="A476" s="21" t="s">
        <v>30</v>
      </c>
      <c r="B476" s="16" t="s">
        <v>29</v>
      </c>
      <c r="C476" s="11" t="s">
        <v>18</v>
      </c>
      <c r="D476" s="53">
        <v>2021</v>
      </c>
      <c r="E476" s="36">
        <v>-3892</v>
      </c>
      <c r="F476" s="36">
        <v>-3439</v>
      </c>
      <c r="G476" s="36">
        <v>890</v>
      </c>
      <c r="H476" s="36">
        <v>1660</v>
      </c>
      <c r="I476" s="36">
        <v>-212</v>
      </c>
      <c r="J476" s="36">
        <v>807</v>
      </c>
      <c r="K476" s="36">
        <v>1259</v>
      </c>
      <c r="L476" s="36">
        <v>-789</v>
      </c>
      <c r="M476" s="36">
        <v>50</v>
      </c>
      <c r="N476" s="36">
        <v>-2071</v>
      </c>
      <c r="O476" s="36">
        <v>7777</v>
      </c>
      <c r="P476" s="38">
        <v>2285</v>
      </c>
      <c r="U476" s="29"/>
      <c r="V476" s="29"/>
    </row>
    <row r="477" spans="1:31" ht="15" customHeight="1" x14ac:dyDescent="0.25">
      <c r="A477" s="21" t="s">
        <v>30</v>
      </c>
      <c r="B477" s="16" t="s">
        <v>29</v>
      </c>
      <c r="C477" s="11" t="s">
        <v>18</v>
      </c>
      <c r="D477" s="53">
        <v>2022</v>
      </c>
      <c r="E477" s="36">
        <v>-5839</v>
      </c>
      <c r="F477" s="36">
        <v>1783</v>
      </c>
      <c r="G477" s="36">
        <v>-34</v>
      </c>
      <c r="H477" s="36">
        <v>-1165</v>
      </c>
      <c r="I477" s="36">
        <v>3252</v>
      </c>
      <c r="J477" s="36">
        <v>2604</v>
      </c>
      <c r="K477" s="36">
        <v>1753</v>
      </c>
      <c r="L477" s="36">
        <v>-1848</v>
      </c>
      <c r="M477" s="36">
        <v>39</v>
      </c>
      <c r="N477" s="36">
        <v>-1366</v>
      </c>
      <c r="O477" s="36">
        <v>-9</v>
      </c>
      <c r="P477" s="38">
        <v>4102</v>
      </c>
      <c r="U477" s="29"/>
      <c r="V477" s="29"/>
      <c r="Z477" s="29"/>
      <c r="AA477" s="29"/>
      <c r="AB477" s="29"/>
      <c r="AC477" s="29"/>
      <c r="AD477" s="29"/>
      <c r="AE477" s="29"/>
    </row>
    <row r="478" spans="1:31" ht="15" customHeight="1" x14ac:dyDescent="0.25">
      <c r="A478" s="21" t="s">
        <v>30</v>
      </c>
      <c r="B478" s="16" t="s">
        <v>29</v>
      </c>
      <c r="C478" s="11" t="s">
        <v>18</v>
      </c>
      <c r="D478" s="53">
        <v>2023</v>
      </c>
      <c r="E478" s="36">
        <v>-4697</v>
      </c>
      <c r="F478" s="36">
        <v>-937</v>
      </c>
      <c r="G478" s="36">
        <v>-2044</v>
      </c>
      <c r="H478" s="36">
        <v>970</v>
      </c>
      <c r="I478" s="36">
        <v>-1392</v>
      </c>
      <c r="J478" s="36">
        <v>945</v>
      </c>
      <c r="K478" s="36">
        <v>-3215</v>
      </c>
      <c r="L478" s="36">
        <v>-8732</v>
      </c>
      <c r="M478" s="36">
        <v>-2519</v>
      </c>
      <c r="N478" s="36">
        <v>-1494</v>
      </c>
      <c r="O478" s="36">
        <v>-2110</v>
      </c>
      <c r="P478" s="38">
        <v>3697</v>
      </c>
      <c r="U478" s="29"/>
      <c r="V478" s="29"/>
      <c r="Z478" s="29"/>
      <c r="AA478" s="29"/>
      <c r="AB478" s="29"/>
      <c r="AC478" s="29"/>
      <c r="AD478" s="29"/>
      <c r="AE478" s="29"/>
    </row>
    <row r="479" spans="1:31" ht="15" customHeight="1" x14ac:dyDescent="0.25">
      <c r="A479" s="21" t="s">
        <v>30</v>
      </c>
      <c r="B479" s="16" t="s">
        <v>29</v>
      </c>
      <c r="C479" s="11" t="s">
        <v>18</v>
      </c>
      <c r="D479" s="53">
        <v>2024</v>
      </c>
      <c r="E479" s="36">
        <v>-3428</v>
      </c>
      <c r="F479" s="36">
        <v>-3320</v>
      </c>
      <c r="G479" s="36">
        <v>-3286</v>
      </c>
      <c r="H479" s="36">
        <v>3907</v>
      </c>
      <c r="I479" s="36">
        <v>-1140</v>
      </c>
      <c r="J479" s="36">
        <v>-59</v>
      </c>
      <c r="K479" s="36">
        <v>1237</v>
      </c>
      <c r="L479" s="36">
        <v>-3815</v>
      </c>
      <c r="M479" s="36">
        <v>1285</v>
      </c>
      <c r="N479" s="36">
        <v>1215</v>
      </c>
      <c r="O479" s="36">
        <v>-936</v>
      </c>
      <c r="P479" s="38">
        <v>9463</v>
      </c>
      <c r="U479" s="29"/>
      <c r="V479" s="29"/>
      <c r="Z479" s="29"/>
      <c r="AA479" s="29"/>
      <c r="AB479" s="29"/>
      <c r="AC479" s="29"/>
      <c r="AD479" s="29"/>
      <c r="AE479" s="29"/>
    </row>
    <row r="480" spans="1:31" ht="15" customHeight="1" x14ac:dyDescent="0.25">
      <c r="A480" s="21" t="s">
        <v>30</v>
      </c>
      <c r="B480" s="16" t="s">
        <v>29</v>
      </c>
      <c r="C480" s="11" t="s">
        <v>18</v>
      </c>
      <c r="D480" s="53">
        <v>2025</v>
      </c>
      <c r="E480" s="36">
        <v>-6261</v>
      </c>
      <c r="F480" s="36">
        <v>-1645</v>
      </c>
      <c r="G480" s="36">
        <v>4881</v>
      </c>
      <c r="H480" s="36">
        <v>-3751</v>
      </c>
      <c r="I480" s="36">
        <v>1192</v>
      </c>
      <c r="J480" s="36">
        <v>-1744</v>
      </c>
      <c r="K480" s="36">
        <v>1865</v>
      </c>
      <c r="L480" s="36">
        <v>35</v>
      </c>
      <c r="M480" s="36">
        <v>-499</v>
      </c>
      <c r="N480" s="36">
        <v>-1460</v>
      </c>
      <c r="O480" s="36">
        <v>529</v>
      </c>
      <c r="P480" s="38">
        <v>9179</v>
      </c>
      <c r="U480" s="29"/>
      <c r="V480" s="29"/>
      <c r="Z480" s="29"/>
      <c r="AA480" s="29"/>
      <c r="AB480" s="29"/>
      <c r="AC480" s="29"/>
      <c r="AD480" s="29"/>
      <c r="AE480" s="29"/>
    </row>
    <row r="481" spans="1:31" ht="15" customHeight="1" x14ac:dyDescent="0.25">
      <c r="A481" s="21" t="s">
        <v>30</v>
      </c>
      <c r="B481" s="16" t="s">
        <v>29</v>
      </c>
      <c r="C481" s="28" t="s">
        <v>18</v>
      </c>
      <c r="D481" s="51">
        <v>2026</v>
      </c>
      <c r="E481" s="45">
        <v>-4488</v>
      </c>
      <c r="F481" s="45">
        <v>0</v>
      </c>
      <c r="G481" s="45">
        <v>0</v>
      </c>
      <c r="H481" s="45">
        <v>0</v>
      </c>
      <c r="I481" s="45">
        <v>0</v>
      </c>
      <c r="J481" s="45">
        <v>0</v>
      </c>
      <c r="K481" s="45">
        <v>0</v>
      </c>
      <c r="L481" s="45">
        <v>0</v>
      </c>
      <c r="M481" s="45">
        <v>0</v>
      </c>
      <c r="N481" s="45">
        <v>0</v>
      </c>
      <c r="O481" s="45">
        <v>0</v>
      </c>
      <c r="P481" s="46">
        <v>0</v>
      </c>
      <c r="U481" s="29"/>
      <c r="V481" s="29"/>
      <c r="Z481" s="29"/>
      <c r="AA481" s="29"/>
      <c r="AB481" s="29"/>
      <c r="AC481" s="29"/>
      <c r="AD481" s="29"/>
      <c r="AE481" s="29"/>
    </row>
    <row r="482" spans="1:31" ht="15" customHeight="1" x14ac:dyDescent="0.25">
      <c r="A482" s="6" t="s">
        <v>31</v>
      </c>
      <c r="B482" s="7" t="s">
        <v>17</v>
      </c>
      <c r="C482" s="8" t="s">
        <v>18</v>
      </c>
      <c r="D482" s="50">
        <v>2007</v>
      </c>
      <c r="E482" s="41">
        <v>32710</v>
      </c>
      <c r="F482" s="41">
        <v>25775</v>
      </c>
      <c r="G482" s="41">
        <v>29732</v>
      </c>
      <c r="H482" s="41">
        <v>36137</v>
      </c>
      <c r="I482" s="41">
        <v>28312</v>
      </c>
      <c r="J482" s="41">
        <v>28829</v>
      </c>
      <c r="K482" s="41">
        <v>32595</v>
      </c>
      <c r="L482" s="41">
        <v>29879</v>
      </c>
      <c r="M482" s="41">
        <v>29018</v>
      </c>
      <c r="N482" s="41">
        <v>31063</v>
      </c>
      <c r="O482" s="41">
        <v>32074</v>
      </c>
      <c r="P482" s="37">
        <v>34018</v>
      </c>
      <c r="U482" s="29"/>
      <c r="V482" s="29"/>
      <c r="Z482" s="29"/>
      <c r="AA482" s="29"/>
      <c r="AB482" s="29"/>
      <c r="AC482" s="29"/>
      <c r="AD482" s="29"/>
      <c r="AE482" s="29"/>
    </row>
    <row r="483" spans="1:31" ht="15" customHeight="1" x14ac:dyDescent="0.25">
      <c r="A483" s="23" t="s">
        <v>31</v>
      </c>
      <c r="B483" s="27" t="s">
        <v>43</v>
      </c>
      <c r="C483" s="11" t="s">
        <v>18</v>
      </c>
      <c r="D483" s="51">
        <v>2008</v>
      </c>
      <c r="E483" s="36">
        <v>33377</v>
      </c>
      <c r="F483" s="36">
        <v>30987</v>
      </c>
      <c r="G483" s="36">
        <v>32317</v>
      </c>
      <c r="H483" s="36">
        <v>37179</v>
      </c>
      <c r="I483" s="36">
        <v>29746</v>
      </c>
      <c r="J483" s="36">
        <v>30549</v>
      </c>
      <c r="K483" s="36">
        <v>33004</v>
      </c>
      <c r="L483" s="36">
        <v>32187</v>
      </c>
      <c r="M483" s="36">
        <v>31033</v>
      </c>
      <c r="N483" s="36">
        <v>33054</v>
      </c>
      <c r="O483" s="36">
        <v>32701</v>
      </c>
      <c r="P483" s="38">
        <v>32555</v>
      </c>
      <c r="U483" s="29"/>
      <c r="V483" s="29"/>
      <c r="Z483" s="29"/>
      <c r="AA483" s="29"/>
      <c r="AB483" s="29"/>
      <c r="AC483" s="29"/>
      <c r="AD483" s="29"/>
      <c r="AE483" s="29"/>
    </row>
    <row r="484" spans="1:31" ht="15" customHeight="1" x14ac:dyDescent="0.25">
      <c r="A484" s="23" t="s">
        <v>31</v>
      </c>
      <c r="B484" s="27" t="s">
        <v>43</v>
      </c>
      <c r="C484" s="11" t="s">
        <v>18</v>
      </c>
      <c r="D484" s="51">
        <v>2009</v>
      </c>
      <c r="E484" s="36">
        <v>39547</v>
      </c>
      <c r="F484" s="36">
        <v>28301</v>
      </c>
      <c r="G484" s="36">
        <v>31758</v>
      </c>
      <c r="H484" s="36">
        <v>34510</v>
      </c>
      <c r="I484" s="36">
        <v>28576</v>
      </c>
      <c r="J484" s="36">
        <v>28708</v>
      </c>
      <c r="K484" s="36">
        <v>33095</v>
      </c>
      <c r="L484" s="36">
        <v>33251</v>
      </c>
      <c r="M484" s="36">
        <v>32113</v>
      </c>
      <c r="N484" s="36">
        <v>33019</v>
      </c>
      <c r="O484" s="36">
        <v>34498</v>
      </c>
      <c r="P484" s="38">
        <v>33468</v>
      </c>
      <c r="U484" s="29"/>
      <c r="V484" s="29"/>
      <c r="Z484" s="29"/>
      <c r="AA484" s="29"/>
      <c r="AB484" s="29"/>
      <c r="AC484" s="29"/>
      <c r="AD484" s="29"/>
      <c r="AE484" s="29"/>
    </row>
    <row r="485" spans="1:31" ht="15" customHeight="1" x14ac:dyDescent="0.25">
      <c r="A485" s="23" t="s">
        <v>31</v>
      </c>
      <c r="B485" s="27" t="s">
        <v>43</v>
      </c>
      <c r="C485" s="11" t="s">
        <v>18</v>
      </c>
      <c r="D485" s="52">
        <v>2010</v>
      </c>
      <c r="E485" s="36">
        <v>33970</v>
      </c>
      <c r="F485" s="36">
        <v>29683</v>
      </c>
      <c r="G485" s="36">
        <v>32397</v>
      </c>
      <c r="H485" s="36">
        <v>35238</v>
      </c>
      <c r="I485" s="36">
        <v>29848</v>
      </c>
      <c r="J485" s="36">
        <v>31225</v>
      </c>
      <c r="K485" s="36">
        <v>34960</v>
      </c>
      <c r="L485" s="36">
        <v>33300</v>
      </c>
      <c r="M485" s="36">
        <v>33434</v>
      </c>
      <c r="N485" s="36">
        <v>35542</v>
      </c>
      <c r="O485" s="36">
        <v>36309</v>
      </c>
      <c r="P485" s="38">
        <v>35338</v>
      </c>
      <c r="U485" s="29"/>
      <c r="V485" s="29"/>
      <c r="Z485" s="29"/>
      <c r="AA485" s="29"/>
      <c r="AB485" s="29"/>
      <c r="AC485" s="29"/>
      <c r="AD485" s="29"/>
      <c r="AE485" s="29"/>
    </row>
    <row r="486" spans="1:31" ht="15" customHeight="1" x14ac:dyDescent="0.25">
      <c r="A486" s="23" t="s">
        <v>31</v>
      </c>
      <c r="B486" s="27" t="s">
        <v>43</v>
      </c>
      <c r="C486" s="11" t="s">
        <v>18</v>
      </c>
      <c r="D486" s="52">
        <v>2011</v>
      </c>
      <c r="E486" s="36">
        <v>37252</v>
      </c>
      <c r="F486" s="36">
        <v>31896</v>
      </c>
      <c r="G486" s="36">
        <v>33495</v>
      </c>
      <c r="H486" s="36">
        <v>39032</v>
      </c>
      <c r="I486" s="36">
        <v>34740</v>
      </c>
      <c r="J486" s="36">
        <v>34408</v>
      </c>
      <c r="K486" s="36">
        <v>38469</v>
      </c>
      <c r="L486" s="36">
        <v>38108</v>
      </c>
      <c r="M486" s="36">
        <v>37958</v>
      </c>
      <c r="N486" s="36">
        <v>41378</v>
      </c>
      <c r="O486" s="36">
        <v>38139</v>
      </c>
      <c r="P486" s="38">
        <v>37386</v>
      </c>
      <c r="U486" s="29"/>
      <c r="V486" s="29"/>
      <c r="Z486" s="29"/>
      <c r="AA486" s="29"/>
      <c r="AB486" s="29"/>
      <c r="AC486" s="29"/>
      <c r="AD486" s="29"/>
      <c r="AE486" s="29"/>
    </row>
    <row r="487" spans="1:31" ht="15" customHeight="1" x14ac:dyDescent="0.25">
      <c r="A487" s="23" t="s">
        <v>31</v>
      </c>
      <c r="B487" s="27" t="s">
        <v>43</v>
      </c>
      <c r="C487" s="11" t="s">
        <v>18</v>
      </c>
      <c r="D487" s="52">
        <v>2012</v>
      </c>
      <c r="E487" s="36">
        <v>42150</v>
      </c>
      <c r="F487" s="36">
        <v>36452</v>
      </c>
      <c r="G487" s="36">
        <v>32866</v>
      </c>
      <c r="H487" s="36">
        <v>47856</v>
      </c>
      <c r="I487" s="36">
        <v>35824</v>
      </c>
      <c r="J487" s="36">
        <v>36039</v>
      </c>
      <c r="K487" s="36">
        <v>40606</v>
      </c>
      <c r="L487" s="36">
        <v>39145</v>
      </c>
      <c r="M487" s="36">
        <v>39821</v>
      </c>
      <c r="N487" s="36">
        <v>39856</v>
      </c>
      <c r="O487" s="36">
        <v>40513</v>
      </c>
      <c r="P487" s="38">
        <v>40492</v>
      </c>
      <c r="U487" s="29"/>
      <c r="V487" s="29"/>
      <c r="Z487" s="29"/>
      <c r="AA487" s="29"/>
      <c r="AB487" s="29"/>
      <c r="AC487" s="29"/>
      <c r="AD487" s="29"/>
      <c r="AE487" s="29"/>
    </row>
    <row r="488" spans="1:31" ht="15" customHeight="1" x14ac:dyDescent="0.25">
      <c r="A488" s="23" t="s">
        <v>31</v>
      </c>
      <c r="B488" s="27" t="s">
        <v>43</v>
      </c>
      <c r="C488" s="11" t="s">
        <v>18</v>
      </c>
      <c r="D488" s="52">
        <v>2013</v>
      </c>
      <c r="E488" s="36">
        <v>41396</v>
      </c>
      <c r="F488" s="36">
        <v>33628</v>
      </c>
      <c r="G488" s="36">
        <v>35490</v>
      </c>
      <c r="H488" s="36">
        <v>42388</v>
      </c>
      <c r="I488" s="36">
        <v>36974</v>
      </c>
      <c r="J488" s="36">
        <v>37521</v>
      </c>
      <c r="K488" s="36">
        <v>42851</v>
      </c>
      <c r="L488" s="36">
        <v>38114</v>
      </c>
      <c r="M488" s="36">
        <v>39475</v>
      </c>
      <c r="N488" s="36">
        <v>43275</v>
      </c>
      <c r="O488" s="36">
        <v>40554</v>
      </c>
      <c r="P488" s="38">
        <v>41897</v>
      </c>
      <c r="U488" s="29"/>
      <c r="V488" s="29"/>
      <c r="Z488" s="29"/>
      <c r="AA488" s="29"/>
      <c r="AB488" s="29"/>
      <c r="AC488" s="29"/>
      <c r="AD488" s="29"/>
      <c r="AE488" s="29"/>
    </row>
    <row r="489" spans="1:31" ht="15" customHeight="1" x14ac:dyDescent="0.25">
      <c r="A489" s="23" t="s">
        <v>31</v>
      </c>
      <c r="B489" s="27" t="s">
        <v>43</v>
      </c>
      <c r="C489" s="11" t="s">
        <v>18</v>
      </c>
      <c r="D489" s="53">
        <v>2014</v>
      </c>
      <c r="E489" s="36">
        <v>44950</v>
      </c>
      <c r="F489" s="36">
        <v>37883</v>
      </c>
      <c r="G489" s="36">
        <v>36669</v>
      </c>
      <c r="H489" s="36">
        <v>46345</v>
      </c>
      <c r="I489" s="36">
        <v>36880</v>
      </c>
      <c r="J489" s="36">
        <v>37287</v>
      </c>
      <c r="K489" s="36">
        <v>43661</v>
      </c>
      <c r="L489" s="36">
        <v>41012</v>
      </c>
      <c r="M489" s="36">
        <v>42890</v>
      </c>
      <c r="N489" s="36">
        <v>44980</v>
      </c>
      <c r="O489" s="36">
        <v>48761</v>
      </c>
      <c r="P489" s="38">
        <v>42356</v>
      </c>
      <c r="U489" s="29"/>
      <c r="V489" s="29"/>
      <c r="Z489" s="29"/>
      <c r="AA489" s="29"/>
      <c r="AB489" s="29"/>
      <c r="AC489" s="29"/>
      <c r="AD489" s="29"/>
      <c r="AE489" s="29"/>
    </row>
    <row r="490" spans="1:31" ht="15" customHeight="1" x14ac:dyDescent="0.25">
      <c r="A490" s="23" t="s">
        <v>31</v>
      </c>
      <c r="B490" s="27" t="s">
        <v>43</v>
      </c>
      <c r="C490" s="11" t="s">
        <v>18</v>
      </c>
      <c r="D490" s="53">
        <v>2015</v>
      </c>
      <c r="E490" s="36">
        <v>45374</v>
      </c>
      <c r="F490" s="36">
        <v>37838</v>
      </c>
      <c r="G490" s="36">
        <v>40692</v>
      </c>
      <c r="H490" s="36">
        <v>47821</v>
      </c>
      <c r="I490" s="36">
        <v>39182</v>
      </c>
      <c r="J490" s="36">
        <v>39295</v>
      </c>
      <c r="K490" s="36">
        <v>45280</v>
      </c>
      <c r="L490" s="36">
        <v>42086</v>
      </c>
      <c r="M490" s="36">
        <v>41634</v>
      </c>
      <c r="N490" s="36">
        <v>48198</v>
      </c>
      <c r="O490" s="36">
        <v>43315</v>
      </c>
      <c r="P490" s="38">
        <v>45185</v>
      </c>
      <c r="U490" s="29"/>
      <c r="V490" s="29"/>
      <c r="Z490" s="29"/>
      <c r="AA490" s="29"/>
      <c r="AB490" s="29"/>
      <c r="AC490" s="29"/>
      <c r="AD490" s="29"/>
      <c r="AE490" s="29"/>
    </row>
    <row r="491" spans="1:31" ht="15" customHeight="1" x14ac:dyDescent="0.25">
      <c r="A491" s="23" t="s">
        <v>31</v>
      </c>
      <c r="B491" s="27" t="s">
        <v>43</v>
      </c>
      <c r="C491" s="11" t="s">
        <v>18</v>
      </c>
      <c r="D491" s="52">
        <v>2016</v>
      </c>
      <c r="E491" s="36">
        <v>49092</v>
      </c>
      <c r="F491" s="36">
        <v>45520</v>
      </c>
      <c r="G491" s="36">
        <v>41233</v>
      </c>
      <c r="H491" s="36">
        <v>48939</v>
      </c>
      <c r="I491" s="36">
        <v>43578</v>
      </c>
      <c r="J491" s="36">
        <v>41817</v>
      </c>
      <c r="K491" s="36">
        <v>49084</v>
      </c>
      <c r="L491" s="36">
        <v>45715</v>
      </c>
      <c r="M491" s="36">
        <v>43645</v>
      </c>
      <c r="N491" s="36">
        <v>50363</v>
      </c>
      <c r="O491" s="36">
        <v>45439</v>
      </c>
      <c r="P491" s="38">
        <v>41341</v>
      </c>
      <c r="U491" s="29"/>
      <c r="V491" s="29"/>
      <c r="Z491" s="29"/>
      <c r="AA491" s="29"/>
      <c r="AB491" s="29"/>
      <c r="AC491" s="29"/>
      <c r="AD491" s="29"/>
      <c r="AE491" s="29"/>
    </row>
    <row r="492" spans="1:31" ht="15" customHeight="1" x14ac:dyDescent="0.25">
      <c r="A492" s="23" t="s">
        <v>31</v>
      </c>
      <c r="B492" s="27" t="s">
        <v>43</v>
      </c>
      <c r="C492" s="11" t="s">
        <v>18</v>
      </c>
      <c r="D492" s="53">
        <v>2017</v>
      </c>
      <c r="E492" s="36">
        <v>56387</v>
      </c>
      <c r="F492" s="36">
        <v>45240</v>
      </c>
      <c r="G492" s="36">
        <v>46533</v>
      </c>
      <c r="H492" s="36">
        <v>53509</v>
      </c>
      <c r="I492" s="36">
        <v>48023</v>
      </c>
      <c r="J492" s="36">
        <v>45872</v>
      </c>
      <c r="K492" s="36">
        <v>50943</v>
      </c>
      <c r="L492" s="36">
        <v>50355</v>
      </c>
      <c r="M492" s="36">
        <v>48326</v>
      </c>
      <c r="N492" s="36">
        <v>55914</v>
      </c>
      <c r="O492" s="36">
        <v>50200</v>
      </c>
      <c r="P492" s="38">
        <v>50678</v>
      </c>
      <c r="U492" s="29"/>
      <c r="V492" s="29"/>
      <c r="Z492" s="29"/>
      <c r="AA492" s="29"/>
      <c r="AB492" s="29"/>
      <c r="AC492" s="29"/>
      <c r="AD492" s="29"/>
      <c r="AE492" s="29"/>
    </row>
    <row r="493" spans="1:31" ht="15" customHeight="1" x14ac:dyDescent="0.25">
      <c r="A493" s="23" t="s">
        <v>31</v>
      </c>
      <c r="B493" s="27" t="s">
        <v>43</v>
      </c>
      <c r="C493" s="11" t="s">
        <v>18</v>
      </c>
      <c r="D493" s="52">
        <v>2018</v>
      </c>
      <c r="E493" s="36">
        <v>57044</v>
      </c>
      <c r="F493" s="36">
        <v>49998</v>
      </c>
      <c r="G493" s="36">
        <v>51788</v>
      </c>
      <c r="H493" s="36">
        <v>60944</v>
      </c>
      <c r="I493" s="36">
        <v>52721</v>
      </c>
      <c r="J493" s="36">
        <v>50970</v>
      </c>
      <c r="K493" s="36">
        <v>54128</v>
      </c>
      <c r="L493" s="36">
        <v>55196</v>
      </c>
      <c r="M493" s="36">
        <v>52312</v>
      </c>
      <c r="N493" s="36">
        <v>60329</v>
      </c>
      <c r="O493" s="36">
        <v>57731</v>
      </c>
      <c r="P493" s="38">
        <v>61667</v>
      </c>
      <c r="U493" s="29"/>
      <c r="V493" s="29"/>
      <c r="Z493" s="29"/>
      <c r="AA493" s="29"/>
      <c r="AB493" s="29"/>
      <c r="AC493" s="29"/>
      <c r="AD493" s="29"/>
      <c r="AE493" s="29"/>
    </row>
    <row r="494" spans="1:31" ht="15" customHeight="1" x14ac:dyDescent="0.25">
      <c r="A494" s="23" t="s">
        <v>31</v>
      </c>
      <c r="B494" s="27" t="s">
        <v>43</v>
      </c>
      <c r="C494" s="11" t="s">
        <v>18</v>
      </c>
      <c r="D494" s="53">
        <v>2019</v>
      </c>
      <c r="E494" s="36">
        <v>62442</v>
      </c>
      <c r="F494" s="36">
        <v>50893</v>
      </c>
      <c r="G494" s="36">
        <v>52110</v>
      </c>
      <c r="H494" s="36">
        <v>66113</v>
      </c>
      <c r="I494" s="36">
        <v>58632</v>
      </c>
      <c r="J494" s="36">
        <v>54936</v>
      </c>
      <c r="K494" s="36">
        <v>62286</v>
      </c>
      <c r="L494" s="36">
        <v>59053</v>
      </c>
      <c r="M494" s="36">
        <v>58180</v>
      </c>
      <c r="N494" s="36">
        <v>62129</v>
      </c>
      <c r="O494" s="36">
        <v>59322</v>
      </c>
      <c r="P494" s="38">
        <v>69853</v>
      </c>
      <c r="U494" s="29"/>
      <c r="V494" s="29"/>
      <c r="Z494" s="29"/>
      <c r="AA494" s="29"/>
      <c r="AB494" s="29"/>
      <c r="AC494" s="29"/>
      <c r="AD494" s="29"/>
      <c r="AE494" s="29"/>
    </row>
    <row r="495" spans="1:31" ht="15" customHeight="1" x14ac:dyDescent="0.25">
      <c r="A495" s="23" t="s">
        <v>31</v>
      </c>
      <c r="B495" s="27" t="s">
        <v>43</v>
      </c>
      <c r="C495" s="11" t="s">
        <v>18</v>
      </c>
      <c r="D495" s="53">
        <v>2020</v>
      </c>
      <c r="E495" s="36">
        <v>65555</v>
      </c>
      <c r="F495" s="36">
        <v>56559</v>
      </c>
      <c r="G495" s="36">
        <v>52762</v>
      </c>
      <c r="H495" s="36">
        <v>49962</v>
      </c>
      <c r="I495" s="36">
        <v>66386</v>
      </c>
      <c r="J495" s="36">
        <v>69177</v>
      </c>
      <c r="K495" s="36">
        <v>73677</v>
      </c>
      <c r="L495" s="36">
        <v>63614</v>
      </c>
      <c r="M495" s="36">
        <v>63113</v>
      </c>
      <c r="N495" s="36">
        <v>68410</v>
      </c>
      <c r="O495" s="36">
        <v>69978</v>
      </c>
      <c r="P495" s="38">
        <v>72039</v>
      </c>
      <c r="U495" s="29"/>
      <c r="V495" s="29"/>
      <c r="Z495" s="29"/>
      <c r="AA495" s="29"/>
      <c r="AB495" s="29"/>
      <c r="AC495" s="29"/>
      <c r="AD495" s="29"/>
      <c r="AE495" s="29"/>
    </row>
    <row r="496" spans="1:31" ht="15" customHeight="1" x14ac:dyDescent="0.25">
      <c r="A496" s="23" t="s">
        <v>31</v>
      </c>
      <c r="B496" s="27" t="s">
        <v>43</v>
      </c>
      <c r="C496" s="11" t="s">
        <v>18</v>
      </c>
      <c r="D496" s="53">
        <v>2021</v>
      </c>
      <c r="E496" s="36">
        <v>69367</v>
      </c>
      <c r="F496" s="36">
        <v>60501</v>
      </c>
      <c r="G496" s="36">
        <v>65283</v>
      </c>
      <c r="H496" s="36">
        <v>79186</v>
      </c>
      <c r="I496" s="36">
        <v>68577</v>
      </c>
      <c r="J496" s="36">
        <v>76877</v>
      </c>
      <c r="K496" s="36">
        <v>76997</v>
      </c>
      <c r="L496" s="36">
        <v>72397</v>
      </c>
      <c r="M496" s="36">
        <v>70412</v>
      </c>
      <c r="N496" s="36">
        <v>75105</v>
      </c>
      <c r="O496" s="36">
        <v>80980</v>
      </c>
      <c r="P496" s="38">
        <v>77486</v>
      </c>
      <c r="U496" s="29"/>
      <c r="V496" s="29"/>
      <c r="Z496" s="29"/>
      <c r="AA496" s="29"/>
      <c r="AB496" s="29"/>
      <c r="AC496" s="29"/>
      <c r="AD496" s="29"/>
      <c r="AE496" s="29"/>
    </row>
    <row r="497" spans="1:31" ht="15" customHeight="1" x14ac:dyDescent="0.25">
      <c r="A497" s="23" t="s">
        <v>31</v>
      </c>
      <c r="B497" s="27" t="s">
        <v>43</v>
      </c>
      <c r="C497" s="11" t="s">
        <v>18</v>
      </c>
      <c r="D497" s="53">
        <v>2022</v>
      </c>
      <c r="E497" s="36">
        <v>86824</v>
      </c>
      <c r="F497" s="36">
        <v>65560</v>
      </c>
      <c r="G497" s="36">
        <v>65677</v>
      </c>
      <c r="H497" s="36">
        <v>84867</v>
      </c>
      <c r="I497" s="36">
        <v>78607</v>
      </c>
      <c r="J497" s="36">
        <v>78409</v>
      </c>
      <c r="K497" s="36">
        <v>83747</v>
      </c>
      <c r="L497" s="36">
        <v>75272</v>
      </c>
      <c r="M497" s="36">
        <v>72245</v>
      </c>
      <c r="N497" s="36">
        <v>77431</v>
      </c>
      <c r="O497" s="36">
        <v>74640</v>
      </c>
      <c r="P497" s="38">
        <v>78205</v>
      </c>
      <c r="U497" s="29"/>
      <c r="V497" s="29"/>
      <c r="Z497" s="29"/>
      <c r="AA497" s="29"/>
      <c r="AB497" s="29"/>
      <c r="AC497" s="29"/>
      <c r="AD497" s="29"/>
      <c r="AE497" s="29"/>
    </row>
    <row r="498" spans="1:31" ht="15" customHeight="1" x14ac:dyDescent="0.25">
      <c r="A498" s="23" t="s">
        <v>31</v>
      </c>
      <c r="B498" s="27" t="s">
        <v>43</v>
      </c>
      <c r="C498" s="11" t="s">
        <v>18</v>
      </c>
      <c r="D498" s="53">
        <v>2023</v>
      </c>
      <c r="E498" s="36">
        <v>87872</v>
      </c>
      <c r="F498" s="36">
        <v>74470</v>
      </c>
      <c r="G498" s="36">
        <v>70506</v>
      </c>
      <c r="H498" s="36">
        <v>87412</v>
      </c>
      <c r="I498" s="36">
        <v>83700</v>
      </c>
      <c r="J498" s="36">
        <v>92001</v>
      </c>
      <c r="K498" s="36">
        <v>89811</v>
      </c>
      <c r="L498" s="36">
        <v>88465</v>
      </c>
      <c r="M498" s="36">
        <v>82110</v>
      </c>
      <c r="N498" s="36">
        <v>97647</v>
      </c>
      <c r="O498" s="36">
        <v>93256</v>
      </c>
      <c r="P498" s="38">
        <v>84257</v>
      </c>
      <c r="U498" s="29"/>
      <c r="V498" s="29"/>
      <c r="Z498" s="29"/>
      <c r="AA498" s="29"/>
      <c r="AB498" s="29"/>
      <c r="AC498" s="29"/>
      <c r="AD498" s="29"/>
      <c r="AE498" s="29"/>
    </row>
    <row r="499" spans="1:31" ht="15" customHeight="1" x14ac:dyDescent="0.25">
      <c r="A499" s="24" t="s">
        <v>31</v>
      </c>
      <c r="B499" s="27" t="s">
        <v>43</v>
      </c>
      <c r="C499" s="11" t="s">
        <v>18</v>
      </c>
      <c r="D499" s="53">
        <v>2024</v>
      </c>
      <c r="E499" s="36">
        <v>100474</v>
      </c>
      <c r="F499" s="36">
        <v>83520</v>
      </c>
      <c r="G499" s="36">
        <v>86785</v>
      </c>
      <c r="H499" s="36">
        <v>113898</v>
      </c>
      <c r="I499" s="36">
        <v>92631</v>
      </c>
      <c r="J499" s="36">
        <v>85583</v>
      </c>
      <c r="K499" s="36">
        <v>97140</v>
      </c>
      <c r="L499" s="36">
        <v>97084</v>
      </c>
      <c r="M499" s="36">
        <v>93765</v>
      </c>
      <c r="N499" s="36">
        <v>104016</v>
      </c>
      <c r="O499" s="36">
        <v>101967</v>
      </c>
      <c r="P499" s="38">
        <v>92701</v>
      </c>
      <c r="U499" s="29"/>
      <c r="V499" s="29"/>
      <c r="Z499" s="29"/>
      <c r="AA499" s="29"/>
      <c r="AB499" s="29"/>
      <c r="AC499" s="29"/>
      <c r="AD499" s="29"/>
      <c r="AE499" s="29"/>
    </row>
    <row r="500" spans="1:31" ht="15" customHeight="1" x14ac:dyDescent="0.25">
      <c r="A500" s="24" t="s">
        <v>31</v>
      </c>
      <c r="B500" s="27" t="s">
        <v>43</v>
      </c>
      <c r="C500" s="11" t="s">
        <v>18</v>
      </c>
      <c r="D500" s="53">
        <v>2025</v>
      </c>
      <c r="E500" s="36">
        <v>88221</v>
      </c>
      <c r="F500" s="36">
        <v>74793</v>
      </c>
      <c r="G500" s="36">
        <v>91967</v>
      </c>
      <c r="H500" s="36">
        <v>107323</v>
      </c>
      <c r="I500" s="36">
        <v>96026</v>
      </c>
      <c r="J500" s="36">
        <v>86788</v>
      </c>
      <c r="K500" s="36">
        <v>97664</v>
      </c>
      <c r="L500" s="36">
        <v>97510</v>
      </c>
      <c r="M500" s="36">
        <v>99862</v>
      </c>
      <c r="N500" s="36">
        <v>103830</v>
      </c>
      <c r="O500" s="36">
        <v>100893</v>
      </c>
      <c r="P500" s="38">
        <v>124459</v>
      </c>
      <c r="U500" s="29"/>
      <c r="V500" s="29"/>
      <c r="Z500" s="29"/>
      <c r="AA500" s="29"/>
      <c r="AB500" s="29"/>
      <c r="AC500" s="29"/>
      <c r="AD500" s="29"/>
      <c r="AE500" s="29"/>
    </row>
    <row r="501" spans="1:31" ht="15" customHeight="1" x14ac:dyDescent="0.25">
      <c r="A501" s="24" t="s">
        <v>31</v>
      </c>
      <c r="B501" s="27" t="s">
        <v>43</v>
      </c>
      <c r="C501" s="28" t="s">
        <v>18</v>
      </c>
      <c r="D501" s="51">
        <v>2026</v>
      </c>
      <c r="E501" s="45">
        <v>100230</v>
      </c>
      <c r="F501" s="45">
        <v>0</v>
      </c>
      <c r="G501" s="45">
        <v>0</v>
      </c>
      <c r="H501" s="45">
        <v>0</v>
      </c>
      <c r="I501" s="45">
        <v>0</v>
      </c>
      <c r="J501" s="45">
        <v>0</v>
      </c>
      <c r="K501" s="45">
        <v>0</v>
      </c>
      <c r="L501" s="45">
        <v>0</v>
      </c>
      <c r="M501" s="45">
        <v>0</v>
      </c>
      <c r="N501" s="45">
        <v>0</v>
      </c>
      <c r="O501" s="45">
        <v>0</v>
      </c>
      <c r="P501" s="46">
        <v>0</v>
      </c>
      <c r="U501" s="29"/>
      <c r="V501" s="29"/>
      <c r="Z501" s="29"/>
      <c r="AA501" s="29"/>
      <c r="AB501" s="29"/>
      <c r="AC501" s="29"/>
      <c r="AD501" s="29"/>
      <c r="AE501" s="29"/>
    </row>
    <row r="502" spans="1:31" ht="15" customHeight="1" x14ac:dyDescent="0.25">
      <c r="A502" s="15" t="s">
        <v>31</v>
      </c>
      <c r="B502" s="16" t="s">
        <v>19</v>
      </c>
      <c r="C502" s="11" t="s">
        <v>18</v>
      </c>
      <c r="D502" s="54">
        <v>2007</v>
      </c>
      <c r="E502" s="36">
        <v>29078</v>
      </c>
      <c r="F502" s="36">
        <v>31641</v>
      </c>
      <c r="G502" s="36">
        <v>31947</v>
      </c>
      <c r="H502" s="36">
        <v>34165</v>
      </c>
      <c r="I502" s="36">
        <v>31428</v>
      </c>
      <c r="J502" s="36">
        <v>27665</v>
      </c>
      <c r="K502" s="36">
        <v>30254</v>
      </c>
      <c r="L502" s="36">
        <v>29350</v>
      </c>
      <c r="M502" s="36">
        <v>27477</v>
      </c>
      <c r="N502" s="36">
        <v>35404</v>
      </c>
      <c r="O502" s="36">
        <v>32025</v>
      </c>
      <c r="P502" s="38">
        <v>37211</v>
      </c>
      <c r="U502" s="29"/>
      <c r="V502" s="29"/>
      <c r="Z502" s="29"/>
      <c r="AA502" s="29"/>
      <c r="AB502" s="29"/>
      <c r="AC502" s="29"/>
      <c r="AD502" s="29"/>
      <c r="AE502" s="29"/>
    </row>
    <row r="503" spans="1:31" ht="15" customHeight="1" x14ac:dyDescent="0.25">
      <c r="A503" s="22" t="s">
        <v>31</v>
      </c>
      <c r="B503" s="16" t="s">
        <v>44</v>
      </c>
      <c r="C503" s="11" t="s">
        <v>18</v>
      </c>
      <c r="D503" s="51">
        <v>2008</v>
      </c>
      <c r="E503" s="36">
        <v>29356</v>
      </c>
      <c r="F503" s="36">
        <v>34697</v>
      </c>
      <c r="G503" s="36">
        <v>32547</v>
      </c>
      <c r="H503" s="36">
        <v>37276</v>
      </c>
      <c r="I503" s="36">
        <v>32248</v>
      </c>
      <c r="J503" s="36">
        <v>32017</v>
      </c>
      <c r="K503" s="36">
        <v>34173</v>
      </c>
      <c r="L503" s="36">
        <v>30562</v>
      </c>
      <c r="M503" s="36">
        <v>35724</v>
      </c>
      <c r="N503" s="36">
        <v>37667</v>
      </c>
      <c r="O503" s="36">
        <v>33792</v>
      </c>
      <c r="P503" s="38">
        <v>41250</v>
      </c>
      <c r="U503" s="29"/>
      <c r="V503" s="29"/>
      <c r="Z503" s="29"/>
      <c r="AA503" s="29"/>
      <c r="AB503" s="29"/>
      <c r="AC503" s="29"/>
      <c r="AD503" s="29"/>
      <c r="AE503" s="29"/>
    </row>
    <row r="504" spans="1:31" ht="15" customHeight="1" x14ac:dyDescent="0.25">
      <c r="A504" s="22" t="s">
        <v>31</v>
      </c>
      <c r="B504" s="16" t="s">
        <v>44</v>
      </c>
      <c r="C504" s="11" t="s">
        <v>18</v>
      </c>
      <c r="D504" s="51">
        <v>2009</v>
      </c>
      <c r="E504" s="36">
        <v>33460</v>
      </c>
      <c r="F504" s="36">
        <v>39044</v>
      </c>
      <c r="G504" s="36">
        <v>41210</v>
      </c>
      <c r="H504" s="36">
        <v>40837</v>
      </c>
      <c r="I504" s="36">
        <v>35894</v>
      </c>
      <c r="J504" s="36">
        <v>37253</v>
      </c>
      <c r="K504" s="36">
        <v>36201</v>
      </c>
      <c r="L504" s="36">
        <v>33840</v>
      </c>
      <c r="M504" s="36">
        <v>37017</v>
      </c>
      <c r="N504" s="36">
        <v>38996</v>
      </c>
      <c r="O504" s="36">
        <v>38881</v>
      </c>
      <c r="P504" s="38">
        <v>45137</v>
      </c>
      <c r="U504" s="29"/>
      <c r="V504" s="29"/>
      <c r="Z504" s="29"/>
      <c r="AA504" s="29"/>
      <c r="AB504" s="29"/>
      <c r="AC504" s="29"/>
      <c r="AD504" s="29"/>
      <c r="AE504" s="29"/>
    </row>
    <row r="505" spans="1:31" ht="15" customHeight="1" x14ac:dyDescent="0.25">
      <c r="A505" s="22" t="s">
        <v>31</v>
      </c>
      <c r="B505" s="16" t="s">
        <v>44</v>
      </c>
      <c r="C505" s="11" t="s">
        <v>18</v>
      </c>
      <c r="D505" s="52">
        <v>2010</v>
      </c>
      <c r="E505" s="36">
        <v>32955</v>
      </c>
      <c r="F505" s="36">
        <v>41735</v>
      </c>
      <c r="G505" s="36">
        <v>41132</v>
      </c>
      <c r="H505" s="36">
        <v>42430</v>
      </c>
      <c r="I505" s="36">
        <v>36419</v>
      </c>
      <c r="J505" s="36">
        <v>36223</v>
      </c>
      <c r="K505" s="36">
        <v>37794</v>
      </c>
      <c r="L505" s="36">
        <v>37207</v>
      </c>
      <c r="M505" s="36">
        <v>38037</v>
      </c>
      <c r="N505" s="36">
        <v>38422</v>
      </c>
      <c r="O505" s="36">
        <v>39782</v>
      </c>
      <c r="P505" s="38">
        <v>47207</v>
      </c>
      <c r="U505" s="29"/>
      <c r="V505" s="29"/>
      <c r="Z505" s="29"/>
      <c r="AA505" s="29"/>
      <c r="AB505" s="29"/>
      <c r="AC505" s="29"/>
      <c r="AD505" s="29"/>
      <c r="AE505" s="29"/>
    </row>
    <row r="506" spans="1:31" ht="15" customHeight="1" x14ac:dyDescent="0.25">
      <c r="A506" s="22" t="s">
        <v>31</v>
      </c>
      <c r="B506" s="16" t="s">
        <v>44</v>
      </c>
      <c r="C506" s="11" t="s">
        <v>18</v>
      </c>
      <c r="D506" s="52">
        <v>2011</v>
      </c>
      <c r="E506" s="36">
        <v>35999</v>
      </c>
      <c r="F506" s="36">
        <v>43813</v>
      </c>
      <c r="G506" s="36">
        <v>40339</v>
      </c>
      <c r="H506" s="36">
        <v>45222</v>
      </c>
      <c r="I506" s="36">
        <v>37943</v>
      </c>
      <c r="J506" s="36">
        <v>37802</v>
      </c>
      <c r="K506" s="36">
        <v>39212</v>
      </c>
      <c r="L506" s="36">
        <v>37527</v>
      </c>
      <c r="M506" s="36">
        <v>39631</v>
      </c>
      <c r="N506" s="36">
        <v>42113</v>
      </c>
      <c r="O506" s="36">
        <v>39753</v>
      </c>
      <c r="P506" s="38">
        <v>45891</v>
      </c>
      <c r="U506" s="29"/>
      <c r="V506" s="29"/>
      <c r="Z506" s="29"/>
      <c r="AA506" s="29"/>
      <c r="AB506" s="29"/>
      <c r="AC506" s="29"/>
      <c r="AD506" s="29"/>
      <c r="AE506" s="29"/>
    </row>
    <row r="507" spans="1:31" ht="15" customHeight="1" x14ac:dyDescent="0.25">
      <c r="A507" s="22" t="s">
        <v>31</v>
      </c>
      <c r="B507" s="16" t="s">
        <v>44</v>
      </c>
      <c r="C507" s="11" t="s">
        <v>18</v>
      </c>
      <c r="D507" s="52">
        <v>2012</v>
      </c>
      <c r="E507" s="36">
        <v>42260</v>
      </c>
      <c r="F507" s="36">
        <v>46484</v>
      </c>
      <c r="G507" s="36">
        <v>40597</v>
      </c>
      <c r="H507" s="36">
        <v>49799</v>
      </c>
      <c r="I507" s="36">
        <v>38278</v>
      </c>
      <c r="J507" s="36">
        <v>37720</v>
      </c>
      <c r="K507" s="36">
        <v>44154</v>
      </c>
      <c r="L507" s="36">
        <v>37777</v>
      </c>
      <c r="M507" s="36">
        <v>38418</v>
      </c>
      <c r="N507" s="36">
        <v>52893</v>
      </c>
      <c r="O507" s="36">
        <v>40731</v>
      </c>
      <c r="P507" s="38">
        <v>44882</v>
      </c>
      <c r="U507" s="29"/>
      <c r="V507" s="29"/>
      <c r="Z507" s="29"/>
      <c r="AA507" s="29"/>
      <c r="AB507" s="29"/>
      <c r="AC507" s="29"/>
      <c r="AD507" s="29"/>
      <c r="AE507" s="29"/>
    </row>
    <row r="508" spans="1:31" ht="15" customHeight="1" x14ac:dyDescent="0.25">
      <c r="A508" s="22" t="s">
        <v>31</v>
      </c>
      <c r="B508" s="16" t="s">
        <v>44</v>
      </c>
      <c r="C508" s="11" t="s">
        <v>18</v>
      </c>
      <c r="D508" s="52">
        <v>2013</v>
      </c>
      <c r="E508" s="36">
        <v>43274</v>
      </c>
      <c r="F508" s="36">
        <v>47244</v>
      </c>
      <c r="G508" s="36">
        <v>41712</v>
      </c>
      <c r="H508" s="36">
        <v>52969</v>
      </c>
      <c r="I508" s="36">
        <v>39025</v>
      </c>
      <c r="J508" s="36">
        <v>40914</v>
      </c>
      <c r="K508" s="36">
        <v>45008</v>
      </c>
      <c r="L508" s="36">
        <v>39532</v>
      </c>
      <c r="M508" s="36">
        <v>42371</v>
      </c>
      <c r="N508" s="36">
        <v>53252</v>
      </c>
      <c r="O508" s="36">
        <v>39417</v>
      </c>
      <c r="P508" s="38">
        <v>48967</v>
      </c>
      <c r="U508" s="29"/>
      <c r="V508" s="29"/>
      <c r="Z508" s="29"/>
      <c r="AA508" s="29"/>
      <c r="AB508" s="29"/>
      <c r="AC508" s="29"/>
      <c r="AD508" s="29"/>
      <c r="AE508" s="29"/>
    </row>
    <row r="509" spans="1:31" ht="15" customHeight="1" x14ac:dyDescent="0.25">
      <c r="A509" s="22" t="s">
        <v>31</v>
      </c>
      <c r="B509" s="16" t="s">
        <v>44</v>
      </c>
      <c r="C509" s="11" t="s">
        <v>18</v>
      </c>
      <c r="D509" s="53">
        <v>2014</v>
      </c>
      <c r="E509" s="36">
        <v>42992</v>
      </c>
      <c r="F509" s="36">
        <v>48113</v>
      </c>
      <c r="G509" s="36">
        <v>43030</v>
      </c>
      <c r="H509" s="36">
        <v>50135</v>
      </c>
      <c r="I509" s="36">
        <v>40322</v>
      </c>
      <c r="J509" s="36">
        <v>42046</v>
      </c>
      <c r="K509" s="36">
        <v>45440</v>
      </c>
      <c r="L509" s="36">
        <v>39438</v>
      </c>
      <c r="M509" s="36">
        <v>42932</v>
      </c>
      <c r="N509" s="36">
        <v>49772</v>
      </c>
      <c r="O509" s="36">
        <v>41632</v>
      </c>
      <c r="P509" s="38">
        <v>51192</v>
      </c>
      <c r="U509" s="29"/>
      <c r="V509" s="29"/>
      <c r="Z509" s="29"/>
      <c r="AA509" s="29"/>
      <c r="AB509" s="29"/>
      <c r="AC509" s="29"/>
      <c r="AD509" s="29"/>
      <c r="AE509" s="29"/>
    </row>
    <row r="510" spans="1:31" ht="15" customHeight="1" x14ac:dyDescent="0.25">
      <c r="A510" s="22" t="s">
        <v>31</v>
      </c>
      <c r="B510" s="16" t="s">
        <v>44</v>
      </c>
      <c r="C510" s="11" t="s">
        <v>18</v>
      </c>
      <c r="D510" s="53">
        <v>2015</v>
      </c>
      <c r="E510" s="36">
        <v>41251</v>
      </c>
      <c r="F510" s="36">
        <v>48224</v>
      </c>
      <c r="G510" s="36">
        <v>46311</v>
      </c>
      <c r="H510" s="36">
        <v>48561</v>
      </c>
      <c r="I510" s="36">
        <v>41664</v>
      </c>
      <c r="J510" s="36">
        <v>47154</v>
      </c>
      <c r="K510" s="36">
        <v>46942</v>
      </c>
      <c r="L510" s="36">
        <v>41199</v>
      </c>
      <c r="M510" s="36">
        <v>46760</v>
      </c>
      <c r="N510" s="36">
        <v>51524</v>
      </c>
      <c r="O510" s="36">
        <v>44197</v>
      </c>
      <c r="P510" s="38">
        <v>55727</v>
      </c>
      <c r="U510" s="29"/>
      <c r="V510" s="29"/>
      <c r="Z510" s="29"/>
      <c r="AA510" s="29"/>
      <c r="AB510" s="29"/>
      <c r="AC510" s="29"/>
      <c r="AD510" s="29"/>
      <c r="AE510" s="29"/>
    </row>
    <row r="511" spans="1:31" ht="15" customHeight="1" x14ac:dyDescent="0.25">
      <c r="A511" s="22" t="s">
        <v>31</v>
      </c>
      <c r="B511" s="16" t="s">
        <v>44</v>
      </c>
      <c r="C511" s="11" t="s">
        <v>18</v>
      </c>
      <c r="D511" s="52">
        <v>2016</v>
      </c>
      <c r="E511" s="36">
        <v>42150</v>
      </c>
      <c r="F511" s="36">
        <v>50869</v>
      </c>
      <c r="G511" s="36">
        <v>47912</v>
      </c>
      <c r="H511" s="36">
        <v>49886</v>
      </c>
      <c r="I511" s="36">
        <v>45786</v>
      </c>
      <c r="J511" s="36">
        <v>46460</v>
      </c>
      <c r="K511" s="36">
        <v>51946</v>
      </c>
      <c r="L511" s="36">
        <v>46328</v>
      </c>
      <c r="M511" s="36">
        <v>48038</v>
      </c>
      <c r="N511" s="36">
        <v>53759</v>
      </c>
      <c r="O511" s="36">
        <v>47911</v>
      </c>
      <c r="P511" s="38">
        <v>59433</v>
      </c>
      <c r="U511" s="29"/>
      <c r="V511" s="29"/>
      <c r="Z511" s="29"/>
      <c r="AA511" s="29"/>
      <c r="AB511" s="29"/>
      <c r="AC511" s="29"/>
      <c r="AD511" s="29"/>
      <c r="AE511" s="29"/>
    </row>
    <row r="512" spans="1:31" ht="15" customHeight="1" x14ac:dyDescent="0.25">
      <c r="A512" s="22" t="s">
        <v>31</v>
      </c>
      <c r="B512" s="16" t="s">
        <v>44</v>
      </c>
      <c r="C512" s="11" t="s">
        <v>18</v>
      </c>
      <c r="D512" s="53">
        <v>2017</v>
      </c>
      <c r="E512" s="36">
        <v>46438</v>
      </c>
      <c r="F512" s="36">
        <v>51187</v>
      </c>
      <c r="G512" s="36">
        <v>50897</v>
      </c>
      <c r="H512" s="36">
        <v>52251</v>
      </c>
      <c r="I512" s="36">
        <v>46946</v>
      </c>
      <c r="J512" s="36">
        <v>47929</v>
      </c>
      <c r="K512" s="36">
        <v>53836</v>
      </c>
      <c r="L512" s="36">
        <v>47230</v>
      </c>
      <c r="M512" s="36">
        <v>48988</v>
      </c>
      <c r="N512" s="36">
        <v>56295</v>
      </c>
      <c r="O512" s="36">
        <v>52350</v>
      </c>
      <c r="P512" s="38">
        <v>64944</v>
      </c>
      <c r="U512" s="29"/>
      <c r="V512" s="29"/>
      <c r="Z512" s="29"/>
      <c r="AA512" s="29"/>
      <c r="AB512" s="29"/>
      <c r="AC512" s="29"/>
      <c r="AD512" s="29"/>
      <c r="AE512" s="29"/>
    </row>
    <row r="513" spans="1:31" ht="15" customHeight="1" x14ac:dyDescent="0.25">
      <c r="A513" s="22" t="s">
        <v>31</v>
      </c>
      <c r="B513" s="16" t="s">
        <v>44</v>
      </c>
      <c r="C513" s="11" t="s">
        <v>18</v>
      </c>
      <c r="D513" s="52">
        <v>2018</v>
      </c>
      <c r="E513" s="36">
        <v>48970</v>
      </c>
      <c r="F513" s="36">
        <v>54506</v>
      </c>
      <c r="G513" s="36">
        <v>52953</v>
      </c>
      <c r="H513" s="36">
        <v>54929</v>
      </c>
      <c r="I513" s="36">
        <v>49797</v>
      </c>
      <c r="J513" s="36">
        <v>48693</v>
      </c>
      <c r="K513" s="36">
        <v>58225</v>
      </c>
      <c r="L513" s="36">
        <v>52582</v>
      </c>
      <c r="M513" s="36">
        <v>50052</v>
      </c>
      <c r="N513" s="36">
        <v>59491</v>
      </c>
      <c r="O513" s="36">
        <v>52235</v>
      </c>
      <c r="P513" s="38">
        <v>73714</v>
      </c>
      <c r="U513" s="29"/>
      <c r="V513" s="29"/>
      <c r="Z513" s="29"/>
      <c r="AA513" s="29"/>
      <c r="AB513" s="29"/>
      <c r="AC513" s="29"/>
      <c r="AD513" s="29"/>
      <c r="AE513" s="29"/>
    </row>
    <row r="514" spans="1:31" ht="15" customHeight="1" x14ac:dyDescent="0.25">
      <c r="A514" s="22" t="s">
        <v>31</v>
      </c>
      <c r="B514" s="16" t="s">
        <v>44</v>
      </c>
      <c r="C514" s="11" t="s">
        <v>18</v>
      </c>
      <c r="D514" s="53">
        <v>2019</v>
      </c>
      <c r="E514" s="36">
        <v>53213</v>
      </c>
      <c r="F514" s="36">
        <v>58353</v>
      </c>
      <c r="G514" s="36">
        <v>56560</v>
      </c>
      <c r="H514" s="36">
        <v>61173</v>
      </c>
      <c r="I514" s="36">
        <v>59770</v>
      </c>
      <c r="J514" s="36">
        <v>54853</v>
      </c>
      <c r="K514" s="36">
        <v>60783</v>
      </c>
      <c r="L514" s="36">
        <v>55035</v>
      </c>
      <c r="M514" s="36">
        <v>58364</v>
      </c>
      <c r="N514" s="36">
        <v>64462</v>
      </c>
      <c r="O514" s="36">
        <v>56479</v>
      </c>
      <c r="P514" s="38">
        <v>77753</v>
      </c>
      <c r="U514" s="29"/>
      <c r="V514" s="29"/>
      <c r="Z514" s="29"/>
      <c r="AA514" s="29"/>
      <c r="AB514" s="29"/>
      <c r="AC514" s="29"/>
      <c r="AD514" s="29"/>
      <c r="AE514" s="29"/>
    </row>
    <row r="515" spans="1:31" ht="15" customHeight="1" x14ac:dyDescent="0.25">
      <c r="A515" s="22" t="s">
        <v>31</v>
      </c>
      <c r="B515" s="16" t="s">
        <v>44</v>
      </c>
      <c r="C515" s="11" t="s">
        <v>18</v>
      </c>
      <c r="D515" s="53">
        <v>2020</v>
      </c>
      <c r="E515" s="36">
        <v>57731</v>
      </c>
      <c r="F515" s="36">
        <v>62456</v>
      </c>
      <c r="G515" s="36">
        <v>61059</v>
      </c>
      <c r="H515" s="36">
        <v>61215</v>
      </c>
      <c r="I515" s="36">
        <v>64281</v>
      </c>
      <c r="J515" s="36">
        <v>63100</v>
      </c>
      <c r="K515" s="36">
        <v>67929</v>
      </c>
      <c r="L515" s="36">
        <v>59255</v>
      </c>
      <c r="M515" s="36">
        <v>62361</v>
      </c>
      <c r="N515" s="36">
        <v>66013</v>
      </c>
      <c r="O515" s="36">
        <v>68474</v>
      </c>
      <c r="P515" s="38">
        <v>118236</v>
      </c>
      <c r="U515" s="29"/>
      <c r="V515" s="29"/>
      <c r="Z515" s="29"/>
      <c r="AA515" s="29"/>
      <c r="AB515" s="29"/>
      <c r="AC515" s="29"/>
      <c r="AD515" s="29"/>
      <c r="AE515" s="29"/>
    </row>
    <row r="516" spans="1:31" ht="15" customHeight="1" x14ac:dyDescent="0.25">
      <c r="A516" s="22" t="s">
        <v>31</v>
      </c>
      <c r="B516" s="16" t="s">
        <v>44</v>
      </c>
      <c r="C516" s="11" t="s">
        <v>18</v>
      </c>
      <c r="D516" s="53">
        <v>2021</v>
      </c>
      <c r="E516" s="36">
        <v>61991</v>
      </c>
      <c r="F516" s="36">
        <v>69791</v>
      </c>
      <c r="G516" s="36">
        <v>70074</v>
      </c>
      <c r="H516" s="36">
        <v>65396</v>
      </c>
      <c r="I516" s="36">
        <v>68480</v>
      </c>
      <c r="J516" s="36">
        <v>65253</v>
      </c>
      <c r="K516" s="36">
        <v>68098</v>
      </c>
      <c r="L516" s="36">
        <v>65128</v>
      </c>
      <c r="M516" s="36">
        <v>66898</v>
      </c>
      <c r="N516" s="36">
        <v>73743</v>
      </c>
      <c r="O516" s="36">
        <v>73660</v>
      </c>
      <c r="P516" s="38">
        <v>144098</v>
      </c>
      <c r="U516" s="29"/>
      <c r="V516" s="29"/>
      <c r="Z516" s="29"/>
      <c r="AA516" s="29"/>
      <c r="AB516" s="29"/>
      <c r="AC516" s="29"/>
      <c r="AD516" s="29"/>
      <c r="AE516" s="29"/>
    </row>
    <row r="517" spans="1:31" ht="15" customHeight="1" x14ac:dyDescent="0.25">
      <c r="A517" s="22" t="s">
        <v>31</v>
      </c>
      <c r="B517" s="16" t="s">
        <v>44</v>
      </c>
      <c r="C517" s="11" t="s">
        <v>18</v>
      </c>
      <c r="D517" s="53">
        <v>2022</v>
      </c>
      <c r="E517" s="36">
        <v>66089</v>
      </c>
      <c r="F517" s="36">
        <v>74548</v>
      </c>
      <c r="G517" s="36">
        <v>77433</v>
      </c>
      <c r="H517" s="36">
        <v>77666</v>
      </c>
      <c r="I517" s="36">
        <v>72668</v>
      </c>
      <c r="J517" s="36">
        <v>69265</v>
      </c>
      <c r="K517" s="36">
        <v>74546</v>
      </c>
      <c r="L517" s="36">
        <v>74319</v>
      </c>
      <c r="M517" s="36">
        <v>71695</v>
      </c>
      <c r="N517" s="36">
        <v>79192</v>
      </c>
      <c r="O517" s="36">
        <v>83293</v>
      </c>
      <c r="P517" s="38">
        <v>105994</v>
      </c>
      <c r="U517" s="29"/>
      <c r="V517" s="29"/>
      <c r="Z517" s="29"/>
      <c r="AA517" s="29"/>
      <c r="AB517" s="29"/>
      <c r="AC517" s="29"/>
      <c r="AD517" s="29"/>
      <c r="AE517" s="29"/>
    </row>
    <row r="518" spans="1:31" ht="15" customHeight="1" x14ac:dyDescent="0.25">
      <c r="A518" s="22" t="s">
        <v>31</v>
      </c>
      <c r="B518" s="16" t="s">
        <v>44</v>
      </c>
      <c r="C518" s="11" t="s">
        <v>18</v>
      </c>
      <c r="D518" s="53">
        <v>2023</v>
      </c>
      <c r="E518" s="36">
        <v>75279</v>
      </c>
      <c r="F518" s="36">
        <v>86012</v>
      </c>
      <c r="G518" s="36">
        <v>83755</v>
      </c>
      <c r="H518" s="36">
        <v>83592</v>
      </c>
      <c r="I518" s="36">
        <v>95142</v>
      </c>
      <c r="J518" s="36">
        <v>82077</v>
      </c>
      <c r="K518" s="36">
        <v>92125</v>
      </c>
      <c r="L518" s="36">
        <v>93794</v>
      </c>
      <c r="M518" s="36">
        <v>100428</v>
      </c>
      <c r="N518" s="36">
        <v>99157</v>
      </c>
      <c r="O518" s="36">
        <v>100460</v>
      </c>
      <c r="P518" s="38">
        <v>117730</v>
      </c>
      <c r="U518" s="29"/>
      <c r="V518" s="29"/>
      <c r="Z518" s="29"/>
      <c r="AA518" s="29"/>
      <c r="AB518" s="29"/>
      <c r="AC518" s="29"/>
      <c r="AD518" s="29"/>
      <c r="AE518" s="29"/>
    </row>
    <row r="519" spans="1:31" ht="15" customHeight="1" x14ac:dyDescent="0.25">
      <c r="A519" s="22" t="s">
        <v>31</v>
      </c>
      <c r="B519" s="16" t="s">
        <v>44</v>
      </c>
      <c r="C519" s="11" t="s">
        <v>18</v>
      </c>
      <c r="D519" s="53">
        <v>2024</v>
      </c>
      <c r="E519" s="36">
        <v>83596</v>
      </c>
      <c r="F519" s="36">
        <v>107612</v>
      </c>
      <c r="G519" s="36">
        <v>105769</v>
      </c>
      <c r="H519" s="36">
        <v>125353</v>
      </c>
      <c r="I519" s="36">
        <v>105898</v>
      </c>
      <c r="J519" s="36">
        <v>101355</v>
      </c>
      <c r="K519" s="36">
        <v>110044</v>
      </c>
      <c r="L519" s="36">
        <v>105933</v>
      </c>
      <c r="M519" s="36">
        <v>110781</v>
      </c>
      <c r="N519" s="36">
        <v>121686</v>
      </c>
      <c r="O519" s="36">
        <v>110590</v>
      </c>
      <c r="P519" s="38">
        <v>149923</v>
      </c>
      <c r="U519" s="29"/>
      <c r="V519" s="29"/>
      <c r="Z519" s="29"/>
      <c r="AA519" s="29"/>
      <c r="AB519" s="29"/>
      <c r="AC519" s="29"/>
      <c r="AD519" s="29"/>
      <c r="AE519" s="29"/>
    </row>
    <row r="520" spans="1:31" ht="15" customHeight="1" x14ac:dyDescent="0.25">
      <c r="A520" s="22" t="s">
        <v>31</v>
      </c>
      <c r="B520" s="16" t="s">
        <v>44</v>
      </c>
      <c r="C520" s="11" t="s">
        <v>18</v>
      </c>
      <c r="D520" s="53">
        <v>2025</v>
      </c>
      <c r="E520" s="36">
        <v>94049</v>
      </c>
      <c r="F520" s="36">
        <v>109155</v>
      </c>
      <c r="G520" s="36">
        <v>126113</v>
      </c>
      <c r="H520" s="36">
        <v>127815</v>
      </c>
      <c r="I520" s="36">
        <v>111461</v>
      </c>
      <c r="J520" s="36">
        <v>98910</v>
      </c>
      <c r="K520" s="36">
        <v>131254</v>
      </c>
      <c r="L520" s="36">
        <v>111124</v>
      </c>
      <c r="M520" s="36">
        <v>128721</v>
      </c>
      <c r="N520" s="36">
        <v>128538</v>
      </c>
      <c r="O520" s="36">
        <v>116170</v>
      </c>
      <c r="P520" s="38">
        <v>142651</v>
      </c>
      <c r="U520" s="29"/>
      <c r="V520" s="29"/>
      <c r="Z520" s="29"/>
      <c r="AA520" s="29"/>
      <c r="AB520" s="29"/>
      <c r="AC520" s="29"/>
      <c r="AD520" s="29"/>
      <c r="AE520" s="29"/>
    </row>
    <row r="521" spans="1:31" ht="15" customHeight="1" x14ac:dyDescent="0.25">
      <c r="A521" s="22" t="s">
        <v>31</v>
      </c>
      <c r="B521" s="16" t="s">
        <v>44</v>
      </c>
      <c r="C521" s="28" t="s">
        <v>18</v>
      </c>
      <c r="D521" s="51">
        <v>2026</v>
      </c>
      <c r="E521" s="45">
        <v>104378</v>
      </c>
      <c r="F521" s="45">
        <v>0</v>
      </c>
      <c r="G521" s="45">
        <v>0</v>
      </c>
      <c r="H521" s="45">
        <v>0</v>
      </c>
      <c r="I521" s="45">
        <v>0</v>
      </c>
      <c r="J521" s="45">
        <v>0</v>
      </c>
      <c r="K521" s="45">
        <v>0</v>
      </c>
      <c r="L521" s="45">
        <v>0</v>
      </c>
      <c r="M521" s="45">
        <v>0</v>
      </c>
      <c r="N521" s="45">
        <v>0</v>
      </c>
      <c r="O521" s="45">
        <v>0</v>
      </c>
      <c r="P521" s="46">
        <v>0</v>
      </c>
      <c r="U521" s="29"/>
      <c r="V521" s="29"/>
      <c r="Z521" s="29"/>
      <c r="AA521" s="29"/>
      <c r="AB521" s="29"/>
      <c r="AC521" s="29"/>
      <c r="AD521" s="29"/>
      <c r="AE521" s="29"/>
    </row>
    <row r="522" spans="1:31" ht="15" customHeight="1" x14ac:dyDescent="0.25">
      <c r="A522" s="15" t="s">
        <v>31</v>
      </c>
      <c r="B522" s="16" t="s">
        <v>20</v>
      </c>
      <c r="C522" s="11" t="s">
        <v>18</v>
      </c>
      <c r="D522" s="54">
        <v>2007</v>
      </c>
      <c r="E522" s="36">
        <v>3632</v>
      </c>
      <c r="F522" s="36">
        <v>-5866</v>
      </c>
      <c r="G522" s="36">
        <v>-2215</v>
      </c>
      <c r="H522" s="36">
        <v>1972</v>
      </c>
      <c r="I522" s="36">
        <v>-3116</v>
      </c>
      <c r="J522" s="36">
        <v>1164</v>
      </c>
      <c r="K522" s="36">
        <v>2341</v>
      </c>
      <c r="L522" s="36">
        <v>529</v>
      </c>
      <c r="M522" s="36">
        <v>1541</v>
      </c>
      <c r="N522" s="36">
        <v>-4341</v>
      </c>
      <c r="O522" s="36">
        <v>49</v>
      </c>
      <c r="P522" s="38">
        <v>-3193</v>
      </c>
      <c r="U522" s="29"/>
      <c r="V522" s="29"/>
      <c r="Z522" s="29"/>
      <c r="AA522" s="29"/>
      <c r="AB522" s="29"/>
      <c r="AC522" s="29"/>
      <c r="AD522" s="29"/>
      <c r="AE522" s="29"/>
    </row>
    <row r="523" spans="1:31" ht="15" customHeight="1" x14ac:dyDescent="0.25">
      <c r="A523" s="23" t="s">
        <v>31</v>
      </c>
      <c r="B523" s="16" t="s">
        <v>45</v>
      </c>
      <c r="C523" s="11" t="s">
        <v>18</v>
      </c>
      <c r="D523" s="51">
        <v>2008</v>
      </c>
      <c r="E523" s="36">
        <v>4021</v>
      </c>
      <c r="F523" s="36">
        <v>-3710</v>
      </c>
      <c r="G523" s="36">
        <v>-230</v>
      </c>
      <c r="H523" s="36">
        <v>-97</v>
      </c>
      <c r="I523" s="36">
        <v>-2502</v>
      </c>
      <c r="J523" s="36">
        <v>-1468</v>
      </c>
      <c r="K523" s="36">
        <v>-1169</v>
      </c>
      <c r="L523" s="36">
        <v>1625</v>
      </c>
      <c r="M523" s="36">
        <v>-4691</v>
      </c>
      <c r="N523" s="36">
        <v>-4613</v>
      </c>
      <c r="O523" s="36">
        <v>-1091</v>
      </c>
      <c r="P523" s="38">
        <v>-8695</v>
      </c>
      <c r="U523" s="29"/>
      <c r="V523" s="29"/>
      <c r="Z523" s="29"/>
      <c r="AA523" s="29"/>
      <c r="AB523" s="29"/>
      <c r="AC523" s="29"/>
      <c r="AD523" s="29"/>
      <c r="AE523" s="29"/>
    </row>
    <row r="524" spans="1:31" ht="15" customHeight="1" x14ac:dyDescent="0.25">
      <c r="A524" s="25" t="s">
        <v>31</v>
      </c>
      <c r="B524" s="16" t="s">
        <v>45</v>
      </c>
      <c r="C524" s="11" t="s">
        <v>18</v>
      </c>
      <c r="D524" s="51">
        <v>2009</v>
      </c>
      <c r="E524" s="36">
        <v>6087</v>
      </c>
      <c r="F524" s="36">
        <v>-10743</v>
      </c>
      <c r="G524" s="36">
        <v>-9452</v>
      </c>
      <c r="H524" s="36">
        <v>-6327</v>
      </c>
      <c r="I524" s="36">
        <v>-7318</v>
      </c>
      <c r="J524" s="36">
        <v>-8545</v>
      </c>
      <c r="K524" s="36">
        <v>-3106</v>
      </c>
      <c r="L524" s="36">
        <v>-589</v>
      </c>
      <c r="M524" s="36">
        <v>-4904</v>
      </c>
      <c r="N524" s="36">
        <v>-5977</v>
      </c>
      <c r="O524" s="36">
        <v>-4383</v>
      </c>
      <c r="P524" s="38">
        <v>-11669</v>
      </c>
      <c r="U524" s="29"/>
      <c r="V524" s="29"/>
      <c r="Z524" s="29"/>
      <c r="AA524" s="29"/>
      <c r="AB524" s="29"/>
      <c r="AC524" s="29"/>
      <c r="AD524" s="29"/>
      <c r="AE524" s="29"/>
    </row>
    <row r="525" spans="1:31" ht="15" customHeight="1" x14ac:dyDescent="0.25">
      <c r="A525" s="25" t="s">
        <v>31</v>
      </c>
      <c r="B525" s="16" t="s">
        <v>45</v>
      </c>
      <c r="C525" s="11" t="s">
        <v>18</v>
      </c>
      <c r="D525" s="52">
        <v>2010</v>
      </c>
      <c r="E525" s="36">
        <v>1015</v>
      </c>
      <c r="F525" s="36">
        <v>-12052</v>
      </c>
      <c r="G525" s="36">
        <v>-8735</v>
      </c>
      <c r="H525" s="36">
        <v>-7192</v>
      </c>
      <c r="I525" s="36">
        <v>-6571</v>
      </c>
      <c r="J525" s="36">
        <v>-4998</v>
      </c>
      <c r="K525" s="36">
        <v>-2834</v>
      </c>
      <c r="L525" s="36">
        <v>-3907</v>
      </c>
      <c r="M525" s="36">
        <v>-4603</v>
      </c>
      <c r="N525" s="36">
        <v>-2880</v>
      </c>
      <c r="O525" s="36">
        <v>-3473</v>
      </c>
      <c r="P525" s="38">
        <v>-11869</v>
      </c>
      <c r="U525" s="29"/>
      <c r="V525" s="29"/>
      <c r="Z525" s="29"/>
      <c r="AA525" s="29"/>
      <c r="AB525" s="29"/>
      <c r="AC525" s="29"/>
      <c r="AD525" s="29"/>
      <c r="AE525" s="29"/>
    </row>
    <row r="526" spans="1:31" ht="15" customHeight="1" x14ac:dyDescent="0.25">
      <c r="A526" s="25" t="s">
        <v>31</v>
      </c>
      <c r="B526" s="16" t="s">
        <v>45</v>
      </c>
      <c r="C526" s="11" t="s">
        <v>18</v>
      </c>
      <c r="D526" s="52">
        <v>2011</v>
      </c>
      <c r="E526" s="36">
        <v>1253</v>
      </c>
      <c r="F526" s="36">
        <v>-11917</v>
      </c>
      <c r="G526" s="36">
        <v>-6844</v>
      </c>
      <c r="H526" s="36">
        <v>-6190</v>
      </c>
      <c r="I526" s="36">
        <v>-3203</v>
      </c>
      <c r="J526" s="36">
        <v>-3394</v>
      </c>
      <c r="K526" s="36">
        <v>-743</v>
      </c>
      <c r="L526" s="36">
        <v>581</v>
      </c>
      <c r="M526" s="36">
        <v>-1673</v>
      </c>
      <c r="N526" s="36">
        <v>-735</v>
      </c>
      <c r="O526" s="36">
        <v>-1614</v>
      </c>
      <c r="P526" s="38">
        <v>-8505</v>
      </c>
      <c r="U526" s="29"/>
      <c r="V526" s="29"/>
      <c r="Z526" s="29"/>
      <c r="AA526" s="29"/>
      <c r="AB526" s="29"/>
      <c r="AC526" s="29"/>
      <c r="AD526" s="29"/>
      <c r="AE526" s="29"/>
    </row>
    <row r="527" spans="1:31" ht="15" customHeight="1" x14ac:dyDescent="0.25">
      <c r="A527" s="25" t="s">
        <v>31</v>
      </c>
      <c r="B527" s="16" t="s">
        <v>45</v>
      </c>
      <c r="C527" s="11" t="s">
        <v>18</v>
      </c>
      <c r="D527" s="52">
        <v>2012</v>
      </c>
      <c r="E527" s="36">
        <v>-110</v>
      </c>
      <c r="F527" s="36">
        <v>-10032</v>
      </c>
      <c r="G527" s="36">
        <v>-7731</v>
      </c>
      <c r="H527" s="36">
        <v>-1943</v>
      </c>
      <c r="I527" s="36">
        <v>-2454</v>
      </c>
      <c r="J527" s="36">
        <v>-1681</v>
      </c>
      <c r="K527" s="36">
        <v>-3548</v>
      </c>
      <c r="L527" s="36">
        <v>1368</v>
      </c>
      <c r="M527" s="36">
        <v>1403</v>
      </c>
      <c r="N527" s="36">
        <v>-13037</v>
      </c>
      <c r="O527" s="36">
        <v>-218</v>
      </c>
      <c r="P527" s="38">
        <v>-4390</v>
      </c>
      <c r="U527" s="29"/>
      <c r="V527" s="29"/>
      <c r="Z527" s="29"/>
      <c r="AA527" s="29"/>
      <c r="AB527" s="29"/>
      <c r="AC527" s="29"/>
      <c r="AD527" s="29"/>
      <c r="AE527" s="29"/>
    </row>
    <row r="528" spans="1:31" ht="15" customHeight="1" x14ac:dyDescent="0.25">
      <c r="A528" s="25" t="s">
        <v>31</v>
      </c>
      <c r="B528" s="16" t="s">
        <v>45</v>
      </c>
      <c r="C528" s="11" t="s">
        <v>18</v>
      </c>
      <c r="D528" s="52">
        <v>2013</v>
      </c>
      <c r="E528" s="36">
        <v>-1878</v>
      </c>
      <c r="F528" s="36">
        <v>-13616</v>
      </c>
      <c r="G528" s="36">
        <v>-6222</v>
      </c>
      <c r="H528" s="36">
        <v>-10581</v>
      </c>
      <c r="I528" s="36">
        <v>-2051</v>
      </c>
      <c r="J528" s="36">
        <v>-3393</v>
      </c>
      <c r="K528" s="36">
        <v>-2157</v>
      </c>
      <c r="L528" s="36">
        <v>-1418</v>
      </c>
      <c r="M528" s="36">
        <v>-2896</v>
      </c>
      <c r="N528" s="36">
        <v>-9977</v>
      </c>
      <c r="O528" s="36">
        <v>1137</v>
      </c>
      <c r="P528" s="38">
        <v>-7070</v>
      </c>
      <c r="U528" s="29"/>
      <c r="V528" s="29"/>
      <c r="Z528" s="29"/>
      <c r="AA528" s="29"/>
      <c r="AB528" s="29"/>
      <c r="AC528" s="29"/>
      <c r="AD528" s="29"/>
      <c r="AE528" s="29"/>
    </row>
    <row r="529" spans="1:31" ht="15" customHeight="1" x14ac:dyDescent="0.25">
      <c r="A529" s="25" t="s">
        <v>31</v>
      </c>
      <c r="B529" s="16" t="s">
        <v>45</v>
      </c>
      <c r="C529" s="11" t="s">
        <v>18</v>
      </c>
      <c r="D529" s="53">
        <v>2014</v>
      </c>
      <c r="E529" s="36">
        <v>1958</v>
      </c>
      <c r="F529" s="36">
        <v>-10230</v>
      </c>
      <c r="G529" s="36">
        <v>-6361</v>
      </c>
      <c r="H529" s="36">
        <v>-3790</v>
      </c>
      <c r="I529" s="36">
        <v>-3442</v>
      </c>
      <c r="J529" s="36">
        <v>-4759</v>
      </c>
      <c r="K529" s="36">
        <v>-1779</v>
      </c>
      <c r="L529" s="36">
        <v>1574</v>
      </c>
      <c r="M529" s="36">
        <v>-42</v>
      </c>
      <c r="N529" s="36">
        <v>-4792</v>
      </c>
      <c r="O529" s="36">
        <v>7129</v>
      </c>
      <c r="P529" s="38">
        <v>-8836</v>
      </c>
      <c r="U529" s="29"/>
      <c r="V529" s="29"/>
      <c r="Z529" s="29"/>
      <c r="AA529" s="29"/>
      <c r="AB529" s="29"/>
      <c r="AC529" s="29"/>
      <c r="AD529" s="29"/>
      <c r="AE529" s="29"/>
    </row>
    <row r="530" spans="1:31" ht="15" customHeight="1" x14ac:dyDescent="0.25">
      <c r="A530" s="25" t="s">
        <v>31</v>
      </c>
      <c r="B530" s="16" t="s">
        <v>45</v>
      </c>
      <c r="C530" s="11" t="s">
        <v>18</v>
      </c>
      <c r="D530" s="53">
        <v>2015</v>
      </c>
      <c r="E530" s="36">
        <v>4123</v>
      </c>
      <c r="F530" s="36">
        <v>-10386</v>
      </c>
      <c r="G530" s="36">
        <v>-5619</v>
      </c>
      <c r="H530" s="36">
        <v>-740</v>
      </c>
      <c r="I530" s="36">
        <v>-2482</v>
      </c>
      <c r="J530" s="36">
        <v>-7859</v>
      </c>
      <c r="K530" s="36">
        <v>-1662</v>
      </c>
      <c r="L530" s="36">
        <v>887</v>
      </c>
      <c r="M530" s="36">
        <v>-5126</v>
      </c>
      <c r="N530" s="36">
        <v>-3326</v>
      </c>
      <c r="O530" s="36">
        <v>-882</v>
      </c>
      <c r="P530" s="38">
        <v>-10542</v>
      </c>
      <c r="U530" s="29"/>
      <c r="V530" s="29"/>
      <c r="Z530" s="29"/>
      <c r="AA530" s="29"/>
      <c r="AB530" s="29"/>
      <c r="AC530" s="29"/>
      <c r="AD530" s="29"/>
      <c r="AE530" s="29"/>
    </row>
    <row r="531" spans="1:31" ht="15" customHeight="1" x14ac:dyDescent="0.25">
      <c r="A531" s="25" t="s">
        <v>31</v>
      </c>
      <c r="B531" s="16" t="s">
        <v>45</v>
      </c>
      <c r="C531" s="11" t="s">
        <v>18</v>
      </c>
      <c r="D531" s="52">
        <v>2016</v>
      </c>
      <c r="E531" s="36">
        <v>6942</v>
      </c>
      <c r="F531" s="36">
        <v>-5349</v>
      </c>
      <c r="G531" s="36">
        <v>-6679</v>
      </c>
      <c r="H531" s="36">
        <v>-947</v>
      </c>
      <c r="I531" s="36">
        <v>-2208</v>
      </c>
      <c r="J531" s="36">
        <v>-4643</v>
      </c>
      <c r="K531" s="36">
        <v>-2862</v>
      </c>
      <c r="L531" s="36">
        <v>-613</v>
      </c>
      <c r="M531" s="36">
        <v>-4393</v>
      </c>
      <c r="N531" s="36">
        <v>-3396</v>
      </c>
      <c r="O531" s="36">
        <v>-2472</v>
      </c>
      <c r="P531" s="38">
        <v>-18092</v>
      </c>
      <c r="U531" s="29"/>
      <c r="V531" s="29"/>
      <c r="Z531" s="29"/>
      <c r="AA531" s="29"/>
      <c r="AB531" s="29"/>
      <c r="AC531" s="29"/>
      <c r="AD531" s="29"/>
      <c r="AE531" s="29"/>
    </row>
    <row r="532" spans="1:31" ht="15" customHeight="1" x14ac:dyDescent="0.25">
      <c r="A532" s="23" t="s">
        <v>31</v>
      </c>
      <c r="B532" s="16" t="s">
        <v>45</v>
      </c>
      <c r="C532" s="11" t="s">
        <v>18</v>
      </c>
      <c r="D532" s="53">
        <v>2017</v>
      </c>
      <c r="E532" s="36">
        <v>9949</v>
      </c>
      <c r="F532" s="36">
        <v>-5947</v>
      </c>
      <c r="G532" s="36">
        <v>-4364</v>
      </c>
      <c r="H532" s="36">
        <v>1258</v>
      </c>
      <c r="I532" s="36">
        <v>1077</v>
      </c>
      <c r="J532" s="36">
        <v>-2057</v>
      </c>
      <c r="K532" s="36">
        <v>-2893</v>
      </c>
      <c r="L532" s="36">
        <v>3125</v>
      </c>
      <c r="M532" s="36">
        <v>-662</v>
      </c>
      <c r="N532" s="36">
        <v>-381</v>
      </c>
      <c r="O532" s="36">
        <v>-2150</v>
      </c>
      <c r="P532" s="38">
        <v>-14266</v>
      </c>
      <c r="U532" s="29"/>
      <c r="V532" s="29"/>
      <c r="Z532" s="29"/>
      <c r="AA532" s="29"/>
      <c r="AB532" s="29"/>
      <c r="AC532" s="29"/>
      <c r="AD532" s="29"/>
      <c r="AE532" s="29"/>
    </row>
    <row r="533" spans="1:31" ht="15" customHeight="1" x14ac:dyDescent="0.25">
      <c r="A533" s="23" t="s">
        <v>31</v>
      </c>
      <c r="B533" s="16" t="s">
        <v>45</v>
      </c>
      <c r="C533" s="11" t="s">
        <v>18</v>
      </c>
      <c r="D533" s="52">
        <v>2018</v>
      </c>
      <c r="E533" s="36">
        <v>8074</v>
      </c>
      <c r="F533" s="36">
        <v>-4508</v>
      </c>
      <c r="G533" s="36">
        <v>-1165</v>
      </c>
      <c r="H533" s="36">
        <v>6015</v>
      </c>
      <c r="I533" s="36">
        <v>2924</v>
      </c>
      <c r="J533" s="36">
        <v>2277</v>
      </c>
      <c r="K533" s="36">
        <v>-4097</v>
      </c>
      <c r="L533" s="36">
        <v>2614</v>
      </c>
      <c r="M533" s="36">
        <v>2260</v>
      </c>
      <c r="N533" s="36">
        <v>838</v>
      </c>
      <c r="O533" s="36">
        <v>5496</v>
      </c>
      <c r="P533" s="38">
        <v>-12047</v>
      </c>
      <c r="U533" s="29"/>
      <c r="V533" s="29"/>
      <c r="Z533" s="29"/>
      <c r="AA533" s="29"/>
      <c r="AB533" s="29"/>
      <c r="AC533" s="29"/>
      <c r="AD533" s="29"/>
      <c r="AE533" s="29"/>
    </row>
    <row r="534" spans="1:31" ht="15" customHeight="1" x14ac:dyDescent="0.25">
      <c r="A534" s="23" t="s">
        <v>31</v>
      </c>
      <c r="B534" s="16" t="s">
        <v>45</v>
      </c>
      <c r="C534" s="11" t="s">
        <v>18</v>
      </c>
      <c r="D534" s="53">
        <v>2019</v>
      </c>
      <c r="E534" s="36">
        <v>9229</v>
      </c>
      <c r="F534" s="36">
        <v>-7460</v>
      </c>
      <c r="G534" s="36">
        <v>-4450</v>
      </c>
      <c r="H534" s="36">
        <v>4940</v>
      </c>
      <c r="I534" s="36">
        <v>-1138</v>
      </c>
      <c r="J534" s="36">
        <v>83</v>
      </c>
      <c r="K534" s="36">
        <v>1503</v>
      </c>
      <c r="L534" s="36">
        <v>4018</v>
      </c>
      <c r="M534" s="36">
        <v>-184</v>
      </c>
      <c r="N534" s="36">
        <v>-2333</v>
      </c>
      <c r="O534" s="36">
        <v>2843</v>
      </c>
      <c r="P534" s="38">
        <v>-7900</v>
      </c>
      <c r="U534" s="29"/>
      <c r="V534" s="29"/>
      <c r="Z534" s="29"/>
      <c r="AA534" s="29"/>
      <c r="AB534" s="29"/>
      <c r="AC534" s="29"/>
      <c r="AD534" s="29"/>
      <c r="AE534" s="29"/>
    </row>
    <row r="535" spans="1:31" ht="15" customHeight="1" x14ac:dyDescent="0.25">
      <c r="A535" s="23" t="s">
        <v>31</v>
      </c>
      <c r="B535" s="16" t="s">
        <v>45</v>
      </c>
      <c r="C535" s="11" t="s">
        <v>18</v>
      </c>
      <c r="D535" s="53">
        <v>2020</v>
      </c>
      <c r="E535" s="36">
        <v>7824</v>
      </c>
      <c r="F535" s="36">
        <v>-5897</v>
      </c>
      <c r="G535" s="36">
        <v>-8297</v>
      </c>
      <c r="H535" s="36">
        <v>-11253</v>
      </c>
      <c r="I535" s="36">
        <v>2105</v>
      </c>
      <c r="J535" s="36">
        <v>6077</v>
      </c>
      <c r="K535" s="36">
        <v>5748</v>
      </c>
      <c r="L535" s="36">
        <v>4359</v>
      </c>
      <c r="M535" s="36">
        <v>752</v>
      </c>
      <c r="N535" s="36">
        <v>2397</v>
      </c>
      <c r="O535" s="36">
        <v>1504</v>
      </c>
      <c r="P535" s="38">
        <v>-46197</v>
      </c>
      <c r="U535" s="29"/>
      <c r="V535" s="29"/>
      <c r="Z535" s="29"/>
      <c r="AA535" s="29"/>
      <c r="AB535" s="29"/>
      <c r="AC535" s="29"/>
      <c r="AD535" s="29"/>
      <c r="AE535" s="29"/>
    </row>
    <row r="536" spans="1:31" ht="15" customHeight="1" x14ac:dyDescent="0.25">
      <c r="A536" s="23" t="s">
        <v>31</v>
      </c>
      <c r="B536" s="16" t="s">
        <v>45</v>
      </c>
      <c r="C536" s="11" t="s">
        <v>18</v>
      </c>
      <c r="D536" s="53">
        <v>2021</v>
      </c>
      <c r="E536" s="36">
        <v>7376</v>
      </c>
      <c r="F536" s="36">
        <v>-9290</v>
      </c>
      <c r="G536" s="36">
        <v>-4791</v>
      </c>
      <c r="H536" s="36">
        <v>13790</v>
      </c>
      <c r="I536" s="36">
        <v>97</v>
      </c>
      <c r="J536" s="36">
        <v>11624</v>
      </c>
      <c r="K536" s="36">
        <v>8899</v>
      </c>
      <c r="L536" s="36">
        <v>7269</v>
      </c>
      <c r="M536" s="36">
        <v>3514</v>
      </c>
      <c r="N536" s="36">
        <v>1362</v>
      </c>
      <c r="O536" s="36">
        <v>7320</v>
      </c>
      <c r="P536" s="38">
        <v>-66612</v>
      </c>
      <c r="U536" s="29"/>
      <c r="V536" s="29"/>
      <c r="Z536" s="29"/>
      <c r="AA536" s="29"/>
      <c r="AB536" s="29"/>
      <c r="AC536" s="29"/>
      <c r="AD536" s="29"/>
      <c r="AE536" s="29"/>
    </row>
    <row r="537" spans="1:31" ht="15" customHeight="1" x14ac:dyDescent="0.25">
      <c r="A537" s="23" t="s">
        <v>31</v>
      </c>
      <c r="B537" s="16" t="s">
        <v>45</v>
      </c>
      <c r="C537" s="11" t="s">
        <v>18</v>
      </c>
      <c r="D537" s="53">
        <v>2022</v>
      </c>
      <c r="E537" s="36">
        <v>20735</v>
      </c>
      <c r="F537" s="36">
        <v>-8988</v>
      </c>
      <c r="G537" s="36">
        <v>-11756</v>
      </c>
      <c r="H537" s="36">
        <v>7201</v>
      </c>
      <c r="I537" s="36">
        <v>5939</v>
      </c>
      <c r="J537" s="36">
        <v>9144</v>
      </c>
      <c r="K537" s="36">
        <v>9201</v>
      </c>
      <c r="L537" s="36">
        <v>953</v>
      </c>
      <c r="M537" s="36">
        <v>550</v>
      </c>
      <c r="N537" s="36">
        <v>-1761</v>
      </c>
      <c r="O537" s="36">
        <v>-8653</v>
      </c>
      <c r="P537" s="38">
        <v>-27789</v>
      </c>
      <c r="U537" s="29"/>
      <c r="V537" s="29"/>
      <c r="Z537" s="29"/>
      <c r="AA537" s="29"/>
      <c r="AB537" s="29"/>
      <c r="AC537" s="29"/>
      <c r="AD537" s="29"/>
      <c r="AE537" s="29"/>
    </row>
    <row r="538" spans="1:31" ht="15" customHeight="1" x14ac:dyDescent="0.25">
      <c r="A538" s="25" t="s">
        <v>31</v>
      </c>
      <c r="B538" s="16" t="s">
        <v>45</v>
      </c>
      <c r="C538" s="11" t="s">
        <v>18</v>
      </c>
      <c r="D538" s="53">
        <v>2023</v>
      </c>
      <c r="E538" s="36">
        <v>12593</v>
      </c>
      <c r="F538" s="36">
        <v>-11542</v>
      </c>
      <c r="G538" s="36">
        <v>-13249</v>
      </c>
      <c r="H538" s="36">
        <v>3820</v>
      </c>
      <c r="I538" s="36">
        <v>-11442</v>
      </c>
      <c r="J538" s="36">
        <v>9924</v>
      </c>
      <c r="K538" s="36">
        <v>-2314</v>
      </c>
      <c r="L538" s="36">
        <v>-5329</v>
      </c>
      <c r="M538" s="36">
        <v>-18318</v>
      </c>
      <c r="N538" s="36">
        <v>-1510</v>
      </c>
      <c r="O538" s="36">
        <v>-7204</v>
      </c>
      <c r="P538" s="38">
        <v>-33473</v>
      </c>
      <c r="U538" s="29"/>
      <c r="V538" s="29"/>
      <c r="Z538" s="29"/>
      <c r="AA538" s="29"/>
      <c r="AB538" s="29"/>
      <c r="AC538" s="29"/>
      <c r="AD538" s="29"/>
      <c r="AE538" s="29"/>
    </row>
    <row r="539" spans="1:31" ht="15" customHeight="1" x14ac:dyDescent="0.25">
      <c r="A539" s="25" t="s">
        <v>31</v>
      </c>
      <c r="B539" s="16" t="s">
        <v>45</v>
      </c>
      <c r="C539" s="11" t="s">
        <v>18</v>
      </c>
      <c r="D539" s="53">
        <v>2024</v>
      </c>
      <c r="E539" s="36">
        <v>16878</v>
      </c>
      <c r="F539" s="36">
        <v>-24092</v>
      </c>
      <c r="G539" s="36">
        <v>-18984</v>
      </c>
      <c r="H539" s="36">
        <v>-11455</v>
      </c>
      <c r="I539" s="36">
        <v>-13267</v>
      </c>
      <c r="J539" s="36">
        <v>-15772</v>
      </c>
      <c r="K539" s="36">
        <v>-12904</v>
      </c>
      <c r="L539" s="36">
        <v>-8849</v>
      </c>
      <c r="M539" s="36">
        <v>-17016</v>
      </c>
      <c r="N539" s="36">
        <v>-17670</v>
      </c>
      <c r="O539" s="36">
        <v>-8623</v>
      </c>
      <c r="P539" s="38">
        <v>-57222</v>
      </c>
      <c r="U539" s="29"/>
      <c r="V539" s="29"/>
      <c r="Z539" s="29"/>
      <c r="AA539" s="29"/>
      <c r="AB539" s="29"/>
      <c r="AC539" s="29"/>
      <c r="AD539" s="29"/>
      <c r="AE539" s="29"/>
    </row>
    <row r="540" spans="1:31" ht="15" customHeight="1" x14ac:dyDescent="0.25">
      <c r="A540" s="25" t="s">
        <v>31</v>
      </c>
      <c r="B540" s="16" t="s">
        <v>45</v>
      </c>
      <c r="C540" s="11" t="s">
        <v>18</v>
      </c>
      <c r="D540" s="53">
        <v>2025</v>
      </c>
      <c r="E540" s="36">
        <v>-5828</v>
      </c>
      <c r="F540" s="36">
        <v>-34362</v>
      </c>
      <c r="G540" s="36">
        <v>-34146</v>
      </c>
      <c r="H540" s="36">
        <v>-20492</v>
      </c>
      <c r="I540" s="36">
        <v>-15435</v>
      </c>
      <c r="J540" s="36">
        <v>-12122</v>
      </c>
      <c r="K540" s="36">
        <v>-33590</v>
      </c>
      <c r="L540" s="36">
        <v>-13614</v>
      </c>
      <c r="M540" s="36">
        <v>-28859</v>
      </c>
      <c r="N540" s="36">
        <v>-24708</v>
      </c>
      <c r="O540" s="36">
        <v>-15277</v>
      </c>
      <c r="P540" s="38">
        <v>-18192</v>
      </c>
      <c r="U540" s="29"/>
      <c r="V540" s="29"/>
      <c r="Z540" s="29"/>
      <c r="AA540" s="29"/>
      <c r="AB540" s="29"/>
      <c r="AC540" s="29"/>
      <c r="AD540" s="29"/>
      <c r="AE540" s="29"/>
    </row>
    <row r="541" spans="1:31" ht="15" customHeight="1" x14ac:dyDescent="0.25">
      <c r="A541" s="25" t="s">
        <v>31</v>
      </c>
      <c r="B541" s="16" t="s">
        <v>45</v>
      </c>
      <c r="C541" s="28" t="s">
        <v>18</v>
      </c>
      <c r="D541" s="51">
        <v>2026</v>
      </c>
      <c r="E541" s="45">
        <v>-4148</v>
      </c>
      <c r="F541" s="45">
        <v>0</v>
      </c>
      <c r="G541" s="45">
        <v>0</v>
      </c>
      <c r="H541" s="45">
        <v>0</v>
      </c>
      <c r="I541" s="45">
        <v>0</v>
      </c>
      <c r="J541" s="45">
        <v>0</v>
      </c>
      <c r="K541" s="45">
        <v>0</v>
      </c>
      <c r="L541" s="45">
        <v>0</v>
      </c>
      <c r="M541" s="45">
        <v>0</v>
      </c>
      <c r="N541" s="45">
        <v>0</v>
      </c>
      <c r="O541" s="45">
        <v>0</v>
      </c>
      <c r="P541" s="46">
        <v>0</v>
      </c>
      <c r="U541" s="29"/>
      <c r="V541" s="29"/>
      <c r="Z541" s="29"/>
      <c r="AA541" s="29"/>
      <c r="AB541" s="29"/>
      <c r="AC541" s="29"/>
      <c r="AD541" s="29"/>
      <c r="AE541" s="29"/>
    </row>
    <row r="542" spans="1:31" ht="15" customHeight="1" x14ac:dyDescent="0.25">
      <c r="A542" s="10" t="s">
        <v>31</v>
      </c>
      <c r="B542" s="16" t="s">
        <v>21</v>
      </c>
      <c r="C542" s="11" t="s">
        <v>18</v>
      </c>
      <c r="D542" s="54">
        <v>2007</v>
      </c>
      <c r="E542" s="36">
        <v>136</v>
      </c>
      <c r="F542" s="36">
        <v>137</v>
      </c>
      <c r="G542" s="36">
        <v>428</v>
      </c>
      <c r="H542" s="36">
        <v>443</v>
      </c>
      <c r="I542" s="36">
        <v>650</v>
      </c>
      <c r="J542" s="36">
        <v>943</v>
      </c>
      <c r="K542" s="36">
        <v>849</v>
      </c>
      <c r="L542" s="36">
        <v>972</v>
      </c>
      <c r="M542" s="36">
        <v>757</v>
      </c>
      <c r="N542" s="36">
        <v>1047</v>
      </c>
      <c r="O542" s="36">
        <v>1063</v>
      </c>
      <c r="P542" s="38">
        <v>3415</v>
      </c>
      <c r="U542" s="29"/>
      <c r="V542" s="29"/>
      <c r="Z542" s="29"/>
      <c r="AA542" s="29"/>
      <c r="AB542" s="29"/>
      <c r="AC542" s="29"/>
      <c r="AD542" s="29"/>
      <c r="AE542" s="29"/>
    </row>
    <row r="543" spans="1:31" ht="15" customHeight="1" x14ac:dyDescent="0.25">
      <c r="A543" s="21" t="s">
        <v>31</v>
      </c>
      <c r="B543" s="16" t="s">
        <v>46</v>
      </c>
      <c r="C543" s="11" t="s">
        <v>18</v>
      </c>
      <c r="D543" s="51">
        <v>2008</v>
      </c>
      <c r="E543" s="36">
        <v>455</v>
      </c>
      <c r="F543" s="36">
        <v>476</v>
      </c>
      <c r="G543" s="36">
        <v>857</v>
      </c>
      <c r="H543" s="36">
        <v>880</v>
      </c>
      <c r="I543" s="36">
        <v>1135</v>
      </c>
      <c r="J543" s="36">
        <v>1734</v>
      </c>
      <c r="K543" s="36">
        <v>1333</v>
      </c>
      <c r="L543" s="36">
        <v>250</v>
      </c>
      <c r="M543" s="36">
        <v>1075</v>
      </c>
      <c r="N543" s="36">
        <v>2555</v>
      </c>
      <c r="O543" s="36">
        <v>2130</v>
      </c>
      <c r="P543" s="38">
        <v>5424</v>
      </c>
      <c r="U543" s="29"/>
      <c r="V543" s="29"/>
      <c r="Z543" s="29"/>
      <c r="AA543" s="29"/>
      <c r="AB543" s="29"/>
      <c r="AC543" s="29"/>
      <c r="AD543" s="29"/>
      <c r="AE543" s="29"/>
    </row>
    <row r="544" spans="1:31" ht="15" customHeight="1" x14ac:dyDescent="0.25">
      <c r="A544" s="21" t="s">
        <v>31</v>
      </c>
      <c r="B544" s="16" t="s">
        <v>46</v>
      </c>
      <c r="C544" s="11" t="s">
        <v>18</v>
      </c>
      <c r="D544" s="51">
        <v>2009</v>
      </c>
      <c r="E544" s="36">
        <v>2019</v>
      </c>
      <c r="F544" s="36">
        <v>748</v>
      </c>
      <c r="G544" s="36">
        <v>884</v>
      </c>
      <c r="H544" s="36">
        <v>977</v>
      </c>
      <c r="I544" s="36">
        <v>1058</v>
      </c>
      <c r="J544" s="36">
        <v>1590</v>
      </c>
      <c r="K544" s="36">
        <v>1168</v>
      </c>
      <c r="L544" s="36">
        <v>698</v>
      </c>
      <c r="M544" s="36">
        <v>671</v>
      </c>
      <c r="N544" s="36">
        <v>564</v>
      </c>
      <c r="O544" s="36">
        <v>689</v>
      </c>
      <c r="P544" s="38">
        <v>1708</v>
      </c>
      <c r="U544" s="29"/>
      <c r="V544" s="29"/>
      <c r="Z544" s="29"/>
      <c r="AA544" s="29"/>
      <c r="AB544" s="29"/>
      <c r="AC544" s="29"/>
      <c r="AD544" s="29"/>
      <c r="AE544" s="29"/>
    </row>
    <row r="545" spans="1:31" ht="15" customHeight="1" x14ac:dyDescent="0.25">
      <c r="A545" s="21" t="s">
        <v>31</v>
      </c>
      <c r="B545" s="16" t="s">
        <v>46</v>
      </c>
      <c r="C545" s="11" t="s">
        <v>18</v>
      </c>
      <c r="D545" s="52">
        <v>2010</v>
      </c>
      <c r="E545" s="36">
        <v>187</v>
      </c>
      <c r="F545" s="36">
        <v>182</v>
      </c>
      <c r="G545" s="36">
        <v>209</v>
      </c>
      <c r="H545" s="36">
        <v>312</v>
      </c>
      <c r="I545" s="36">
        <v>362</v>
      </c>
      <c r="J545" s="36">
        <v>593</v>
      </c>
      <c r="K545" s="36">
        <v>516</v>
      </c>
      <c r="L545" s="36">
        <v>519</v>
      </c>
      <c r="M545" s="36">
        <v>595</v>
      </c>
      <c r="N545" s="36">
        <v>646</v>
      </c>
      <c r="O545" s="36">
        <v>803</v>
      </c>
      <c r="P545" s="38">
        <v>3035</v>
      </c>
      <c r="U545" s="29"/>
      <c r="V545" s="29"/>
      <c r="Z545" s="29"/>
      <c r="AA545" s="29"/>
      <c r="AB545" s="29"/>
      <c r="AC545" s="29"/>
      <c r="AD545" s="29"/>
      <c r="AE545" s="29"/>
    </row>
    <row r="546" spans="1:31" ht="15" customHeight="1" x14ac:dyDescent="0.25">
      <c r="A546" s="21" t="s">
        <v>31</v>
      </c>
      <c r="B546" s="16" t="s">
        <v>46</v>
      </c>
      <c r="C546" s="11" t="s">
        <v>18</v>
      </c>
      <c r="D546" s="52">
        <v>2011</v>
      </c>
      <c r="E546" s="36">
        <v>86</v>
      </c>
      <c r="F546" s="36">
        <v>138</v>
      </c>
      <c r="G546" s="36">
        <v>268</v>
      </c>
      <c r="H546" s="36">
        <v>273</v>
      </c>
      <c r="I546" s="36">
        <v>330</v>
      </c>
      <c r="J546" s="36">
        <v>469</v>
      </c>
      <c r="K546" s="36">
        <v>511</v>
      </c>
      <c r="L546" s="36">
        <v>498</v>
      </c>
      <c r="M546" s="36">
        <v>651</v>
      </c>
      <c r="N546" s="36">
        <v>781</v>
      </c>
      <c r="O546" s="36">
        <v>888</v>
      </c>
      <c r="P546" s="38">
        <v>2863</v>
      </c>
      <c r="U546" s="29"/>
      <c r="V546" s="29"/>
      <c r="Z546" s="29"/>
      <c r="AA546" s="29"/>
      <c r="AB546" s="29"/>
      <c r="AC546" s="29"/>
      <c r="AD546" s="29"/>
      <c r="AE546" s="29"/>
    </row>
    <row r="547" spans="1:31" ht="15" customHeight="1" x14ac:dyDescent="0.25">
      <c r="A547" s="22" t="s">
        <v>31</v>
      </c>
      <c r="B547" s="16" t="s">
        <v>46</v>
      </c>
      <c r="C547" s="11" t="s">
        <v>18</v>
      </c>
      <c r="D547" s="52">
        <v>2012</v>
      </c>
      <c r="E547" s="36">
        <v>73</v>
      </c>
      <c r="F547" s="36">
        <v>227</v>
      </c>
      <c r="G547" s="36">
        <v>243</v>
      </c>
      <c r="H547" s="36">
        <v>474</v>
      </c>
      <c r="I547" s="36">
        <v>378</v>
      </c>
      <c r="J547" s="36">
        <v>576</v>
      </c>
      <c r="K547" s="36">
        <v>481</v>
      </c>
      <c r="L547" s="36">
        <v>523</v>
      </c>
      <c r="M547" s="36">
        <v>627</v>
      </c>
      <c r="N547" s="36">
        <v>748</v>
      </c>
      <c r="O547" s="36">
        <v>1000</v>
      </c>
      <c r="P547" s="38">
        <v>2845</v>
      </c>
      <c r="U547" s="29"/>
      <c r="V547" s="29"/>
      <c r="Z547" s="29"/>
      <c r="AA547" s="29"/>
      <c r="AB547" s="29"/>
      <c r="AC547" s="29"/>
      <c r="AD547" s="29"/>
      <c r="AE547" s="29"/>
    </row>
    <row r="548" spans="1:31" ht="15" customHeight="1" x14ac:dyDescent="0.25">
      <c r="A548" s="22" t="s">
        <v>31</v>
      </c>
      <c r="B548" s="16" t="s">
        <v>46</v>
      </c>
      <c r="C548" s="11" t="s">
        <v>18</v>
      </c>
      <c r="D548" s="52">
        <v>2013</v>
      </c>
      <c r="E548" s="36">
        <v>186</v>
      </c>
      <c r="F548" s="36">
        <v>200</v>
      </c>
      <c r="G548" s="36">
        <v>267</v>
      </c>
      <c r="H548" s="36">
        <v>380</v>
      </c>
      <c r="I548" s="36">
        <v>348</v>
      </c>
      <c r="J548" s="36">
        <v>477</v>
      </c>
      <c r="K548" s="36">
        <v>757</v>
      </c>
      <c r="L548" s="36">
        <v>564</v>
      </c>
      <c r="M548" s="36">
        <v>771</v>
      </c>
      <c r="N548" s="36">
        <v>812</v>
      </c>
      <c r="O548" s="36">
        <v>996</v>
      </c>
      <c r="P548" s="38">
        <v>2876</v>
      </c>
      <c r="U548" s="29"/>
      <c r="V548" s="29"/>
      <c r="Z548" s="29"/>
      <c r="AA548" s="29"/>
      <c r="AB548" s="29"/>
      <c r="AC548" s="29"/>
      <c r="AD548" s="29"/>
      <c r="AE548" s="29"/>
    </row>
    <row r="549" spans="1:31" ht="15" customHeight="1" x14ac:dyDescent="0.25">
      <c r="A549" s="21" t="s">
        <v>31</v>
      </c>
      <c r="B549" s="16" t="s">
        <v>46</v>
      </c>
      <c r="C549" s="11" t="s">
        <v>18</v>
      </c>
      <c r="D549" s="53">
        <v>2014</v>
      </c>
      <c r="E549" s="36">
        <v>125</v>
      </c>
      <c r="F549" s="36">
        <v>163</v>
      </c>
      <c r="G549" s="36">
        <v>250</v>
      </c>
      <c r="H549" s="36">
        <v>313</v>
      </c>
      <c r="I549" s="36">
        <v>348</v>
      </c>
      <c r="J549" s="36">
        <v>472</v>
      </c>
      <c r="K549" s="36">
        <v>539</v>
      </c>
      <c r="L549" s="36">
        <v>632</v>
      </c>
      <c r="M549" s="36">
        <v>689</v>
      </c>
      <c r="N549" s="36">
        <v>893</v>
      </c>
      <c r="O549" s="36">
        <v>1182</v>
      </c>
      <c r="P549" s="38">
        <v>3544</v>
      </c>
      <c r="U549" s="29"/>
      <c r="V549" s="29"/>
      <c r="Z549" s="29"/>
      <c r="AA549" s="29"/>
      <c r="AB549" s="29"/>
      <c r="AC549" s="29"/>
      <c r="AD549" s="29"/>
      <c r="AE549" s="29"/>
    </row>
    <row r="550" spans="1:31" ht="15" customHeight="1" x14ac:dyDescent="0.25">
      <c r="A550" s="21" t="s">
        <v>31</v>
      </c>
      <c r="B550" s="16" t="s">
        <v>46</v>
      </c>
      <c r="C550" s="11" t="s">
        <v>18</v>
      </c>
      <c r="D550" s="53">
        <v>2015</v>
      </c>
      <c r="E550" s="36">
        <v>58</v>
      </c>
      <c r="F550" s="36">
        <v>153</v>
      </c>
      <c r="G550" s="36">
        <v>273</v>
      </c>
      <c r="H550" s="36">
        <v>399</v>
      </c>
      <c r="I550" s="36">
        <v>449</v>
      </c>
      <c r="J550" s="36">
        <v>688</v>
      </c>
      <c r="K550" s="36">
        <v>626</v>
      </c>
      <c r="L550" s="36">
        <v>555</v>
      </c>
      <c r="M550" s="36">
        <v>875</v>
      </c>
      <c r="N550" s="36">
        <v>858</v>
      </c>
      <c r="O550" s="36">
        <v>1097</v>
      </c>
      <c r="P550" s="38">
        <v>3045</v>
      </c>
      <c r="U550" s="29"/>
      <c r="V550" s="29"/>
      <c r="Z550" s="29"/>
      <c r="AA550" s="29"/>
      <c r="AB550" s="29"/>
      <c r="AC550" s="29"/>
      <c r="AD550" s="29"/>
      <c r="AE550" s="29"/>
    </row>
    <row r="551" spans="1:31" ht="15" customHeight="1" x14ac:dyDescent="0.25">
      <c r="A551" s="21" t="s">
        <v>31</v>
      </c>
      <c r="B551" s="16" t="s">
        <v>46</v>
      </c>
      <c r="C551" s="11" t="s">
        <v>18</v>
      </c>
      <c r="D551" s="52">
        <v>2016</v>
      </c>
      <c r="E551" s="36">
        <v>42</v>
      </c>
      <c r="F551" s="36">
        <v>136</v>
      </c>
      <c r="G551" s="36">
        <v>229</v>
      </c>
      <c r="H551" s="36">
        <v>295</v>
      </c>
      <c r="I551" s="36">
        <v>439</v>
      </c>
      <c r="J551" s="36">
        <v>523</v>
      </c>
      <c r="K551" s="36">
        <v>503</v>
      </c>
      <c r="L551" s="36">
        <v>493</v>
      </c>
      <c r="M551" s="36">
        <v>616</v>
      </c>
      <c r="N551" s="36">
        <v>618</v>
      </c>
      <c r="O551" s="36">
        <v>741</v>
      </c>
      <c r="P551" s="38">
        <v>3662</v>
      </c>
      <c r="U551" s="29"/>
      <c r="V551" s="29"/>
      <c r="Z551" s="29"/>
      <c r="AA551" s="29"/>
      <c r="AB551" s="29"/>
      <c r="AC551" s="29"/>
      <c r="AD551" s="29"/>
      <c r="AE551" s="29"/>
    </row>
    <row r="552" spans="1:31" ht="15" customHeight="1" x14ac:dyDescent="0.25">
      <c r="A552" s="21" t="s">
        <v>31</v>
      </c>
      <c r="B552" s="16" t="s">
        <v>46</v>
      </c>
      <c r="C552" s="11" t="s">
        <v>18</v>
      </c>
      <c r="D552" s="53">
        <v>2017</v>
      </c>
      <c r="E552" s="36">
        <v>46</v>
      </c>
      <c r="F552" s="36">
        <v>108</v>
      </c>
      <c r="G552" s="36">
        <v>219</v>
      </c>
      <c r="H552" s="36">
        <v>263</v>
      </c>
      <c r="I552" s="36">
        <v>327</v>
      </c>
      <c r="J552" s="36">
        <v>392</v>
      </c>
      <c r="K552" s="36">
        <v>502</v>
      </c>
      <c r="L552" s="36">
        <v>493</v>
      </c>
      <c r="M552" s="36">
        <v>544</v>
      </c>
      <c r="N552" s="36">
        <v>930</v>
      </c>
      <c r="O552" s="36">
        <v>1015</v>
      </c>
      <c r="P552" s="38">
        <v>4333</v>
      </c>
      <c r="U552" s="29"/>
      <c r="V552" s="29"/>
      <c r="Z552" s="29"/>
      <c r="AA552" s="29"/>
      <c r="AB552" s="29"/>
      <c r="AC552" s="29"/>
      <c r="AD552" s="29"/>
      <c r="AE552" s="29"/>
    </row>
    <row r="553" spans="1:31" ht="15" customHeight="1" x14ac:dyDescent="0.25">
      <c r="A553" s="21" t="s">
        <v>31</v>
      </c>
      <c r="B553" s="16" t="s">
        <v>46</v>
      </c>
      <c r="C553" s="11" t="s">
        <v>18</v>
      </c>
      <c r="D553" s="52">
        <v>2018</v>
      </c>
      <c r="E553" s="36">
        <v>121</v>
      </c>
      <c r="F553" s="36">
        <v>115</v>
      </c>
      <c r="G553" s="36">
        <v>286</v>
      </c>
      <c r="H553" s="36">
        <v>346</v>
      </c>
      <c r="I553" s="36">
        <v>382</v>
      </c>
      <c r="J553" s="36">
        <v>526</v>
      </c>
      <c r="K553" s="36">
        <v>660</v>
      </c>
      <c r="L553" s="36">
        <v>625</v>
      </c>
      <c r="M553" s="36">
        <v>785</v>
      </c>
      <c r="N553" s="36">
        <v>1071</v>
      </c>
      <c r="O553" s="36">
        <v>1414</v>
      </c>
      <c r="P553" s="38">
        <v>3741</v>
      </c>
      <c r="U553" s="29"/>
      <c r="V553" s="29"/>
      <c r="Z553" s="29"/>
      <c r="AA553" s="29"/>
      <c r="AB553" s="29"/>
      <c r="AC553" s="29"/>
      <c r="AD553" s="29"/>
      <c r="AE553" s="29"/>
    </row>
    <row r="554" spans="1:31" ht="15" customHeight="1" x14ac:dyDescent="0.25">
      <c r="A554" s="21" t="s">
        <v>31</v>
      </c>
      <c r="B554" s="16" t="s">
        <v>46</v>
      </c>
      <c r="C554" s="11" t="s">
        <v>18</v>
      </c>
      <c r="D554" s="53">
        <v>2019</v>
      </c>
      <c r="E554" s="36">
        <v>178</v>
      </c>
      <c r="F554" s="36">
        <v>314</v>
      </c>
      <c r="G554" s="36">
        <v>848</v>
      </c>
      <c r="H554" s="36">
        <v>707</v>
      </c>
      <c r="I554" s="36">
        <v>466</v>
      </c>
      <c r="J554" s="36">
        <v>573</v>
      </c>
      <c r="K554" s="36">
        <v>732</v>
      </c>
      <c r="L554" s="36">
        <v>751</v>
      </c>
      <c r="M554" s="36">
        <v>903</v>
      </c>
      <c r="N554" s="36">
        <v>1043</v>
      </c>
      <c r="O554" s="36">
        <v>1016</v>
      </c>
      <c r="P554" s="38">
        <v>3726</v>
      </c>
      <c r="U554" s="29"/>
      <c r="V554" s="29"/>
      <c r="Z554" s="29"/>
      <c r="AA554" s="29"/>
      <c r="AB554" s="29"/>
      <c r="AC554" s="29"/>
      <c r="AD554" s="29"/>
      <c r="AE554" s="29"/>
    </row>
    <row r="555" spans="1:31" ht="15" customHeight="1" x14ac:dyDescent="0.25">
      <c r="A555" s="21" t="s">
        <v>31</v>
      </c>
      <c r="B555" s="16" t="s">
        <v>46</v>
      </c>
      <c r="C555" s="11" t="s">
        <v>18</v>
      </c>
      <c r="D555" s="53">
        <v>2020</v>
      </c>
      <c r="E555" s="36">
        <v>234</v>
      </c>
      <c r="F555" s="36">
        <v>279</v>
      </c>
      <c r="G555" s="36">
        <v>466</v>
      </c>
      <c r="H555" s="36">
        <v>844</v>
      </c>
      <c r="I555" s="36">
        <v>437</v>
      </c>
      <c r="J555" s="36">
        <v>539</v>
      </c>
      <c r="K555" s="36">
        <v>853</v>
      </c>
      <c r="L555" s="36">
        <v>803</v>
      </c>
      <c r="M555" s="36">
        <v>1370</v>
      </c>
      <c r="N555" s="36">
        <v>1049</v>
      </c>
      <c r="O555" s="36">
        <v>1436</v>
      </c>
      <c r="P555" s="38">
        <v>3813</v>
      </c>
      <c r="U555" s="29"/>
      <c r="V555" s="29"/>
      <c r="Z555" s="29"/>
      <c r="AA555" s="29"/>
      <c r="AB555" s="29"/>
      <c r="AC555" s="29"/>
      <c r="AD555" s="29"/>
      <c r="AE555" s="29"/>
    </row>
    <row r="556" spans="1:31" ht="15" customHeight="1" x14ac:dyDescent="0.25">
      <c r="A556" s="21" t="s">
        <v>31</v>
      </c>
      <c r="B556" s="16" t="s">
        <v>46</v>
      </c>
      <c r="C556" s="11" t="s">
        <v>18</v>
      </c>
      <c r="D556" s="53">
        <v>2021</v>
      </c>
      <c r="E556" s="36">
        <v>516</v>
      </c>
      <c r="F556" s="36">
        <v>511</v>
      </c>
      <c r="G556" s="36">
        <v>641</v>
      </c>
      <c r="H556" s="36">
        <v>660</v>
      </c>
      <c r="I556" s="36">
        <v>647</v>
      </c>
      <c r="J556" s="36">
        <v>758</v>
      </c>
      <c r="K556" s="36">
        <v>829</v>
      </c>
      <c r="L556" s="36">
        <v>792</v>
      </c>
      <c r="M556" s="36">
        <v>1038</v>
      </c>
      <c r="N556" s="36">
        <v>1022</v>
      </c>
      <c r="O556" s="36">
        <v>1683</v>
      </c>
      <c r="P556" s="38">
        <v>3795</v>
      </c>
      <c r="U556" s="29"/>
      <c r="V556" s="29"/>
      <c r="Z556" s="29"/>
      <c r="AA556" s="29"/>
      <c r="AB556" s="29"/>
      <c r="AC556" s="29"/>
      <c r="AD556" s="29"/>
      <c r="AE556" s="29"/>
    </row>
    <row r="557" spans="1:31" ht="15" customHeight="1" x14ac:dyDescent="0.25">
      <c r="A557" s="21" t="s">
        <v>31</v>
      </c>
      <c r="B557" s="16" t="s">
        <v>46</v>
      </c>
      <c r="C557" s="11" t="s">
        <v>18</v>
      </c>
      <c r="D557" s="53">
        <v>2022</v>
      </c>
      <c r="E557" s="36">
        <v>357</v>
      </c>
      <c r="F557" s="36">
        <v>616</v>
      </c>
      <c r="G557" s="36">
        <v>734</v>
      </c>
      <c r="H557" s="36">
        <v>929</v>
      </c>
      <c r="I557" s="36">
        <v>764</v>
      </c>
      <c r="J557" s="36">
        <v>860</v>
      </c>
      <c r="K557" s="36">
        <v>976</v>
      </c>
      <c r="L557" s="36">
        <v>1237</v>
      </c>
      <c r="M557" s="36">
        <v>1147</v>
      </c>
      <c r="N557" s="36">
        <v>1297</v>
      </c>
      <c r="O557" s="36">
        <v>1682</v>
      </c>
      <c r="P557" s="38">
        <v>4795</v>
      </c>
      <c r="U557" s="29"/>
      <c r="V557" s="29"/>
      <c r="Z557" s="29"/>
      <c r="AA557" s="29"/>
      <c r="AB557" s="29"/>
      <c r="AC557" s="29"/>
      <c r="AD557" s="29"/>
      <c r="AE557" s="29"/>
    </row>
    <row r="558" spans="1:31" ht="15" customHeight="1" x14ac:dyDescent="0.25">
      <c r="A558" s="21" t="s">
        <v>31</v>
      </c>
      <c r="B558" s="16" t="s">
        <v>46</v>
      </c>
      <c r="C558" s="11" t="s">
        <v>18</v>
      </c>
      <c r="D558" s="53">
        <v>2023</v>
      </c>
      <c r="E558" s="36">
        <v>410</v>
      </c>
      <c r="F558" s="36">
        <v>505</v>
      </c>
      <c r="G558" s="36">
        <v>630</v>
      </c>
      <c r="H558" s="36">
        <v>782</v>
      </c>
      <c r="I558" s="36">
        <v>871</v>
      </c>
      <c r="J558" s="36">
        <v>1101</v>
      </c>
      <c r="K558" s="36">
        <v>1269</v>
      </c>
      <c r="L558" s="36">
        <v>1277</v>
      </c>
      <c r="M558" s="36">
        <v>1486</v>
      </c>
      <c r="N558" s="36">
        <v>1649</v>
      </c>
      <c r="O558" s="36">
        <v>1874</v>
      </c>
      <c r="P558" s="38">
        <v>6281</v>
      </c>
      <c r="U558" s="29"/>
      <c r="V558" s="29"/>
      <c r="Z558" s="29"/>
      <c r="AA558" s="29"/>
      <c r="AB558" s="29"/>
      <c r="AC558" s="29"/>
      <c r="AD558" s="29"/>
      <c r="AE558" s="29"/>
    </row>
    <row r="559" spans="1:31" ht="15" customHeight="1" x14ac:dyDescent="0.25">
      <c r="A559" s="21" t="s">
        <v>31</v>
      </c>
      <c r="B559" s="16" t="s">
        <v>46</v>
      </c>
      <c r="C559" s="11" t="s">
        <v>18</v>
      </c>
      <c r="D559" s="53">
        <v>2024</v>
      </c>
      <c r="E559" s="36">
        <v>484</v>
      </c>
      <c r="F559" s="36">
        <v>534</v>
      </c>
      <c r="G559" s="36">
        <v>689</v>
      </c>
      <c r="H559" s="36">
        <v>1071</v>
      </c>
      <c r="I559" s="36">
        <v>1042</v>
      </c>
      <c r="J559" s="36">
        <v>970</v>
      </c>
      <c r="K559" s="36">
        <v>1221</v>
      </c>
      <c r="L559" s="36">
        <v>1325</v>
      </c>
      <c r="M559" s="36">
        <v>1295</v>
      </c>
      <c r="N559" s="36">
        <v>1737</v>
      </c>
      <c r="O559" s="36">
        <v>2181</v>
      </c>
      <c r="P559" s="38">
        <v>7963</v>
      </c>
      <c r="U559" s="29"/>
      <c r="V559" s="29"/>
      <c r="Z559" s="29"/>
      <c r="AA559" s="29"/>
      <c r="AB559" s="29"/>
      <c r="AC559" s="29"/>
      <c r="AD559" s="29"/>
      <c r="AE559" s="29"/>
    </row>
    <row r="560" spans="1:31" ht="15" customHeight="1" x14ac:dyDescent="0.25">
      <c r="A560" s="21" t="s">
        <v>31</v>
      </c>
      <c r="B560" s="16" t="s">
        <v>46</v>
      </c>
      <c r="C560" s="11" t="s">
        <v>18</v>
      </c>
      <c r="D560" s="53">
        <v>2025</v>
      </c>
      <c r="E560" s="36">
        <v>448</v>
      </c>
      <c r="F560" s="36">
        <v>557</v>
      </c>
      <c r="G560" s="36">
        <v>810</v>
      </c>
      <c r="H560" s="36">
        <v>951</v>
      </c>
      <c r="I560" s="36">
        <v>966</v>
      </c>
      <c r="J560" s="36">
        <v>1136</v>
      </c>
      <c r="K560" s="36">
        <v>1280</v>
      </c>
      <c r="L560" s="36">
        <v>1426</v>
      </c>
      <c r="M560" s="36">
        <v>1281</v>
      </c>
      <c r="N560" s="36">
        <v>1882</v>
      </c>
      <c r="O560" s="36">
        <v>2288</v>
      </c>
      <c r="P560" s="38">
        <v>7285</v>
      </c>
      <c r="U560" s="29"/>
      <c r="V560" s="29"/>
      <c r="Z560" s="29"/>
      <c r="AA560" s="29"/>
      <c r="AB560" s="29"/>
      <c r="AC560" s="29"/>
      <c r="AD560" s="29"/>
      <c r="AE560" s="29"/>
    </row>
    <row r="561" spans="1:31" ht="15" customHeight="1" x14ac:dyDescent="0.25">
      <c r="A561" s="21" t="s">
        <v>31</v>
      </c>
      <c r="B561" s="16" t="s">
        <v>46</v>
      </c>
      <c r="C561" s="28" t="s">
        <v>18</v>
      </c>
      <c r="D561" s="51">
        <v>2026</v>
      </c>
      <c r="E561" s="45">
        <v>511</v>
      </c>
      <c r="F561" s="45">
        <v>0</v>
      </c>
      <c r="G561" s="45">
        <v>0</v>
      </c>
      <c r="H561" s="45">
        <v>0</v>
      </c>
      <c r="I561" s="45">
        <v>0</v>
      </c>
      <c r="J561" s="45">
        <v>0</v>
      </c>
      <c r="K561" s="45">
        <v>0</v>
      </c>
      <c r="L561" s="45">
        <v>0</v>
      </c>
      <c r="M561" s="45">
        <v>0</v>
      </c>
      <c r="N561" s="45">
        <v>0</v>
      </c>
      <c r="O561" s="45">
        <v>0</v>
      </c>
      <c r="P561" s="46">
        <v>0</v>
      </c>
      <c r="U561" s="29"/>
      <c r="V561" s="29"/>
      <c r="Z561" s="29"/>
      <c r="AA561" s="29"/>
      <c r="AB561" s="29"/>
      <c r="AC561" s="29"/>
      <c r="AD561" s="29"/>
      <c r="AE561" s="29"/>
    </row>
    <row r="562" spans="1:31" ht="15" customHeight="1" x14ac:dyDescent="0.25">
      <c r="A562" s="10" t="s">
        <v>31</v>
      </c>
      <c r="B562" s="16" t="s">
        <v>22</v>
      </c>
      <c r="C562" s="11" t="s">
        <v>18</v>
      </c>
      <c r="D562" s="54">
        <v>2007</v>
      </c>
      <c r="E562" s="36">
        <v>3496</v>
      </c>
      <c r="F562" s="36">
        <v>-6003</v>
      </c>
      <c r="G562" s="36">
        <v>-2643</v>
      </c>
      <c r="H562" s="36">
        <v>1529</v>
      </c>
      <c r="I562" s="36">
        <v>-3766</v>
      </c>
      <c r="J562" s="36">
        <v>221</v>
      </c>
      <c r="K562" s="36">
        <v>1492</v>
      </c>
      <c r="L562" s="36">
        <v>-443</v>
      </c>
      <c r="M562" s="36">
        <v>784</v>
      </c>
      <c r="N562" s="36">
        <v>-5388</v>
      </c>
      <c r="O562" s="36">
        <v>-1014</v>
      </c>
      <c r="P562" s="38">
        <v>-6608</v>
      </c>
      <c r="U562" s="29"/>
      <c r="V562" s="29"/>
      <c r="Z562" s="29"/>
      <c r="AA562" s="29"/>
      <c r="AB562" s="29"/>
      <c r="AC562" s="29"/>
      <c r="AD562" s="29"/>
      <c r="AE562" s="29"/>
    </row>
    <row r="563" spans="1:31" ht="15" customHeight="1" x14ac:dyDescent="0.25">
      <c r="A563" s="23" t="s">
        <v>31</v>
      </c>
      <c r="B563" s="16" t="s">
        <v>22</v>
      </c>
      <c r="C563" s="11" t="s">
        <v>18</v>
      </c>
      <c r="D563" s="51">
        <v>2008</v>
      </c>
      <c r="E563" s="36">
        <v>3566</v>
      </c>
      <c r="F563" s="36">
        <v>-4186</v>
      </c>
      <c r="G563" s="36">
        <v>-1087</v>
      </c>
      <c r="H563" s="36">
        <v>-977</v>
      </c>
      <c r="I563" s="36">
        <v>-3637</v>
      </c>
      <c r="J563" s="36">
        <v>-3202</v>
      </c>
      <c r="K563" s="36">
        <v>-2502</v>
      </c>
      <c r="L563" s="36">
        <v>1375</v>
      </c>
      <c r="M563" s="36">
        <v>-5766</v>
      </c>
      <c r="N563" s="36">
        <v>-7168</v>
      </c>
      <c r="O563" s="36">
        <v>-3221</v>
      </c>
      <c r="P563" s="38">
        <v>-14119</v>
      </c>
      <c r="U563" s="29"/>
      <c r="V563" s="29"/>
      <c r="Z563" s="29"/>
      <c r="AA563" s="29"/>
      <c r="AB563" s="29"/>
      <c r="AC563" s="29"/>
      <c r="AD563" s="29"/>
      <c r="AE563" s="29"/>
    </row>
    <row r="564" spans="1:31" ht="15" customHeight="1" x14ac:dyDescent="0.25">
      <c r="A564" s="23" t="s">
        <v>31</v>
      </c>
      <c r="B564" s="16" t="s">
        <v>22</v>
      </c>
      <c r="C564" s="11" t="s">
        <v>18</v>
      </c>
      <c r="D564" s="51">
        <v>2009</v>
      </c>
      <c r="E564" s="36">
        <v>4068</v>
      </c>
      <c r="F564" s="36">
        <v>-11491</v>
      </c>
      <c r="G564" s="36">
        <v>-10336</v>
      </c>
      <c r="H564" s="36">
        <v>-7304</v>
      </c>
      <c r="I564" s="36">
        <v>-8376</v>
      </c>
      <c r="J564" s="36">
        <v>-10135</v>
      </c>
      <c r="K564" s="36">
        <v>-4274</v>
      </c>
      <c r="L564" s="36">
        <v>-1287</v>
      </c>
      <c r="M564" s="36">
        <v>-5575</v>
      </c>
      <c r="N564" s="36">
        <v>-6541</v>
      </c>
      <c r="O564" s="36">
        <v>-5072</v>
      </c>
      <c r="P564" s="38">
        <v>-13377</v>
      </c>
      <c r="U564" s="29"/>
      <c r="V564" s="29"/>
      <c r="Z564" s="29"/>
      <c r="AA564" s="29"/>
      <c r="AB564" s="29"/>
      <c r="AC564" s="29"/>
      <c r="AD564" s="29"/>
      <c r="AE564" s="29"/>
    </row>
    <row r="565" spans="1:31" ht="15" customHeight="1" x14ac:dyDescent="0.25">
      <c r="A565" s="23" t="s">
        <v>31</v>
      </c>
      <c r="B565" s="16" t="s">
        <v>22</v>
      </c>
      <c r="C565" s="11" t="s">
        <v>18</v>
      </c>
      <c r="D565" s="52">
        <v>2010</v>
      </c>
      <c r="E565" s="36">
        <v>828</v>
      </c>
      <c r="F565" s="36">
        <v>-12234</v>
      </c>
      <c r="G565" s="36">
        <v>-8944</v>
      </c>
      <c r="H565" s="36">
        <v>-7504</v>
      </c>
      <c r="I565" s="36">
        <v>-6933</v>
      </c>
      <c r="J565" s="36">
        <v>-5591</v>
      </c>
      <c r="K565" s="36">
        <v>-3350</v>
      </c>
      <c r="L565" s="36">
        <v>-4426</v>
      </c>
      <c r="M565" s="36">
        <v>-5198</v>
      </c>
      <c r="N565" s="36">
        <v>-3526</v>
      </c>
      <c r="O565" s="36">
        <v>-4276</v>
      </c>
      <c r="P565" s="38">
        <v>-14904</v>
      </c>
      <c r="U565" s="29"/>
      <c r="V565" s="29"/>
      <c r="Z565" s="29"/>
      <c r="AA565" s="29"/>
      <c r="AB565" s="29"/>
      <c r="AC565" s="29"/>
      <c r="AD565" s="29"/>
      <c r="AE565" s="29"/>
    </row>
    <row r="566" spans="1:31" ht="15" customHeight="1" x14ac:dyDescent="0.25">
      <c r="A566" s="23" t="s">
        <v>31</v>
      </c>
      <c r="B566" s="16" t="s">
        <v>22</v>
      </c>
      <c r="C566" s="11" t="s">
        <v>18</v>
      </c>
      <c r="D566" s="53">
        <v>2011</v>
      </c>
      <c r="E566" s="36">
        <v>1167</v>
      </c>
      <c r="F566" s="36">
        <v>-12055</v>
      </c>
      <c r="G566" s="36">
        <v>-7112</v>
      </c>
      <c r="H566" s="36">
        <v>-6463</v>
      </c>
      <c r="I566" s="36">
        <v>-3533</v>
      </c>
      <c r="J566" s="36">
        <v>-3863</v>
      </c>
      <c r="K566" s="36">
        <v>-1254</v>
      </c>
      <c r="L566" s="36">
        <v>83</v>
      </c>
      <c r="M566" s="36">
        <v>-2324</v>
      </c>
      <c r="N566" s="36">
        <v>-1516</v>
      </c>
      <c r="O566" s="36">
        <v>-2502</v>
      </c>
      <c r="P566" s="38">
        <v>-11368</v>
      </c>
      <c r="U566" s="29"/>
      <c r="V566" s="29"/>
      <c r="Z566" s="29"/>
      <c r="AA566" s="29"/>
      <c r="AB566" s="29"/>
      <c r="AC566" s="29"/>
      <c r="AD566" s="29"/>
      <c r="AE566" s="29"/>
    </row>
    <row r="567" spans="1:31" ht="15" customHeight="1" x14ac:dyDescent="0.25">
      <c r="A567" s="23" t="s">
        <v>31</v>
      </c>
      <c r="B567" s="16" t="s">
        <v>22</v>
      </c>
      <c r="C567" s="11" t="s">
        <v>18</v>
      </c>
      <c r="D567" s="53">
        <v>2012</v>
      </c>
      <c r="E567" s="36">
        <v>-183</v>
      </c>
      <c r="F567" s="36">
        <v>-10259</v>
      </c>
      <c r="G567" s="36">
        <v>-7974</v>
      </c>
      <c r="H567" s="36">
        <v>-2417</v>
      </c>
      <c r="I567" s="36">
        <v>-2832</v>
      </c>
      <c r="J567" s="36">
        <v>-2257</v>
      </c>
      <c r="K567" s="36">
        <v>-4029</v>
      </c>
      <c r="L567" s="36">
        <v>845</v>
      </c>
      <c r="M567" s="36">
        <v>776</v>
      </c>
      <c r="N567" s="36">
        <v>-13785</v>
      </c>
      <c r="O567" s="36">
        <v>-1218</v>
      </c>
      <c r="P567" s="38">
        <v>-7235</v>
      </c>
      <c r="U567" s="29"/>
      <c r="V567" s="29"/>
      <c r="Z567" s="29"/>
      <c r="AA567" s="29"/>
      <c r="AB567" s="29"/>
      <c r="AC567" s="29"/>
      <c r="AD567" s="29"/>
      <c r="AE567" s="29"/>
    </row>
    <row r="568" spans="1:31" ht="15" customHeight="1" x14ac:dyDescent="0.25">
      <c r="A568" s="23" t="s">
        <v>31</v>
      </c>
      <c r="B568" s="16" t="s">
        <v>22</v>
      </c>
      <c r="C568" s="11" t="s">
        <v>18</v>
      </c>
      <c r="D568" s="53">
        <v>2013</v>
      </c>
      <c r="E568" s="36">
        <v>-2064</v>
      </c>
      <c r="F568" s="36">
        <v>-13816</v>
      </c>
      <c r="G568" s="36">
        <v>-6489</v>
      </c>
      <c r="H568" s="36">
        <v>-10961</v>
      </c>
      <c r="I568" s="36">
        <v>-2399</v>
      </c>
      <c r="J568" s="36">
        <v>-3870</v>
      </c>
      <c r="K568" s="36">
        <v>-2914</v>
      </c>
      <c r="L568" s="36">
        <v>-1982</v>
      </c>
      <c r="M568" s="36">
        <v>-3667</v>
      </c>
      <c r="N568" s="36">
        <v>-10789</v>
      </c>
      <c r="O568" s="36">
        <v>141</v>
      </c>
      <c r="P568" s="38">
        <v>-9946</v>
      </c>
      <c r="U568" s="29"/>
      <c r="V568" s="29"/>
      <c r="Z568" s="29"/>
      <c r="AA568" s="29"/>
      <c r="AB568" s="29"/>
      <c r="AC568" s="29"/>
      <c r="AD568" s="29"/>
      <c r="AE568" s="29"/>
    </row>
    <row r="569" spans="1:31" ht="15" customHeight="1" x14ac:dyDescent="0.25">
      <c r="A569" s="23" t="s">
        <v>31</v>
      </c>
      <c r="B569" s="16" t="s">
        <v>22</v>
      </c>
      <c r="C569" s="11" t="s">
        <v>18</v>
      </c>
      <c r="D569" s="53">
        <v>2014</v>
      </c>
      <c r="E569" s="36">
        <v>1833</v>
      </c>
      <c r="F569" s="36">
        <v>-10393</v>
      </c>
      <c r="G569" s="36">
        <v>-6611</v>
      </c>
      <c r="H569" s="36">
        <v>-4103</v>
      </c>
      <c r="I569" s="36">
        <v>-3790</v>
      </c>
      <c r="J569" s="36">
        <v>-5231</v>
      </c>
      <c r="K569" s="36">
        <v>-2318</v>
      </c>
      <c r="L569" s="36">
        <v>942</v>
      </c>
      <c r="M569" s="36">
        <v>-731</v>
      </c>
      <c r="N569" s="36">
        <v>-5685</v>
      </c>
      <c r="O569" s="36">
        <v>5947</v>
      </c>
      <c r="P569" s="38">
        <v>-12380</v>
      </c>
      <c r="U569" s="29"/>
      <c r="V569" s="29"/>
      <c r="Z569" s="29"/>
      <c r="AA569" s="29"/>
      <c r="AB569" s="29"/>
      <c r="AC569" s="29"/>
      <c r="AD569" s="29"/>
      <c r="AE569" s="29"/>
    </row>
    <row r="570" spans="1:31" ht="15" customHeight="1" x14ac:dyDescent="0.25">
      <c r="A570" s="23" t="s">
        <v>31</v>
      </c>
      <c r="B570" s="16" t="s">
        <v>22</v>
      </c>
      <c r="C570" s="11" t="s">
        <v>18</v>
      </c>
      <c r="D570" s="53">
        <v>2015</v>
      </c>
      <c r="E570" s="36">
        <v>4065</v>
      </c>
      <c r="F570" s="36">
        <v>-10539</v>
      </c>
      <c r="G570" s="36">
        <v>-5892</v>
      </c>
      <c r="H570" s="36">
        <v>-1139</v>
      </c>
      <c r="I570" s="36">
        <v>-2935</v>
      </c>
      <c r="J570" s="36">
        <v>-8547</v>
      </c>
      <c r="K570" s="36">
        <v>-2288</v>
      </c>
      <c r="L570" s="36">
        <v>332</v>
      </c>
      <c r="M570" s="36">
        <v>-6001</v>
      </c>
      <c r="N570" s="36">
        <v>-4184</v>
      </c>
      <c r="O570" s="36">
        <v>-1979</v>
      </c>
      <c r="P570" s="38">
        <v>-13587</v>
      </c>
      <c r="U570" s="29"/>
      <c r="V570" s="29"/>
      <c r="Z570" s="29"/>
      <c r="AA570" s="29"/>
      <c r="AB570" s="29"/>
      <c r="AC570" s="29"/>
      <c r="AD570" s="29"/>
      <c r="AE570" s="29"/>
    </row>
    <row r="571" spans="1:31" ht="15" customHeight="1" x14ac:dyDescent="0.25">
      <c r="A571" s="23" t="s">
        <v>31</v>
      </c>
      <c r="B571" s="16" t="s">
        <v>22</v>
      </c>
      <c r="C571" s="11" t="s">
        <v>18</v>
      </c>
      <c r="D571" s="53">
        <v>2016</v>
      </c>
      <c r="E571" s="36">
        <v>6900</v>
      </c>
      <c r="F571" s="36">
        <v>-5485</v>
      </c>
      <c r="G571" s="36">
        <v>-6908</v>
      </c>
      <c r="H571" s="36">
        <v>-1242</v>
      </c>
      <c r="I571" s="36">
        <v>-2647</v>
      </c>
      <c r="J571" s="36">
        <v>-5166</v>
      </c>
      <c r="K571" s="36">
        <v>-3365</v>
      </c>
      <c r="L571" s="36">
        <v>-1106</v>
      </c>
      <c r="M571" s="36">
        <v>-5009</v>
      </c>
      <c r="N571" s="36">
        <v>-4014</v>
      </c>
      <c r="O571" s="36">
        <v>-3213</v>
      </c>
      <c r="P571" s="38">
        <v>-21754</v>
      </c>
      <c r="U571" s="29"/>
      <c r="V571" s="29"/>
      <c r="Z571" s="29"/>
      <c r="AA571" s="29"/>
      <c r="AB571" s="29"/>
      <c r="AC571" s="29"/>
      <c r="AD571" s="29"/>
      <c r="AE571" s="29"/>
    </row>
    <row r="572" spans="1:31" ht="15" customHeight="1" x14ac:dyDescent="0.25">
      <c r="A572" s="23" t="s">
        <v>31</v>
      </c>
      <c r="B572" s="16" t="s">
        <v>22</v>
      </c>
      <c r="C572" s="11" t="s">
        <v>18</v>
      </c>
      <c r="D572" s="53">
        <v>2017</v>
      </c>
      <c r="E572" s="36">
        <v>9903</v>
      </c>
      <c r="F572" s="36">
        <v>-6055</v>
      </c>
      <c r="G572" s="36">
        <v>-4583</v>
      </c>
      <c r="H572" s="36">
        <v>995</v>
      </c>
      <c r="I572" s="36">
        <v>750</v>
      </c>
      <c r="J572" s="36">
        <v>-2449</v>
      </c>
      <c r="K572" s="36">
        <v>-3395</v>
      </c>
      <c r="L572" s="36">
        <v>2632</v>
      </c>
      <c r="M572" s="36">
        <v>-1206</v>
      </c>
      <c r="N572" s="36">
        <v>-1311</v>
      </c>
      <c r="O572" s="36">
        <v>-3165</v>
      </c>
      <c r="P572" s="38">
        <v>-18599</v>
      </c>
      <c r="U572" s="29"/>
      <c r="V572" s="29"/>
      <c r="Z572" s="29"/>
      <c r="AA572" s="29"/>
      <c r="AB572" s="29"/>
      <c r="AC572" s="29"/>
      <c r="AD572" s="29"/>
      <c r="AE572" s="29"/>
    </row>
    <row r="573" spans="1:31" ht="15" customHeight="1" x14ac:dyDescent="0.25">
      <c r="A573" s="23" t="s">
        <v>31</v>
      </c>
      <c r="B573" s="16" t="s">
        <v>22</v>
      </c>
      <c r="C573" s="11" t="s">
        <v>18</v>
      </c>
      <c r="D573" s="52">
        <v>2018</v>
      </c>
      <c r="E573" s="36">
        <v>7953</v>
      </c>
      <c r="F573" s="36">
        <v>-4623</v>
      </c>
      <c r="G573" s="36">
        <v>-1451</v>
      </c>
      <c r="H573" s="36">
        <v>5669</v>
      </c>
      <c r="I573" s="36">
        <v>2542</v>
      </c>
      <c r="J573" s="36">
        <v>1751</v>
      </c>
      <c r="K573" s="36">
        <v>-4757</v>
      </c>
      <c r="L573" s="36">
        <v>1989</v>
      </c>
      <c r="M573" s="36">
        <v>1475</v>
      </c>
      <c r="N573" s="36">
        <v>-233</v>
      </c>
      <c r="O573" s="36">
        <v>4082</v>
      </c>
      <c r="P573" s="38">
        <v>-15788</v>
      </c>
      <c r="U573" s="29"/>
      <c r="V573" s="29"/>
      <c r="Z573" s="29"/>
      <c r="AA573" s="29"/>
      <c r="AB573" s="29"/>
      <c r="AC573" s="29"/>
      <c r="AD573" s="29"/>
      <c r="AE573" s="29"/>
    </row>
    <row r="574" spans="1:31" ht="15" customHeight="1" x14ac:dyDescent="0.25">
      <c r="A574" s="23" t="s">
        <v>31</v>
      </c>
      <c r="B574" s="16" t="s">
        <v>22</v>
      </c>
      <c r="C574" s="11" t="s">
        <v>18</v>
      </c>
      <c r="D574" s="53">
        <v>2019</v>
      </c>
      <c r="E574" s="36">
        <v>9051</v>
      </c>
      <c r="F574" s="36">
        <v>-7774</v>
      </c>
      <c r="G574" s="36">
        <v>-5298</v>
      </c>
      <c r="H574" s="36">
        <v>4233</v>
      </c>
      <c r="I574" s="36">
        <v>-1604</v>
      </c>
      <c r="J574" s="36">
        <v>-490</v>
      </c>
      <c r="K574" s="36">
        <v>771</v>
      </c>
      <c r="L574" s="36">
        <v>3267</v>
      </c>
      <c r="M574" s="36">
        <v>-1087</v>
      </c>
      <c r="N574" s="36">
        <v>-3376</v>
      </c>
      <c r="O574" s="36">
        <v>1827</v>
      </c>
      <c r="P574" s="38">
        <v>-11626</v>
      </c>
      <c r="U574" s="29"/>
      <c r="V574" s="29"/>
      <c r="Z574" s="29"/>
      <c r="AA574" s="29"/>
      <c r="AB574" s="29"/>
      <c r="AC574" s="29"/>
      <c r="AD574" s="29"/>
      <c r="AE574" s="29"/>
    </row>
    <row r="575" spans="1:31" ht="15" customHeight="1" x14ac:dyDescent="0.25">
      <c r="A575" s="23" t="s">
        <v>31</v>
      </c>
      <c r="B575" s="16" t="s">
        <v>22</v>
      </c>
      <c r="C575" s="11" t="s">
        <v>18</v>
      </c>
      <c r="D575" s="53">
        <v>2020</v>
      </c>
      <c r="E575" s="36">
        <v>7590</v>
      </c>
      <c r="F575" s="36">
        <v>-6176</v>
      </c>
      <c r="G575" s="36">
        <v>-8763</v>
      </c>
      <c r="H575" s="36">
        <v>-12097</v>
      </c>
      <c r="I575" s="36">
        <v>1668</v>
      </c>
      <c r="J575" s="36">
        <v>5538</v>
      </c>
      <c r="K575" s="36">
        <v>4895</v>
      </c>
      <c r="L575" s="36">
        <v>3556</v>
      </c>
      <c r="M575" s="36">
        <v>-618</v>
      </c>
      <c r="N575" s="36">
        <v>1348</v>
      </c>
      <c r="O575" s="36">
        <v>68</v>
      </c>
      <c r="P575" s="38">
        <v>-50010</v>
      </c>
      <c r="U575" s="29"/>
      <c r="V575" s="29"/>
      <c r="Z575" s="29"/>
      <c r="AA575" s="29"/>
      <c r="AB575" s="29"/>
      <c r="AC575" s="29"/>
      <c r="AD575" s="29"/>
      <c r="AE575" s="29"/>
    </row>
    <row r="576" spans="1:31" ht="15" customHeight="1" x14ac:dyDescent="0.25">
      <c r="A576" s="23" t="s">
        <v>31</v>
      </c>
      <c r="B576" s="16" t="s">
        <v>22</v>
      </c>
      <c r="C576" s="11" t="s">
        <v>18</v>
      </c>
      <c r="D576" s="53">
        <v>2021</v>
      </c>
      <c r="E576" s="36">
        <v>6860</v>
      </c>
      <c r="F576" s="36">
        <v>-9801</v>
      </c>
      <c r="G576" s="36">
        <v>-5432</v>
      </c>
      <c r="H576" s="36">
        <v>13130</v>
      </c>
      <c r="I576" s="36">
        <v>-550</v>
      </c>
      <c r="J576" s="36">
        <v>10866</v>
      </c>
      <c r="K576" s="36">
        <v>8070</v>
      </c>
      <c r="L576" s="36">
        <v>6477</v>
      </c>
      <c r="M576" s="36">
        <v>2476</v>
      </c>
      <c r="N576" s="36">
        <v>340</v>
      </c>
      <c r="O576" s="36">
        <v>5637</v>
      </c>
      <c r="P576" s="38">
        <v>-70407</v>
      </c>
      <c r="U576" s="29"/>
      <c r="V576" s="29"/>
      <c r="Z576" s="29"/>
      <c r="AA576" s="29"/>
      <c r="AB576" s="29"/>
      <c r="AC576" s="29"/>
      <c r="AD576" s="29"/>
      <c r="AE576" s="29"/>
    </row>
    <row r="577" spans="1:31" ht="15" customHeight="1" x14ac:dyDescent="0.25">
      <c r="A577" s="23" t="s">
        <v>31</v>
      </c>
      <c r="B577" s="16" t="s">
        <v>22</v>
      </c>
      <c r="C577" s="11" t="s">
        <v>18</v>
      </c>
      <c r="D577" s="53">
        <v>2022</v>
      </c>
      <c r="E577" s="36">
        <v>20378</v>
      </c>
      <c r="F577" s="36">
        <v>-9604</v>
      </c>
      <c r="G577" s="36">
        <v>-12490</v>
      </c>
      <c r="H577" s="36">
        <v>6272</v>
      </c>
      <c r="I577" s="36">
        <v>5175</v>
      </c>
      <c r="J577" s="36">
        <v>8284</v>
      </c>
      <c r="K577" s="36">
        <v>8225</v>
      </c>
      <c r="L577" s="36">
        <v>-284</v>
      </c>
      <c r="M577" s="36">
        <v>-597</v>
      </c>
      <c r="N577" s="36">
        <v>-3058</v>
      </c>
      <c r="O577" s="36">
        <v>-10335</v>
      </c>
      <c r="P577" s="38">
        <v>-32584</v>
      </c>
      <c r="U577" s="29"/>
      <c r="V577" s="29"/>
      <c r="Z577" s="29"/>
      <c r="AA577" s="29"/>
      <c r="AB577" s="29"/>
      <c r="AC577" s="29"/>
      <c r="AD577" s="29"/>
      <c r="AE577" s="29"/>
    </row>
    <row r="578" spans="1:31" ht="15" customHeight="1" x14ac:dyDescent="0.25">
      <c r="A578" s="23" t="s">
        <v>31</v>
      </c>
      <c r="B578" s="16" t="s">
        <v>22</v>
      </c>
      <c r="C578" s="11" t="s">
        <v>18</v>
      </c>
      <c r="D578" s="53">
        <v>2023</v>
      </c>
      <c r="E578" s="36">
        <v>12183</v>
      </c>
      <c r="F578" s="36">
        <v>-12047</v>
      </c>
      <c r="G578" s="36">
        <v>-13879</v>
      </c>
      <c r="H578" s="36">
        <v>3038</v>
      </c>
      <c r="I578" s="36">
        <v>-12313</v>
      </c>
      <c r="J578" s="36">
        <v>8823</v>
      </c>
      <c r="K578" s="36">
        <v>-3583</v>
      </c>
      <c r="L578" s="36">
        <v>-6606</v>
      </c>
      <c r="M578" s="36">
        <v>-19804</v>
      </c>
      <c r="N578" s="36">
        <v>-3159</v>
      </c>
      <c r="O578" s="36">
        <v>-9078</v>
      </c>
      <c r="P578" s="38">
        <v>-39754</v>
      </c>
      <c r="U578" s="29"/>
      <c r="V578" s="29"/>
      <c r="Z578" s="29"/>
      <c r="AA578" s="29"/>
      <c r="AB578" s="29"/>
      <c r="AC578" s="29"/>
      <c r="AD578" s="29"/>
      <c r="AE578" s="29"/>
    </row>
    <row r="579" spans="1:31" ht="15" customHeight="1" x14ac:dyDescent="0.25">
      <c r="A579" s="23" t="s">
        <v>31</v>
      </c>
      <c r="B579" s="16" t="s">
        <v>22</v>
      </c>
      <c r="C579" s="11" t="s">
        <v>18</v>
      </c>
      <c r="D579" s="53">
        <v>2024</v>
      </c>
      <c r="E579" s="36">
        <v>16394</v>
      </c>
      <c r="F579" s="36">
        <v>-24626</v>
      </c>
      <c r="G579" s="36">
        <v>-19673</v>
      </c>
      <c r="H579" s="36">
        <v>-12526</v>
      </c>
      <c r="I579" s="36">
        <v>-14309</v>
      </c>
      <c r="J579" s="36">
        <v>-16742</v>
      </c>
      <c r="K579" s="36">
        <v>-14125</v>
      </c>
      <c r="L579" s="36">
        <v>-10174</v>
      </c>
      <c r="M579" s="36">
        <v>-18311</v>
      </c>
      <c r="N579" s="36">
        <v>-19407</v>
      </c>
      <c r="O579" s="36">
        <v>-10804</v>
      </c>
      <c r="P579" s="38">
        <v>-65185</v>
      </c>
      <c r="U579" s="29"/>
      <c r="V579" s="29"/>
      <c r="Z579" s="29"/>
      <c r="AA579" s="29"/>
      <c r="AB579" s="29"/>
      <c r="AC579" s="29"/>
      <c r="AD579" s="29"/>
      <c r="AE579" s="29"/>
    </row>
    <row r="580" spans="1:31" ht="15" customHeight="1" x14ac:dyDescent="0.25">
      <c r="A580" s="23" t="s">
        <v>31</v>
      </c>
      <c r="B580" s="16" t="s">
        <v>22</v>
      </c>
      <c r="C580" s="11" t="s">
        <v>18</v>
      </c>
      <c r="D580" s="55">
        <v>2025</v>
      </c>
      <c r="E580" s="36">
        <v>-6276</v>
      </c>
      <c r="F580" s="36">
        <v>-34919</v>
      </c>
      <c r="G580" s="36">
        <v>-34956</v>
      </c>
      <c r="H580" s="36">
        <v>-21443</v>
      </c>
      <c r="I580" s="36">
        <v>-16401</v>
      </c>
      <c r="J580" s="36">
        <v>-13258</v>
      </c>
      <c r="K580" s="36">
        <v>-34870</v>
      </c>
      <c r="L580" s="36">
        <v>-15040</v>
      </c>
      <c r="M580" s="36">
        <v>-30140</v>
      </c>
      <c r="N580" s="36">
        <v>-26590</v>
      </c>
      <c r="O580" s="36">
        <v>-17565</v>
      </c>
      <c r="P580" s="38">
        <v>-25477</v>
      </c>
      <c r="U580" s="29"/>
      <c r="V580" s="29"/>
      <c r="Z580" s="29"/>
      <c r="AA580" s="29"/>
      <c r="AB580" s="29"/>
      <c r="AC580" s="29"/>
      <c r="AD580" s="29"/>
      <c r="AE580" s="29"/>
    </row>
    <row r="581" spans="1:31" ht="15" customHeight="1" x14ac:dyDescent="0.25">
      <c r="A581" s="23" t="s">
        <v>31</v>
      </c>
      <c r="B581" s="16" t="s">
        <v>22</v>
      </c>
      <c r="C581" s="28" t="s">
        <v>18</v>
      </c>
      <c r="D581" s="51">
        <v>2026</v>
      </c>
      <c r="E581" s="45">
        <v>-4659</v>
      </c>
      <c r="F581" s="45">
        <v>0</v>
      </c>
      <c r="G581" s="45">
        <v>0</v>
      </c>
      <c r="H581" s="45">
        <v>0</v>
      </c>
      <c r="I581" s="45">
        <v>0</v>
      </c>
      <c r="J581" s="45">
        <v>0</v>
      </c>
      <c r="K581" s="45">
        <v>0</v>
      </c>
      <c r="L581" s="45">
        <v>0</v>
      </c>
      <c r="M581" s="45">
        <v>0</v>
      </c>
      <c r="N581" s="45">
        <v>0</v>
      </c>
      <c r="O581" s="45">
        <v>0</v>
      </c>
      <c r="P581" s="46">
        <v>0</v>
      </c>
      <c r="U581" s="29"/>
      <c r="V581" s="29"/>
      <c r="Z581" s="29"/>
      <c r="AA581" s="29"/>
      <c r="AB581" s="29"/>
      <c r="AC581" s="29"/>
      <c r="AD581" s="29"/>
      <c r="AE581" s="29"/>
    </row>
    <row r="582" spans="1:31" ht="15" customHeight="1" x14ac:dyDescent="0.25">
      <c r="A582" s="10" t="s">
        <v>31</v>
      </c>
      <c r="B582" s="16" t="s">
        <v>23</v>
      </c>
      <c r="C582" s="11" t="s">
        <v>18</v>
      </c>
      <c r="D582" s="54">
        <v>2007</v>
      </c>
      <c r="E582" s="36">
        <v>1753</v>
      </c>
      <c r="F582" s="36">
        <v>-244</v>
      </c>
      <c r="G582" s="36">
        <v>-1233</v>
      </c>
      <c r="H582" s="36">
        <v>-1599</v>
      </c>
      <c r="I582" s="36">
        <v>-414</v>
      </c>
      <c r="J582" s="36">
        <v>190</v>
      </c>
      <c r="K582" s="36">
        <v>-924</v>
      </c>
      <c r="L582" s="36">
        <v>-484</v>
      </c>
      <c r="M582" s="36">
        <v>204</v>
      </c>
      <c r="N582" s="36">
        <v>1737</v>
      </c>
      <c r="O582" s="36">
        <v>628</v>
      </c>
      <c r="P582" s="38">
        <v>2274</v>
      </c>
      <c r="U582" s="29"/>
      <c r="V582" s="29"/>
      <c r="Z582" s="29"/>
      <c r="AA582" s="29"/>
      <c r="AB582" s="29"/>
      <c r="AC582" s="29"/>
      <c r="AD582" s="29"/>
      <c r="AE582" s="29"/>
    </row>
    <row r="583" spans="1:31" ht="15" customHeight="1" x14ac:dyDescent="0.25">
      <c r="A583" s="21" t="s">
        <v>31</v>
      </c>
      <c r="B583" s="16" t="s">
        <v>47</v>
      </c>
      <c r="C583" s="11" t="s">
        <v>18</v>
      </c>
      <c r="D583" s="51">
        <v>2008</v>
      </c>
      <c r="E583" s="36">
        <v>381</v>
      </c>
      <c r="F583" s="36">
        <v>-319</v>
      </c>
      <c r="G583" s="36">
        <v>-1384</v>
      </c>
      <c r="H583" s="36">
        <v>-397</v>
      </c>
      <c r="I583" s="36">
        <v>588</v>
      </c>
      <c r="J583" s="36">
        <v>647</v>
      </c>
      <c r="K583" s="36">
        <v>-819</v>
      </c>
      <c r="L583" s="36">
        <v>-329</v>
      </c>
      <c r="M583" s="36">
        <v>-1213</v>
      </c>
      <c r="N583" s="36">
        <v>-219</v>
      </c>
      <c r="O583" s="36">
        <v>-331</v>
      </c>
      <c r="P583" s="38">
        <v>2830</v>
      </c>
      <c r="U583" s="29"/>
      <c r="V583" s="29"/>
      <c r="Z583" s="29"/>
      <c r="AA583" s="29"/>
      <c r="AB583" s="29"/>
      <c r="AC583" s="29"/>
      <c r="AD583" s="29"/>
      <c r="AE583" s="29"/>
    </row>
    <row r="584" spans="1:31" ht="15" customHeight="1" x14ac:dyDescent="0.25">
      <c r="A584" s="21" t="s">
        <v>31</v>
      </c>
      <c r="B584" s="16" t="s">
        <v>47</v>
      </c>
      <c r="C584" s="11" t="s">
        <v>18</v>
      </c>
      <c r="D584" s="51">
        <v>2009</v>
      </c>
      <c r="E584" s="36">
        <v>1508</v>
      </c>
      <c r="F584" s="36">
        <v>-2001</v>
      </c>
      <c r="G584" s="36">
        <v>843</v>
      </c>
      <c r="H584" s="36">
        <v>-382</v>
      </c>
      <c r="I584" s="36">
        <v>-4967</v>
      </c>
      <c r="J584" s="36">
        <v>-4063</v>
      </c>
      <c r="K584" s="36">
        <v>-3351</v>
      </c>
      <c r="L584" s="36">
        <v>-241</v>
      </c>
      <c r="M584" s="36">
        <v>1920</v>
      </c>
      <c r="N584" s="36">
        <v>860</v>
      </c>
      <c r="O584" s="36">
        <v>-1814</v>
      </c>
      <c r="P584" s="38">
        <v>1543</v>
      </c>
      <c r="U584" s="29"/>
      <c r="V584" s="29"/>
      <c r="Z584" s="29"/>
      <c r="AA584" s="29"/>
      <c r="AB584" s="29"/>
      <c r="AC584" s="29"/>
      <c r="AD584" s="29"/>
      <c r="AE584" s="29"/>
    </row>
    <row r="585" spans="1:31" ht="15" customHeight="1" x14ac:dyDescent="0.25">
      <c r="A585" s="21" t="s">
        <v>31</v>
      </c>
      <c r="B585" s="16" t="s">
        <v>47</v>
      </c>
      <c r="C585" s="11" t="s">
        <v>18</v>
      </c>
      <c r="D585" s="52">
        <v>2010</v>
      </c>
      <c r="E585" s="36">
        <v>-1377</v>
      </c>
      <c r="F585" s="36">
        <v>-391</v>
      </c>
      <c r="G585" s="36">
        <v>-1069</v>
      </c>
      <c r="H585" s="36">
        <v>-30</v>
      </c>
      <c r="I585" s="36">
        <v>-31</v>
      </c>
      <c r="J585" s="36">
        <v>-3151</v>
      </c>
      <c r="K585" s="36">
        <v>508</v>
      </c>
      <c r="L585" s="36">
        <v>-292</v>
      </c>
      <c r="M585" s="36">
        <v>-473</v>
      </c>
      <c r="N585" s="36">
        <v>-1383</v>
      </c>
      <c r="O585" s="36">
        <v>-71</v>
      </c>
      <c r="P585" s="38">
        <v>-4091</v>
      </c>
      <c r="U585" s="29"/>
      <c r="V585" s="29"/>
      <c r="Z585" s="29"/>
      <c r="AA585" s="29"/>
      <c r="AB585" s="29"/>
      <c r="AC585" s="29"/>
      <c r="AD585" s="29"/>
      <c r="AE585" s="29"/>
    </row>
    <row r="586" spans="1:31" ht="15" customHeight="1" x14ac:dyDescent="0.25">
      <c r="A586" s="21" t="s">
        <v>31</v>
      </c>
      <c r="B586" s="16" t="s">
        <v>47</v>
      </c>
      <c r="C586" s="11" t="s">
        <v>18</v>
      </c>
      <c r="D586" s="53">
        <v>2011</v>
      </c>
      <c r="E586" s="36">
        <v>-369</v>
      </c>
      <c r="F586" s="36">
        <v>124</v>
      </c>
      <c r="G586" s="36">
        <v>-1228</v>
      </c>
      <c r="H586" s="36">
        <v>232</v>
      </c>
      <c r="I586" s="36">
        <v>-1012</v>
      </c>
      <c r="J586" s="36">
        <v>-7634</v>
      </c>
      <c r="K586" s="36">
        <v>-2458</v>
      </c>
      <c r="L586" s="36">
        <v>-111</v>
      </c>
      <c r="M586" s="36">
        <v>115</v>
      </c>
      <c r="N586" s="36">
        <v>280</v>
      </c>
      <c r="O586" s="36">
        <v>1049</v>
      </c>
      <c r="P586" s="38">
        <v>-1507</v>
      </c>
      <c r="U586" s="29"/>
      <c r="V586" s="29"/>
      <c r="Z586" s="29"/>
      <c r="AA586" s="29"/>
      <c r="AB586" s="29"/>
      <c r="AC586" s="29"/>
      <c r="AD586" s="29"/>
      <c r="AE586" s="29"/>
    </row>
    <row r="587" spans="1:31" ht="15" customHeight="1" x14ac:dyDescent="0.25">
      <c r="A587" s="21" t="s">
        <v>31</v>
      </c>
      <c r="B587" s="16" t="s">
        <v>47</v>
      </c>
      <c r="C587" s="11" t="s">
        <v>18</v>
      </c>
      <c r="D587" s="53">
        <v>2012</v>
      </c>
      <c r="E587" s="36">
        <v>-294</v>
      </c>
      <c r="F587" s="36">
        <v>-2732</v>
      </c>
      <c r="G587" s="36">
        <v>1548</v>
      </c>
      <c r="H587" s="36">
        <v>-800</v>
      </c>
      <c r="I587" s="36">
        <v>-196</v>
      </c>
      <c r="J587" s="36">
        <v>-8390</v>
      </c>
      <c r="K587" s="36">
        <v>-1716</v>
      </c>
      <c r="L587" s="36">
        <v>-219</v>
      </c>
      <c r="M587" s="36">
        <v>-167</v>
      </c>
      <c r="N587" s="36">
        <v>-634</v>
      </c>
      <c r="O587" s="36">
        <v>251</v>
      </c>
      <c r="P587" s="38">
        <v>-1145</v>
      </c>
      <c r="U587" s="29"/>
      <c r="V587" s="29"/>
      <c r="Z587" s="29"/>
      <c r="AA587" s="29"/>
      <c r="AB587" s="29"/>
      <c r="AC587" s="29"/>
      <c r="AD587" s="29"/>
      <c r="AE587" s="29"/>
    </row>
    <row r="588" spans="1:31" ht="15" customHeight="1" x14ac:dyDescent="0.25">
      <c r="A588" s="21" t="s">
        <v>31</v>
      </c>
      <c r="B588" s="16" t="s">
        <v>47</v>
      </c>
      <c r="C588" s="11" t="s">
        <v>18</v>
      </c>
      <c r="D588" s="53">
        <v>2013</v>
      </c>
      <c r="E588" s="36">
        <v>-804</v>
      </c>
      <c r="F588" s="36">
        <v>233</v>
      </c>
      <c r="G588" s="36">
        <v>531</v>
      </c>
      <c r="H588" s="36">
        <v>-445</v>
      </c>
      <c r="I588" s="36">
        <v>-72</v>
      </c>
      <c r="J588" s="36">
        <v>-4882</v>
      </c>
      <c r="K588" s="36">
        <v>210</v>
      </c>
      <c r="L588" s="36">
        <v>-74</v>
      </c>
      <c r="M588" s="36">
        <v>237</v>
      </c>
      <c r="N588" s="36">
        <v>233</v>
      </c>
      <c r="O588" s="36">
        <v>-294</v>
      </c>
      <c r="P588" s="38">
        <v>-1568</v>
      </c>
      <c r="U588" s="29"/>
      <c r="V588" s="29"/>
      <c r="Z588" s="29"/>
      <c r="AA588" s="29"/>
      <c r="AB588" s="29"/>
      <c r="AC588" s="29"/>
      <c r="AD588" s="29"/>
      <c r="AE588" s="29"/>
    </row>
    <row r="589" spans="1:31" ht="15" customHeight="1" x14ac:dyDescent="0.25">
      <c r="A589" s="21" t="s">
        <v>31</v>
      </c>
      <c r="B589" s="16" t="s">
        <v>47</v>
      </c>
      <c r="C589" s="11" t="s">
        <v>18</v>
      </c>
      <c r="D589" s="53">
        <v>2014</v>
      </c>
      <c r="E589" s="36">
        <v>57</v>
      </c>
      <c r="F589" s="36">
        <v>70</v>
      </c>
      <c r="G589" s="36">
        <v>372</v>
      </c>
      <c r="H589" s="36">
        <v>96</v>
      </c>
      <c r="I589" s="36">
        <v>284</v>
      </c>
      <c r="J589" s="36">
        <v>-490</v>
      </c>
      <c r="K589" s="36">
        <v>213</v>
      </c>
      <c r="L589" s="36">
        <v>277</v>
      </c>
      <c r="M589" s="36">
        <v>51</v>
      </c>
      <c r="N589" s="36">
        <v>538</v>
      </c>
      <c r="O589" s="36">
        <v>752</v>
      </c>
      <c r="P589" s="38">
        <v>60</v>
      </c>
      <c r="U589" s="29"/>
      <c r="V589" s="29"/>
      <c r="Z589" s="29"/>
      <c r="AA589" s="29"/>
      <c r="AB589" s="29"/>
      <c r="AC589" s="29"/>
      <c r="AD589" s="29"/>
      <c r="AE589" s="29"/>
    </row>
    <row r="590" spans="1:31" ht="15" customHeight="1" x14ac:dyDescent="0.25">
      <c r="A590" s="21" t="s">
        <v>31</v>
      </c>
      <c r="B590" s="16" t="s">
        <v>47</v>
      </c>
      <c r="C590" s="11" t="s">
        <v>18</v>
      </c>
      <c r="D590" s="53">
        <v>2015</v>
      </c>
      <c r="E590" s="36">
        <v>-128</v>
      </c>
      <c r="F590" s="36">
        <v>-337</v>
      </c>
      <c r="G590" s="36">
        <v>375</v>
      </c>
      <c r="H590" s="36">
        <v>-1003</v>
      </c>
      <c r="I590" s="36">
        <v>-180</v>
      </c>
      <c r="J590" s="36">
        <v>-82</v>
      </c>
      <c r="K590" s="36">
        <v>151</v>
      </c>
      <c r="L590" s="36">
        <v>-35</v>
      </c>
      <c r="M590" s="36">
        <v>-645</v>
      </c>
      <c r="N590" s="36">
        <v>317</v>
      </c>
      <c r="O590" s="36">
        <v>112</v>
      </c>
      <c r="P590" s="38">
        <v>-102</v>
      </c>
      <c r="U590" s="29"/>
      <c r="V590" s="29"/>
      <c r="Z590" s="29"/>
      <c r="AA590" s="29"/>
      <c r="AB590" s="29"/>
      <c r="AC590" s="29"/>
      <c r="AD590" s="29"/>
      <c r="AE590" s="29"/>
    </row>
    <row r="591" spans="1:31" ht="15" customHeight="1" x14ac:dyDescent="0.25">
      <c r="A591" s="21" t="s">
        <v>31</v>
      </c>
      <c r="B591" s="16" t="s">
        <v>47</v>
      </c>
      <c r="C591" s="11" t="s">
        <v>18</v>
      </c>
      <c r="D591" s="53">
        <v>2016</v>
      </c>
      <c r="E591" s="36">
        <v>115</v>
      </c>
      <c r="F591" s="36">
        <v>200</v>
      </c>
      <c r="G591" s="36">
        <v>330</v>
      </c>
      <c r="H591" s="36">
        <v>219</v>
      </c>
      <c r="I591" s="36">
        <v>249</v>
      </c>
      <c r="J591" s="36">
        <v>46</v>
      </c>
      <c r="K591" s="36">
        <v>-7979</v>
      </c>
      <c r="L591" s="36">
        <v>-153</v>
      </c>
      <c r="M591" s="36">
        <v>577</v>
      </c>
      <c r="N591" s="36">
        <v>362</v>
      </c>
      <c r="O591" s="36">
        <v>-72</v>
      </c>
      <c r="P591" s="38">
        <v>823</v>
      </c>
      <c r="U591" s="29"/>
      <c r="V591" s="29"/>
      <c r="Z591" s="29"/>
      <c r="AA591" s="29"/>
      <c r="AB591" s="29"/>
      <c r="AC591" s="29"/>
      <c r="AD591" s="29"/>
      <c r="AE591" s="29"/>
    </row>
    <row r="592" spans="1:31" ht="15" customHeight="1" x14ac:dyDescent="0.25">
      <c r="A592" s="21" t="s">
        <v>31</v>
      </c>
      <c r="B592" s="16" t="s">
        <v>47</v>
      </c>
      <c r="C592" s="11" t="s">
        <v>18</v>
      </c>
      <c r="D592" s="53">
        <v>2017</v>
      </c>
      <c r="E592" s="36">
        <v>-201</v>
      </c>
      <c r="F592" s="36">
        <v>-46</v>
      </c>
      <c r="G592" s="36">
        <v>9</v>
      </c>
      <c r="H592" s="36">
        <v>-321</v>
      </c>
      <c r="I592" s="36">
        <v>-128</v>
      </c>
      <c r="J592" s="36">
        <v>-8668</v>
      </c>
      <c r="K592" s="36">
        <v>243</v>
      </c>
      <c r="L592" s="36">
        <v>28</v>
      </c>
      <c r="M592" s="36">
        <v>-212</v>
      </c>
      <c r="N592" s="36">
        <v>765</v>
      </c>
      <c r="O592" s="36">
        <v>2179</v>
      </c>
      <c r="P592" s="38">
        <v>2766</v>
      </c>
      <c r="U592" s="29"/>
      <c r="V592" s="29"/>
      <c r="Z592" s="29"/>
      <c r="AA592" s="29"/>
      <c r="AB592" s="29"/>
      <c r="AC592" s="29"/>
      <c r="AD592" s="29"/>
      <c r="AE592" s="29"/>
    </row>
    <row r="593" spans="1:31" ht="15" customHeight="1" x14ac:dyDescent="0.25">
      <c r="A593" s="21" t="s">
        <v>31</v>
      </c>
      <c r="B593" s="16" t="s">
        <v>47</v>
      </c>
      <c r="C593" s="11" t="s">
        <v>18</v>
      </c>
      <c r="D593" s="52">
        <v>2018</v>
      </c>
      <c r="E593" s="36">
        <v>-36</v>
      </c>
      <c r="F593" s="36">
        <v>32</v>
      </c>
      <c r="G593" s="36">
        <v>65</v>
      </c>
      <c r="H593" s="36">
        <v>-636</v>
      </c>
      <c r="I593" s="36">
        <v>1582</v>
      </c>
      <c r="J593" s="36">
        <v>1466</v>
      </c>
      <c r="K593" s="36">
        <v>5169</v>
      </c>
      <c r="L593" s="36">
        <v>313</v>
      </c>
      <c r="M593" s="36">
        <v>-1326</v>
      </c>
      <c r="N593" s="36">
        <v>-3289</v>
      </c>
      <c r="O593" s="36">
        <v>-399</v>
      </c>
      <c r="P593" s="38">
        <v>-568</v>
      </c>
      <c r="U593" s="29"/>
      <c r="V593" s="29"/>
      <c r="Z593" s="29"/>
      <c r="AA593" s="29"/>
      <c r="AB593" s="29"/>
      <c r="AC593" s="29"/>
      <c r="AD593" s="29"/>
      <c r="AE593" s="29"/>
    </row>
    <row r="594" spans="1:31" ht="15" customHeight="1" x14ac:dyDescent="0.25">
      <c r="A594" s="21" t="s">
        <v>31</v>
      </c>
      <c r="B594" s="16" t="s">
        <v>47</v>
      </c>
      <c r="C594" s="11" t="s">
        <v>18</v>
      </c>
      <c r="D594" s="53">
        <v>2019</v>
      </c>
      <c r="E594" s="36">
        <v>100</v>
      </c>
      <c r="F594" s="36">
        <v>133</v>
      </c>
      <c r="G594" s="36">
        <v>169</v>
      </c>
      <c r="H594" s="36">
        <v>-226</v>
      </c>
      <c r="I594" s="36">
        <v>11</v>
      </c>
      <c r="J594" s="36">
        <v>269</v>
      </c>
      <c r="K594" s="36">
        <v>87</v>
      </c>
      <c r="L594" s="36">
        <v>-117</v>
      </c>
      <c r="M594" s="36">
        <v>-1233</v>
      </c>
      <c r="N594" s="36">
        <v>1864</v>
      </c>
      <c r="O594" s="36">
        <v>-230</v>
      </c>
      <c r="P594" s="38">
        <v>-57</v>
      </c>
      <c r="U594" s="29"/>
      <c r="V594" s="29"/>
      <c r="Z594" s="29"/>
      <c r="AA594" s="29"/>
      <c r="AB594" s="29"/>
      <c r="AC594" s="29"/>
      <c r="AD594" s="29"/>
      <c r="AE594" s="29"/>
    </row>
    <row r="595" spans="1:31" ht="15" customHeight="1" x14ac:dyDescent="0.25">
      <c r="A595" s="21" t="s">
        <v>31</v>
      </c>
      <c r="B595" s="16" t="s">
        <v>47</v>
      </c>
      <c r="C595" s="11" t="s">
        <v>18</v>
      </c>
      <c r="D595" s="53">
        <v>2020</v>
      </c>
      <c r="E595" s="36">
        <v>129</v>
      </c>
      <c r="F595" s="36">
        <v>2180</v>
      </c>
      <c r="G595" s="36">
        <v>2181</v>
      </c>
      <c r="H595" s="36">
        <v>427</v>
      </c>
      <c r="I595" s="36">
        <v>4642</v>
      </c>
      <c r="J595" s="36">
        <v>-1789</v>
      </c>
      <c r="K595" s="36">
        <v>1724</v>
      </c>
      <c r="L595" s="36">
        <v>852</v>
      </c>
      <c r="M595" s="36">
        <v>-394</v>
      </c>
      <c r="N595" s="36">
        <v>-256</v>
      </c>
      <c r="O595" s="36">
        <v>802</v>
      </c>
      <c r="P595" s="38">
        <v>-722</v>
      </c>
      <c r="U595" s="29"/>
      <c r="V595" s="29"/>
      <c r="Z595" s="29"/>
      <c r="AA595" s="29"/>
      <c r="AB595" s="29"/>
      <c r="AC595" s="29"/>
      <c r="AD595" s="29"/>
      <c r="AE595" s="29"/>
    </row>
    <row r="596" spans="1:31" ht="15" customHeight="1" x14ac:dyDescent="0.25">
      <c r="A596" s="21" t="s">
        <v>31</v>
      </c>
      <c r="B596" s="16" t="s">
        <v>47</v>
      </c>
      <c r="C596" s="11" t="s">
        <v>18</v>
      </c>
      <c r="D596" s="53">
        <v>2021</v>
      </c>
      <c r="E596" s="36">
        <v>139</v>
      </c>
      <c r="F596" s="36">
        <v>205</v>
      </c>
      <c r="G596" s="36">
        <v>195</v>
      </c>
      <c r="H596" s="36">
        <v>-222</v>
      </c>
      <c r="I596" s="36">
        <v>211</v>
      </c>
      <c r="J596" s="36">
        <v>-7179</v>
      </c>
      <c r="K596" s="36">
        <v>330</v>
      </c>
      <c r="L596" s="36">
        <v>-57</v>
      </c>
      <c r="M596" s="36">
        <v>-1024</v>
      </c>
      <c r="N596" s="36">
        <v>-1009</v>
      </c>
      <c r="O596" s="36">
        <v>1304</v>
      </c>
      <c r="P596" s="38">
        <v>1597</v>
      </c>
      <c r="U596" s="29"/>
      <c r="V596" s="29"/>
      <c r="Z596" s="29"/>
      <c r="AA596" s="29"/>
      <c r="AB596" s="29"/>
      <c r="AC596" s="29"/>
      <c r="AD596" s="29"/>
      <c r="AE596" s="29"/>
    </row>
    <row r="597" spans="1:31" ht="15" customHeight="1" x14ac:dyDescent="0.25">
      <c r="A597" s="21" t="s">
        <v>31</v>
      </c>
      <c r="B597" s="16" t="s">
        <v>47</v>
      </c>
      <c r="C597" s="11" t="s">
        <v>18</v>
      </c>
      <c r="D597" s="53">
        <v>2022</v>
      </c>
      <c r="E597" s="36">
        <v>111</v>
      </c>
      <c r="F597" s="36">
        <v>223</v>
      </c>
      <c r="G597" s="36">
        <v>-277</v>
      </c>
      <c r="H597" s="36">
        <v>-1217</v>
      </c>
      <c r="I597" s="36">
        <v>-232</v>
      </c>
      <c r="J597" s="36">
        <v>-8468</v>
      </c>
      <c r="K597" s="36">
        <v>359</v>
      </c>
      <c r="L597" s="36">
        <v>9309</v>
      </c>
      <c r="M597" s="36">
        <v>-250</v>
      </c>
      <c r="N597" s="36">
        <v>-1833</v>
      </c>
      <c r="O597" s="36">
        <v>-562</v>
      </c>
      <c r="P597" s="38">
        <v>447</v>
      </c>
      <c r="U597" s="29"/>
      <c r="V597" s="29"/>
      <c r="Z597" s="29"/>
      <c r="AA597" s="29"/>
      <c r="AB597" s="29"/>
      <c r="AC597" s="29"/>
      <c r="AD597" s="29"/>
      <c r="AE597" s="29"/>
    </row>
    <row r="598" spans="1:31" ht="15" customHeight="1" x14ac:dyDescent="0.25">
      <c r="A598" s="21" t="s">
        <v>31</v>
      </c>
      <c r="B598" s="16" t="s">
        <v>47</v>
      </c>
      <c r="C598" s="11" t="s">
        <v>18</v>
      </c>
      <c r="D598" s="53">
        <v>2023</v>
      </c>
      <c r="E598" s="36">
        <v>89</v>
      </c>
      <c r="F598" s="36">
        <v>169</v>
      </c>
      <c r="G598" s="36">
        <v>3039</v>
      </c>
      <c r="H598" s="36">
        <v>3906</v>
      </c>
      <c r="I598" s="36">
        <v>-1415</v>
      </c>
      <c r="J598" s="36">
        <v>-589</v>
      </c>
      <c r="K598" s="36">
        <v>-901</v>
      </c>
      <c r="L598" s="36">
        <v>4667</v>
      </c>
      <c r="M598" s="36">
        <v>1056</v>
      </c>
      <c r="N598" s="36">
        <v>-173</v>
      </c>
      <c r="O598" s="36">
        <v>-1250</v>
      </c>
      <c r="P598" s="38">
        <v>5653</v>
      </c>
      <c r="U598" s="29"/>
      <c r="V598" s="29"/>
      <c r="Z598" s="29"/>
      <c r="AA598" s="29"/>
      <c r="AB598" s="29"/>
      <c r="AC598" s="29"/>
      <c r="AD598" s="29"/>
      <c r="AE598" s="29"/>
    </row>
    <row r="599" spans="1:31" ht="15" customHeight="1" x14ac:dyDescent="0.25">
      <c r="A599" s="21" t="s">
        <v>31</v>
      </c>
      <c r="B599" s="16" t="s">
        <v>47</v>
      </c>
      <c r="C599" s="11" t="s">
        <v>18</v>
      </c>
      <c r="D599" s="53">
        <v>2024</v>
      </c>
      <c r="E599" s="36">
        <v>-550</v>
      </c>
      <c r="F599" s="36">
        <v>214</v>
      </c>
      <c r="G599" s="36">
        <v>313</v>
      </c>
      <c r="H599" s="36">
        <v>-921</v>
      </c>
      <c r="I599" s="36">
        <v>87</v>
      </c>
      <c r="J599" s="36">
        <v>3793</v>
      </c>
      <c r="K599" s="36">
        <v>-2417</v>
      </c>
      <c r="L599" s="36">
        <v>-447</v>
      </c>
      <c r="M599" s="36">
        <v>-728</v>
      </c>
      <c r="N599" s="36">
        <v>2082</v>
      </c>
      <c r="O599" s="36">
        <v>2169</v>
      </c>
      <c r="P599" s="38">
        <v>-922</v>
      </c>
      <c r="U599" s="29"/>
      <c r="V599" s="29"/>
      <c r="Z599" s="29"/>
      <c r="AA599" s="29"/>
      <c r="AB599" s="29"/>
      <c r="AC599" s="29"/>
      <c r="AD599" s="29"/>
      <c r="AE599" s="29"/>
    </row>
    <row r="600" spans="1:31" ht="15" customHeight="1" x14ac:dyDescent="0.25">
      <c r="A600" s="21" t="s">
        <v>31</v>
      </c>
      <c r="B600" s="16" t="s">
        <v>47</v>
      </c>
      <c r="C600" s="11" t="s">
        <v>18</v>
      </c>
      <c r="D600" s="53">
        <v>2025</v>
      </c>
      <c r="E600" s="36">
        <v>405</v>
      </c>
      <c r="F600" s="36">
        <v>236</v>
      </c>
      <c r="G600" s="36">
        <v>451</v>
      </c>
      <c r="H600" s="36">
        <v>-2170</v>
      </c>
      <c r="I600" s="36">
        <v>3018</v>
      </c>
      <c r="J600" s="36">
        <v>2042</v>
      </c>
      <c r="K600" s="36">
        <v>957</v>
      </c>
      <c r="L600" s="36">
        <v>638</v>
      </c>
      <c r="M600" s="36">
        <v>1665</v>
      </c>
      <c r="N600" s="36">
        <v>708</v>
      </c>
      <c r="O600" s="36">
        <v>1074</v>
      </c>
      <c r="P600" s="38">
        <v>9306</v>
      </c>
      <c r="U600" s="29"/>
      <c r="V600" s="29"/>
      <c r="Z600" s="29"/>
      <c r="AA600" s="29"/>
      <c r="AB600" s="29"/>
      <c r="AC600" s="29"/>
      <c r="AD600" s="29"/>
      <c r="AE600" s="29"/>
    </row>
    <row r="601" spans="1:31" ht="15" customHeight="1" x14ac:dyDescent="0.25">
      <c r="A601" s="21" t="s">
        <v>31</v>
      </c>
      <c r="B601" s="16" t="s">
        <v>47</v>
      </c>
      <c r="C601" s="28" t="s">
        <v>18</v>
      </c>
      <c r="D601" s="51">
        <v>2026</v>
      </c>
      <c r="E601" s="45">
        <v>240</v>
      </c>
      <c r="F601" s="45">
        <v>0</v>
      </c>
      <c r="G601" s="45">
        <v>0</v>
      </c>
      <c r="H601" s="45">
        <v>0</v>
      </c>
      <c r="I601" s="45">
        <v>0</v>
      </c>
      <c r="J601" s="45">
        <v>0</v>
      </c>
      <c r="K601" s="45">
        <v>0</v>
      </c>
      <c r="L601" s="45">
        <v>0</v>
      </c>
      <c r="M601" s="45">
        <v>0</v>
      </c>
      <c r="N601" s="45">
        <v>0</v>
      </c>
      <c r="O601" s="45">
        <v>0</v>
      </c>
      <c r="P601" s="46">
        <v>0</v>
      </c>
      <c r="U601" s="29"/>
      <c r="V601" s="29"/>
      <c r="Z601" s="29"/>
      <c r="AA601" s="29"/>
      <c r="AB601" s="29"/>
      <c r="AC601" s="29"/>
      <c r="AD601" s="29"/>
      <c r="AE601" s="29"/>
    </row>
    <row r="602" spans="1:31" ht="15" customHeight="1" x14ac:dyDescent="0.25">
      <c r="A602" s="10" t="s">
        <v>31</v>
      </c>
      <c r="B602" s="19" t="s">
        <v>24</v>
      </c>
      <c r="C602" s="11" t="s">
        <v>18</v>
      </c>
      <c r="D602" s="54">
        <v>2007</v>
      </c>
      <c r="E602" s="36">
        <v>1753</v>
      </c>
      <c r="F602" s="36">
        <v>-263</v>
      </c>
      <c r="G602" s="36">
        <v>-1205</v>
      </c>
      <c r="H602" s="36">
        <v>-1886</v>
      </c>
      <c r="I602" s="36">
        <v>-435</v>
      </c>
      <c r="J602" s="36">
        <v>236</v>
      </c>
      <c r="K602" s="36">
        <v>-978</v>
      </c>
      <c r="L602" s="36">
        <v>-486</v>
      </c>
      <c r="M602" s="36">
        <v>176</v>
      </c>
      <c r="N602" s="36">
        <v>1437</v>
      </c>
      <c r="O602" s="36">
        <v>556</v>
      </c>
      <c r="P602" s="38">
        <v>2314</v>
      </c>
      <c r="U602" s="29"/>
      <c r="V602" s="29"/>
      <c r="Z602" s="29"/>
      <c r="AA602" s="29"/>
      <c r="AB602" s="29"/>
      <c r="AC602" s="29"/>
      <c r="AD602" s="29"/>
      <c r="AE602" s="29"/>
    </row>
    <row r="603" spans="1:31" ht="15" customHeight="1" x14ac:dyDescent="0.25">
      <c r="A603" s="23" t="s">
        <v>31</v>
      </c>
      <c r="B603" s="19" t="s">
        <v>48</v>
      </c>
      <c r="C603" s="11" t="s">
        <v>18</v>
      </c>
      <c r="D603" s="51">
        <v>2008</v>
      </c>
      <c r="E603" s="36">
        <v>381</v>
      </c>
      <c r="F603" s="36">
        <v>-320</v>
      </c>
      <c r="G603" s="36">
        <v>-1614</v>
      </c>
      <c r="H603" s="36">
        <v>-394</v>
      </c>
      <c r="I603" s="36">
        <v>630</v>
      </c>
      <c r="J603" s="36">
        <v>673</v>
      </c>
      <c r="K603" s="36">
        <v>-835</v>
      </c>
      <c r="L603" s="36">
        <v>-336</v>
      </c>
      <c r="M603" s="36">
        <v>-1455</v>
      </c>
      <c r="N603" s="36">
        <v>-185</v>
      </c>
      <c r="O603" s="36">
        <v>-334</v>
      </c>
      <c r="P603" s="38">
        <v>2875</v>
      </c>
      <c r="U603" s="29"/>
      <c r="V603" s="29"/>
      <c r="Z603" s="29"/>
      <c r="AA603" s="29"/>
      <c r="AB603" s="29"/>
      <c r="AC603" s="29"/>
      <c r="AD603" s="29"/>
      <c r="AE603" s="29"/>
    </row>
    <row r="604" spans="1:31" ht="15" customHeight="1" x14ac:dyDescent="0.25">
      <c r="A604" s="23" t="s">
        <v>31</v>
      </c>
      <c r="B604" s="19" t="s">
        <v>48</v>
      </c>
      <c r="C604" s="11" t="s">
        <v>18</v>
      </c>
      <c r="D604" s="51">
        <v>2009</v>
      </c>
      <c r="E604" s="36">
        <v>1146</v>
      </c>
      <c r="F604" s="36">
        <v>-1260</v>
      </c>
      <c r="G604" s="36">
        <v>1180</v>
      </c>
      <c r="H604" s="36">
        <v>924</v>
      </c>
      <c r="I604" s="36">
        <v>5</v>
      </c>
      <c r="J604" s="36">
        <v>1873</v>
      </c>
      <c r="K604" s="36">
        <v>-55</v>
      </c>
      <c r="L604" s="36">
        <v>-1605</v>
      </c>
      <c r="M604" s="36">
        <v>472</v>
      </c>
      <c r="N604" s="36">
        <v>-642</v>
      </c>
      <c r="O604" s="36">
        <v>-5407</v>
      </c>
      <c r="P604" s="38">
        <v>2752</v>
      </c>
      <c r="U604" s="29"/>
      <c r="V604" s="29"/>
      <c r="Z604" s="29"/>
      <c r="AA604" s="29"/>
      <c r="AB604" s="29"/>
      <c r="AC604" s="29"/>
      <c r="AD604" s="29"/>
      <c r="AE604" s="29"/>
    </row>
    <row r="605" spans="1:31" ht="15" customHeight="1" x14ac:dyDescent="0.25">
      <c r="A605" s="23" t="s">
        <v>31</v>
      </c>
      <c r="B605" s="19" t="s">
        <v>48</v>
      </c>
      <c r="C605" s="11" t="s">
        <v>18</v>
      </c>
      <c r="D605" s="52">
        <v>2010</v>
      </c>
      <c r="E605" s="36">
        <v>-1453</v>
      </c>
      <c r="F605" s="36">
        <v>-407</v>
      </c>
      <c r="G605" s="36">
        <v>-1113</v>
      </c>
      <c r="H605" s="36">
        <v>-72</v>
      </c>
      <c r="I605" s="36">
        <v>-180</v>
      </c>
      <c r="J605" s="36">
        <v>-3414</v>
      </c>
      <c r="K605" s="36">
        <v>437</v>
      </c>
      <c r="L605" s="36">
        <v>-403</v>
      </c>
      <c r="M605" s="36">
        <v>-33</v>
      </c>
      <c r="N605" s="36">
        <v>-1396</v>
      </c>
      <c r="O605" s="36">
        <v>-32</v>
      </c>
      <c r="P605" s="38">
        <v>-2385</v>
      </c>
      <c r="U605" s="29"/>
      <c r="V605" s="29"/>
      <c r="Z605" s="29"/>
      <c r="AA605" s="29"/>
      <c r="AB605" s="29"/>
      <c r="AC605" s="29"/>
      <c r="AD605" s="29"/>
      <c r="AE605" s="29"/>
    </row>
    <row r="606" spans="1:31" ht="15" customHeight="1" x14ac:dyDescent="0.25">
      <c r="A606" s="23" t="s">
        <v>31</v>
      </c>
      <c r="B606" s="19" t="s">
        <v>48</v>
      </c>
      <c r="C606" s="11" t="s">
        <v>18</v>
      </c>
      <c r="D606" s="53">
        <v>2011</v>
      </c>
      <c r="E606" s="36">
        <v>-411</v>
      </c>
      <c r="F606" s="36">
        <v>-161</v>
      </c>
      <c r="G606" s="36">
        <v>-1315</v>
      </c>
      <c r="H606" s="36">
        <v>-65</v>
      </c>
      <c r="I606" s="36">
        <v>-1016</v>
      </c>
      <c r="J606" s="36">
        <v>-7357</v>
      </c>
      <c r="K606" s="36">
        <v>-2547</v>
      </c>
      <c r="L606" s="36">
        <v>-200</v>
      </c>
      <c r="M606" s="36">
        <v>9</v>
      </c>
      <c r="N606" s="36">
        <v>502</v>
      </c>
      <c r="O606" s="36">
        <v>998</v>
      </c>
      <c r="P606" s="38">
        <v>-669</v>
      </c>
      <c r="U606" s="29"/>
      <c r="V606" s="29"/>
      <c r="Z606" s="29"/>
      <c r="AA606" s="29"/>
      <c r="AB606" s="29"/>
      <c r="AC606" s="29"/>
      <c r="AD606" s="29"/>
      <c r="AE606" s="29"/>
    </row>
    <row r="607" spans="1:31" ht="15" customHeight="1" x14ac:dyDescent="0.25">
      <c r="A607" s="23" t="s">
        <v>31</v>
      </c>
      <c r="B607" s="19" t="s">
        <v>48</v>
      </c>
      <c r="C607" s="11" t="s">
        <v>18</v>
      </c>
      <c r="D607" s="53">
        <v>2012</v>
      </c>
      <c r="E607" s="36">
        <v>-389</v>
      </c>
      <c r="F607" s="36">
        <v>-2810</v>
      </c>
      <c r="G607" s="36">
        <v>1552</v>
      </c>
      <c r="H607" s="36">
        <v>-835</v>
      </c>
      <c r="I607" s="36">
        <v>-27</v>
      </c>
      <c r="J607" s="36">
        <v>-8432</v>
      </c>
      <c r="K607" s="36">
        <v>-1781</v>
      </c>
      <c r="L607" s="36">
        <v>-290</v>
      </c>
      <c r="M607" s="36">
        <v>-11</v>
      </c>
      <c r="N607" s="36">
        <v>-740</v>
      </c>
      <c r="O607" s="36">
        <v>478</v>
      </c>
      <c r="P607" s="38">
        <v>-306</v>
      </c>
      <c r="U607" s="29"/>
      <c r="V607" s="29"/>
      <c r="Z607" s="29"/>
      <c r="AA607" s="29"/>
      <c r="AB607" s="29"/>
      <c r="AC607" s="29"/>
      <c r="AD607" s="29"/>
      <c r="AE607" s="29"/>
    </row>
    <row r="608" spans="1:31" ht="15" customHeight="1" x14ac:dyDescent="0.25">
      <c r="A608" s="23" t="s">
        <v>31</v>
      </c>
      <c r="B608" s="19" t="s">
        <v>48</v>
      </c>
      <c r="C608" s="11" t="s">
        <v>18</v>
      </c>
      <c r="D608" s="53">
        <v>2013</v>
      </c>
      <c r="E608" s="36">
        <v>-1049</v>
      </c>
      <c r="F608" s="36">
        <v>164</v>
      </c>
      <c r="G608" s="36">
        <v>13</v>
      </c>
      <c r="H608" s="36">
        <v>-527</v>
      </c>
      <c r="I608" s="36">
        <v>143</v>
      </c>
      <c r="J608" s="36">
        <v>-4959</v>
      </c>
      <c r="K608" s="36">
        <v>65</v>
      </c>
      <c r="L608" s="36">
        <v>91</v>
      </c>
      <c r="M608" s="36">
        <v>157</v>
      </c>
      <c r="N608" s="36">
        <v>133</v>
      </c>
      <c r="O608" s="36">
        <v>-69</v>
      </c>
      <c r="P608" s="38">
        <v>-1239</v>
      </c>
      <c r="U608" s="29"/>
      <c r="V608" s="29"/>
      <c r="Z608" s="29"/>
      <c r="AA608" s="29"/>
      <c r="AB608" s="29"/>
      <c r="AC608" s="29"/>
      <c r="AD608" s="29"/>
      <c r="AE608" s="29"/>
    </row>
    <row r="609" spans="1:31" ht="15" customHeight="1" x14ac:dyDescent="0.25">
      <c r="A609" s="23" t="s">
        <v>31</v>
      </c>
      <c r="B609" s="19" t="s">
        <v>48</v>
      </c>
      <c r="C609" s="11" t="s">
        <v>18</v>
      </c>
      <c r="D609" s="53">
        <v>2014</v>
      </c>
      <c r="E609" s="36">
        <v>-81</v>
      </c>
      <c r="F609" s="36">
        <v>-12</v>
      </c>
      <c r="G609" s="36">
        <v>69</v>
      </c>
      <c r="H609" s="36">
        <v>10</v>
      </c>
      <c r="I609" s="36">
        <v>200</v>
      </c>
      <c r="J609" s="36">
        <v>-302</v>
      </c>
      <c r="K609" s="36">
        <v>88</v>
      </c>
      <c r="L609" s="36">
        <v>218</v>
      </c>
      <c r="M609" s="36">
        <v>292</v>
      </c>
      <c r="N609" s="36">
        <v>431</v>
      </c>
      <c r="O609" s="36">
        <v>915</v>
      </c>
      <c r="P609" s="38">
        <v>310</v>
      </c>
      <c r="U609" s="29"/>
      <c r="V609" s="29"/>
      <c r="Z609" s="29"/>
      <c r="AA609" s="29"/>
      <c r="AB609" s="29"/>
      <c r="AC609" s="29"/>
      <c r="AD609" s="29"/>
      <c r="AE609" s="29"/>
    </row>
    <row r="610" spans="1:31" ht="15" customHeight="1" x14ac:dyDescent="0.25">
      <c r="A610" s="23" t="s">
        <v>31</v>
      </c>
      <c r="B610" s="19" t="s">
        <v>48</v>
      </c>
      <c r="C610" s="11" t="s">
        <v>18</v>
      </c>
      <c r="D610" s="53">
        <v>2015</v>
      </c>
      <c r="E610" s="36">
        <v>-263</v>
      </c>
      <c r="F610" s="36">
        <v>-476</v>
      </c>
      <c r="G610" s="36">
        <v>0</v>
      </c>
      <c r="H610" s="36">
        <v>-1109</v>
      </c>
      <c r="I610" s="36">
        <v>-35</v>
      </c>
      <c r="J610" s="36">
        <v>155</v>
      </c>
      <c r="K610" s="36">
        <v>48</v>
      </c>
      <c r="L610" s="36">
        <v>182</v>
      </c>
      <c r="M610" s="36">
        <v>-736</v>
      </c>
      <c r="N610" s="36">
        <v>150</v>
      </c>
      <c r="O610" s="36">
        <v>379</v>
      </c>
      <c r="P610" s="38">
        <v>220</v>
      </c>
      <c r="U610" s="29"/>
      <c r="V610" s="29"/>
      <c r="Z610" s="29"/>
      <c r="AA610" s="29"/>
      <c r="AB610" s="29"/>
      <c r="AC610" s="29"/>
      <c r="AD610" s="29"/>
      <c r="AE610" s="29"/>
    </row>
    <row r="611" spans="1:31" ht="15" customHeight="1" x14ac:dyDescent="0.25">
      <c r="A611" s="23" t="s">
        <v>31</v>
      </c>
      <c r="B611" s="19" t="s">
        <v>48</v>
      </c>
      <c r="C611" s="11" t="s">
        <v>18</v>
      </c>
      <c r="D611" s="53">
        <v>2016</v>
      </c>
      <c r="E611" s="36">
        <v>18</v>
      </c>
      <c r="F611" s="36">
        <v>35</v>
      </c>
      <c r="G611" s="36">
        <v>69</v>
      </c>
      <c r="H611" s="36">
        <v>115</v>
      </c>
      <c r="I611" s="36">
        <v>102</v>
      </c>
      <c r="J611" s="36">
        <v>195</v>
      </c>
      <c r="K611" s="36">
        <v>-8061</v>
      </c>
      <c r="L611" s="36">
        <v>61</v>
      </c>
      <c r="M611" s="36">
        <v>510</v>
      </c>
      <c r="N611" s="36">
        <v>238</v>
      </c>
      <c r="O611" s="36">
        <v>99</v>
      </c>
      <c r="P611" s="38">
        <v>825</v>
      </c>
      <c r="U611" s="29"/>
      <c r="V611" s="29"/>
      <c r="Z611" s="29"/>
      <c r="AA611" s="29"/>
      <c r="AB611" s="29"/>
      <c r="AC611" s="29"/>
      <c r="AD611" s="29"/>
      <c r="AE611" s="29"/>
    </row>
    <row r="612" spans="1:31" ht="15" customHeight="1" x14ac:dyDescent="0.25">
      <c r="A612" s="23" t="s">
        <v>31</v>
      </c>
      <c r="B612" s="19" t="s">
        <v>48</v>
      </c>
      <c r="C612" s="11" t="s">
        <v>18</v>
      </c>
      <c r="D612" s="53">
        <v>2017</v>
      </c>
      <c r="E612" s="36">
        <v>-320</v>
      </c>
      <c r="F612" s="36">
        <v>-181</v>
      </c>
      <c r="G612" s="36">
        <v>-111</v>
      </c>
      <c r="H612" s="36">
        <v>-417</v>
      </c>
      <c r="I612" s="36">
        <v>160</v>
      </c>
      <c r="J612" s="36">
        <v>-8732</v>
      </c>
      <c r="K612" s="36">
        <v>115</v>
      </c>
      <c r="L612" s="36">
        <v>185</v>
      </c>
      <c r="M612" s="36">
        <v>-307</v>
      </c>
      <c r="N612" s="36">
        <v>671</v>
      </c>
      <c r="O612" s="36">
        <v>2366</v>
      </c>
      <c r="P612" s="38">
        <v>2944</v>
      </c>
      <c r="U612" s="29"/>
      <c r="V612" s="29"/>
      <c r="Z612" s="29"/>
      <c r="AA612" s="29"/>
      <c r="AB612" s="29"/>
      <c r="AC612" s="29"/>
      <c r="AD612" s="29"/>
      <c r="AE612" s="29"/>
    </row>
    <row r="613" spans="1:31" ht="15" customHeight="1" x14ac:dyDescent="0.25">
      <c r="A613" s="23" t="s">
        <v>31</v>
      </c>
      <c r="B613" s="19" t="s">
        <v>48</v>
      </c>
      <c r="C613" s="11" t="s">
        <v>18</v>
      </c>
      <c r="D613" s="52">
        <v>2018</v>
      </c>
      <c r="E613" s="36">
        <v>-160</v>
      </c>
      <c r="F613" s="36">
        <v>-135</v>
      </c>
      <c r="G613" s="36">
        <v>-72</v>
      </c>
      <c r="H613" s="36">
        <v>-767</v>
      </c>
      <c r="I613" s="36">
        <v>1576</v>
      </c>
      <c r="J613" s="36">
        <v>1723</v>
      </c>
      <c r="K613" s="36">
        <v>4987</v>
      </c>
      <c r="L613" s="36">
        <v>154</v>
      </c>
      <c r="M613" s="36">
        <v>-1209</v>
      </c>
      <c r="N613" s="36">
        <v>-3387</v>
      </c>
      <c r="O613" s="36">
        <v>-142</v>
      </c>
      <c r="P613" s="38">
        <v>-432</v>
      </c>
      <c r="U613" s="29"/>
      <c r="V613" s="29"/>
      <c r="Z613" s="29"/>
      <c r="AA613" s="29"/>
      <c r="AB613" s="29"/>
      <c r="AC613" s="29"/>
      <c r="AD613" s="29"/>
      <c r="AE613" s="29"/>
    </row>
    <row r="614" spans="1:31" ht="15" customHeight="1" x14ac:dyDescent="0.25">
      <c r="A614" s="23" t="s">
        <v>31</v>
      </c>
      <c r="B614" s="19" t="s">
        <v>48</v>
      </c>
      <c r="C614" s="11" t="s">
        <v>18</v>
      </c>
      <c r="D614" s="53">
        <v>2019</v>
      </c>
      <c r="E614" s="36">
        <v>-22</v>
      </c>
      <c r="F614" s="36">
        <v>17</v>
      </c>
      <c r="G614" s="36">
        <v>55</v>
      </c>
      <c r="H614" s="36">
        <v>-388</v>
      </c>
      <c r="I614" s="36">
        <v>247</v>
      </c>
      <c r="J614" s="36">
        <v>169</v>
      </c>
      <c r="K614" s="36">
        <v>-82</v>
      </c>
      <c r="L614" s="36">
        <v>142</v>
      </c>
      <c r="M614" s="36">
        <v>-1370</v>
      </c>
      <c r="N614" s="36">
        <v>1811</v>
      </c>
      <c r="O614" s="36">
        <v>28</v>
      </c>
      <c r="P614" s="38">
        <v>-48</v>
      </c>
      <c r="U614" s="29"/>
      <c r="V614" s="29"/>
      <c r="Z614" s="29"/>
      <c r="AA614" s="29"/>
      <c r="AB614" s="29"/>
      <c r="AC614" s="29"/>
      <c r="AD614" s="29"/>
      <c r="AE614" s="29"/>
    </row>
    <row r="615" spans="1:31" ht="15" customHeight="1" x14ac:dyDescent="0.25">
      <c r="A615" s="23" t="s">
        <v>31</v>
      </c>
      <c r="B615" s="19" t="s">
        <v>48</v>
      </c>
      <c r="C615" s="11" t="s">
        <v>18</v>
      </c>
      <c r="D615" s="53">
        <v>2020</v>
      </c>
      <c r="E615" s="36">
        <v>5</v>
      </c>
      <c r="F615" s="36">
        <v>2027</v>
      </c>
      <c r="G615" s="36">
        <v>2050</v>
      </c>
      <c r="H615" s="36">
        <v>274</v>
      </c>
      <c r="I615" s="36">
        <v>4555</v>
      </c>
      <c r="J615" s="36">
        <v>-1511</v>
      </c>
      <c r="K615" s="36">
        <v>1624</v>
      </c>
      <c r="L615" s="36">
        <v>684</v>
      </c>
      <c r="M615" s="36">
        <v>-29</v>
      </c>
      <c r="N615" s="36">
        <v>-293</v>
      </c>
      <c r="O615" s="36">
        <v>1099</v>
      </c>
      <c r="P615" s="38">
        <v>-1368</v>
      </c>
      <c r="U615" s="29"/>
      <c r="V615" s="29"/>
      <c r="Z615" s="29"/>
      <c r="AA615" s="29"/>
      <c r="AB615" s="29"/>
      <c r="AC615" s="29"/>
      <c r="AD615" s="29"/>
      <c r="AE615" s="29"/>
    </row>
    <row r="616" spans="1:31" ht="15" customHeight="1" x14ac:dyDescent="0.25">
      <c r="A616" s="23" t="s">
        <v>31</v>
      </c>
      <c r="B616" s="19" t="s">
        <v>48</v>
      </c>
      <c r="C616" s="11" t="s">
        <v>18</v>
      </c>
      <c r="D616" s="53">
        <v>2021</v>
      </c>
      <c r="E616" s="36">
        <v>32</v>
      </c>
      <c r="F616" s="36">
        <v>56</v>
      </c>
      <c r="G616" s="36">
        <v>60</v>
      </c>
      <c r="H616" s="36">
        <v>-316</v>
      </c>
      <c r="I616" s="36">
        <v>153</v>
      </c>
      <c r="J616" s="36">
        <v>-7421</v>
      </c>
      <c r="K616" s="36">
        <v>155</v>
      </c>
      <c r="L616" s="36">
        <v>146</v>
      </c>
      <c r="M616" s="36">
        <v>-1122</v>
      </c>
      <c r="N616" s="36">
        <v>-1198</v>
      </c>
      <c r="O616" s="36">
        <v>1551</v>
      </c>
      <c r="P616" s="38">
        <v>991</v>
      </c>
      <c r="U616" s="29"/>
      <c r="V616" s="29"/>
      <c r="Z616" s="29"/>
      <c r="AA616" s="29"/>
      <c r="AB616" s="29"/>
      <c r="AC616" s="29"/>
      <c r="AD616" s="29"/>
      <c r="AE616" s="29"/>
    </row>
    <row r="617" spans="1:31" ht="15" customHeight="1" x14ac:dyDescent="0.25">
      <c r="A617" s="23" t="s">
        <v>31</v>
      </c>
      <c r="B617" s="19" t="s">
        <v>48</v>
      </c>
      <c r="C617" s="11" t="s">
        <v>18</v>
      </c>
      <c r="D617" s="53">
        <v>2022</v>
      </c>
      <c r="E617" s="36">
        <v>-19</v>
      </c>
      <c r="F617" s="36">
        <v>44</v>
      </c>
      <c r="G617" s="36">
        <v>-418</v>
      </c>
      <c r="H617" s="36">
        <v>-1309</v>
      </c>
      <c r="I617" s="36">
        <v>142</v>
      </c>
      <c r="J617" s="36">
        <v>-9362</v>
      </c>
      <c r="K617" s="36">
        <v>163</v>
      </c>
      <c r="L617" s="36">
        <v>9553</v>
      </c>
      <c r="M617" s="36">
        <v>-704</v>
      </c>
      <c r="N617" s="36">
        <v>-2050</v>
      </c>
      <c r="O617" s="36">
        <v>43</v>
      </c>
      <c r="P617" s="38">
        <v>-120</v>
      </c>
      <c r="U617" s="29"/>
      <c r="V617" s="29"/>
      <c r="Z617" s="29"/>
      <c r="AA617" s="29"/>
      <c r="AB617" s="29"/>
      <c r="AC617" s="29"/>
      <c r="AD617" s="29"/>
      <c r="AE617" s="29"/>
    </row>
    <row r="618" spans="1:31" ht="15" customHeight="1" x14ac:dyDescent="0.25">
      <c r="A618" s="23" t="s">
        <v>31</v>
      </c>
      <c r="B618" s="19" t="s">
        <v>48</v>
      </c>
      <c r="C618" s="11" t="s">
        <v>18</v>
      </c>
      <c r="D618" s="53">
        <v>2023</v>
      </c>
      <c r="E618" s="36">
        <v>-76</v>
      </c>
      <c r="F618" s="36">
        <v>-7</v>
      </c>
      <c r="G618" s="36">
        <v>2886</v>
      </c>
      <c r="H618" s="36">
        <v>3480</v>
      </c>
      <c r="I618" s="36">
        <v>-1296</v>
      </c>
      <c r="J618" s="36">
        <v>-974</v>
      </c>
      <c r="K618" s="36">
        <v>-917</v>
      </c>
      <c r="L618" s="36">
        <v>4444</v>
      </c>
      <c r="M618" s="36">
        <v>958</v>
      </c>
      <c r="N618" s="36">
        <v>-321</v>
      </c>
      <c r="O618" s="36">
        <v>-679</v>
      </c>
      <c r="P618" s="38">
        <v>5433</v>
      </c>
      <c r="U618" s="29"/>
      <c r="V618" s="29"/>
      <c r="Z618" s="29"/>
      <c r="AA618" s="29"/>
      <c r="AB618" s="29"/>
      <c r="AC618" s="29"/>
      <c r="AD618" s="29"/>
      <c r="AE618" s="29"/>
    </row>
    <row r="619" spans="1:31" ht="15" customHeight="1" x14ac:dyDescent="0.25">
      <c r="A619" s="23" t="s">
        <v>31</v>
      </c>
      <c r="B619" s="19" t="s">
        <v>48</v>
      </c>
      <c r="C619" s="11" t="s">
        <v>18</v>
      </c>
      <c r="D619" s="53">
        <v>2024</v>
      </c>
      <c r="E619" s="36">
        <v>-691</v>
      </c>
      <c r="F619" s="36">
        <v>48</v>
      </c>
      <c r="G619" s="36">
        <v>100</v>
      </c>
      <c r="H619" s="36">
        <v>-1073</v>
      </c>
      <c r="I619" s="36">
        <v>-98</v>
      </c>
      <c r="J619" s="36">
        <v>3090</v>
      </c>
      <c r="K619" s="36">
        <v>-2632</v>
      </c>
      <c r="L619" s="36">
        <v>-478</v>
      </c>
      <c r="M619" s="36">
        <v>-485</v>
      </c>
      <c r="N619" s="36">
        <v>1769</v>
      </c>
      <c r="O619" s="36">
        <v>2672</v>
      </c>
      <c r="P619" s="38">
        <v>-1569</v>
      </c>
      <c r="U619" s="29"/>
      <c r="V619" s="29"/>
      <c r="Z619" s="29"/>
      <c r="AA619" s="29"/>
      <c r="AB619" s="29"/>
      <c r="AC619" s="29"/>
      <c r="AD619" s="29"/>
      <c r="AE619" s="29"/>
    </row>
    <row r="620" spans="1:31" ht="15" customHeight="1" x14ac:dyDescent="0.25">
      <c r="A620" s="23" t="s">
        <v>31</v>
      </c>
      <c r="B620" s="19" t="s">
        <v>48</v>
      </c>
      <c r="C620" s="11" t="s">
        <v>18</v>
      </c>
      <c r="D620" s="53">
        <v>2025</v>
      </c>
      <c r="E620" s="36">
        <v>268</v>
      </c>
      <c r="F620" s="36">
        <v>20</v>
      </c>
      <c r="G620" s="36">
        <v>217</v>
      </c>
      <c r="H620" s="36">
        <v>-2561</v>
      </c>
      <c r="I620" s="36">
        <v>2981</v>
      </c>
      <c r="J620" s="36">
        <v>1556</v>
      </c>
      <c r="K620" s="36">
        <v>716</v>
      </c>
      <c r="L620" s="36">
        <v>384</v>
      </c>
      <c r="M620" s="36">
        <v>1627</v>
      </c>
      <c r="N620" s="36">
        <v>653</v>
      </c>
      <c r="O620" s="36">
        <v>1461</v>
      </c>
      <c r="P620" s="38">
        <v>9666</v>
      </c>
      <c r="U620" s="29"/>
      <c r="V620" s="29"/>
      <c r="Z620" s="29"/>
      <c r="AA620" s="29"/>
      <c r="AB620" s="29"/>
      <c r="AC620" s="29"/>
      <c r="AD620" s="29"/>
      <c r="AE620" s="29"/>
    </row>
    <row r="621" spans="1:31" ht="15" customHeight="1" x14ac:dyDescent="0.25">
      <c r="A621" s="23" t="s">
        <v>31</v>
      </c>
      <c r="B621" s="19" t="s">
        <v>48</v>
      </c>
      <c r="C621" s="28" t="s">
        <v>18</v>
      </c>
      <c r="D621" s="51">
        <v>2026</v>
      </c>
      <c r="E621" s="45">
        <v>-18</v>
      </c>
      <c r="F621" s="45">
        <v>0</v>
      </c>
      <c r="G621" s="45">
        <v>0</v>
      </c>
      <c r="H621" s="45">
        <v>0</v>
      </c>
      <c r="I621" s="45">
        <v>0</v>
      </c>
      <c r="J621" s="45">
        <v>0</v>
      </c>
      <c r="K621" s="45">
        <v>0</v>
      </c>
      <c r="L621" s="45">
        <v>0</v>
      </c>
      <c r="M621" s="45">
        <v>0</v>
      </c>
      <c r="N621" s="45">
        <v>0</v>
      </c>
      <c r="O621" s="45">
        <v>0</v>
      </c>
      <c r="P621" s="46">
        <v>0</v>
      </c>
      <c r="U621" s="29"/>
      <c r="V621" s="29"/>
      <c r="Z621" s="29"/>
      <c r="AA621" s="29"/>
      <c r="AB621" s="29"/>
      <c r="AC621" s="29"/>
      <c r="AD621" s="29"/>
      <c r="AE621" s="29"/>
    </row>
    <row r="622" spans="1:31" ht="15" customHeight="1" x14ac:dyDescent="0.25">
      <c r="A622" s="10" t="s">
        <v>31</v>
      </c>
      <c r="B622" s="19" t="s">
        <v>25</v>
      </c>
      <c r="C622" s="11" t="s">
        <v>18</v>
      </c>
      <c r="D622" s="54">
        <v>2007</v>
      </c>
      <c r="E622" s="36">
        <v>0</v>
      </c>
      <c r="F622" s="36">
        <v>19</v>
      </c>
      <c r="G622" s="36">
        <v>-28</v>
      </c>
      <c r="H622" s="36">
        <v>287</v>
      </c>
      <c r="I622" s="36">
        <v>21</v>
      </c>
      <c r="J622" s="36">
        <v>-46</v>
      </c>
      <c r="K622" s="36">
        <v>54</v>
      </c>
      <c r="L622" s="36">
        <v>2</v>
      </c>
      <c r="M622" s="36">
        <v>28</v>
      </c>
      <c r="N622" s="36">
        <v>300</v>
      </c>
      <c r="O622" s="36">
        <v>72</v>
      </c>
      <c r="P622" s="38">
        <v>-40</v>
      </c>
      <c r="U622" s="29"/>
      <c r="V622" s="29"/>
      <c r="Z622" s="29"/>
      <c r="AA622" s="29"/>
      <c r="AB622" s="29"/>
      <c r="AC622" s="29"/>
      <c r="AD622" s="29"/>
      <c r="AE622" s="29"/>
    </row>
    <row r="623" spans="1:31" ht="15" customHeight="1" x14ac:dyDescent="0.25">
      <c r="A623" s="21" t="s">
        <v>31</v>
      </c>
      <c r="B623" s="19" t="s">
        <v>49</v>
      </c>
      <c r="C623" s="11" t="s">
        <v>18</v>
      </c>
      <c r="D623" s="51">
        <v>2008</v>
      </c>
      <c r="E623" s="36">
        <v>0</v>
      </c>
      <c r="F623" s="36">
        <v>1</v>
      </c>
      <c r="G623" s="36">
        <v>230</v>
      </c>
      <c r="H623" s="36">
        <v>-3</v>
      </c>
      <c r="I623" s="36">
        <v>-42</v>
      </c>
      <c r="J623" s="36">
        <v>-26</v>
      </c>
      <c r="K623" s="36">
        <v>16</v>
      </c>
      <c r="L623" s="36">
        <v>7</v>
      </c>
      <c r="M623" s="36">
        <v>242</v>
      </c>
      <c r="N623" s="36">
        <v>-34</v>
      </c>
      <c r="O623" s="36">
        <v>3</v>
      </c>
      <c r="P623" s="38">
        <v>-45</v>
      </c>
      <c r="U623" s="29"/>
      <c r="V623" s="29"/>
      <c r="Z623" s="29"/>
      <c r="AA623" s="29"/>
      <c r="AB623" s="29"/>
      <c r="AC623" s="29"/>
      <c r="AD623" s="29"/>
      <c r="AE623" s="29"/>
    </row>
    <row r="624" spans="1:31" ht="15" customHeight="1" x14ac:dyDescent="0.25">
      <c r="A624" s="21" t="s">
        <v>31</v>
      </c>
      <c r="B624" s="19" t="s">
        <v>49</v>
      </c>
      <c r="C624" s="11" t="s">
        <v>18</v>
      </c>
      <c r="D624" s="51">
        <v>2009</v>
      </c>
      <c r="E624" s="36">
        <v>362</v>
      </c>
      <c r="F624" s="36">
        <v>-741</v>
      </c>
      <c r="G624" s="36">
        <v>-337</v>
      </c>
      <c r="H624" s="36">
        <v>-1306</v>
      </c>
      <c r="I624" s="36">
        <v>-4972</v>
      </c>
      <c r="J624" s="36">
        <v>-5936</v>
      </c>
      <c r="K624" s="36">
        <v>-3296</v>
      </c>
      <c r="L624" s="36">
        <v>1364</v>
      </c>
      <c r="M624" s="36">
        <v>1448</v>
      </c>
      <c r="N624" s="36">
        <v>1502</v>
      </c>
      <c r="O624" s="36">
        <v>3593</v>
      </c>
      <c r="P624" s="38">
        <v>-1209</v>
      </c>
      <c r="U624" s="29"/>
      <c r="V624" s="29"/>
      <c r="Z624" s="29"/>
      <c r="AA624" s="29"/>
      <c r="AB624" s="29"/>
      <c r="AC624" s="29"/>
      <c r="AD624" s="29"/>
      <c r="AE624" s="29"/>
    </row>
    <row r="625" spans="1:31" ht="15" customHeight="1" x14ac:dyDescent="0.25">
      <c r="A625" s="21" t="s">
        <v>31</v>
      </c>
      <c r="B625" s="19" t="s">
        <v>49</v>
      </c>
      <c r="C625" s="11" t="s">
        <v>18</v>
      </c>
      <c r="D625" s="52">
        <v>2010</v>
      </c>
      <c r="E625" s="36">
        <v>76</v>
      </c>
      <c r="F625" s="36">
        <v>16</v>
      </c>
      <c r="G625" s="36">
        <v>44</v>
      </c>
      <c r="H625" s="36">
        <v>42</v>
      </c>
      <c r="I625" s="36">
        <v>149</v>
      </c>
      <c r="J625" s="36">
        <v>263</v>
      </c>
      <c r="K625" s="36">
        <v>71</v>
      </c>
      <c r="L625" s="36">
        <v>111</v>
      </c>
      <c r="M625" s="36">
        <v>-440</v>
      </c>
      <c r="N625" s="36">
        <v>13</v>
      </c>
      <c r="O625" s="36">
        <v>-39</v>
      </c>
      <c r="P625" s="38">
        <v>-1706</v>
      </c>
      <c r="U625" s="29"/>
      <c r="V625" s="29"/>
      <c r="Z625" s="29"/>
      <c r="AA625" s="29"/>
      <c r="AB625" s="29"/>
      <c r="AC625" s="29"/>
      <c r="AD625" s="29"/>
      <c r="AE625" s="29"/>
    </row>
    <row r="626" spans="1:31" ht="15" customHeight="1" x14ac:dyDescent="0.25">
      <c r="A626" s="21" t="s">
        <v>31</v>
      </c>
      <c r="B626" s="19" t="s">
        <v>49</v>
      </c>
      <c r="C626" s="11" t="s">
        <v>18</v>
      </c>
      <c r="D626" s="53">
        <v>2011</v>
      </c>
      <c r="E626" s="36">
        <v>42</v>
      </c>
      <c r="F626" s="36">
        <v>285</v>
      </c>
      <c r="G626" s="36">
        <v>87</v>
      </c>
      <c r="H626" s="36">
        <v>297</v>
      </c>
      <c r="I626" s="36">
        <v>4</v>
      </c>
      <c r="J626" s="36">
        <v>-277</v>
      </c>
      <c r="K626" s="36">
        <v>89</v>
      </c>
      <c r="L626" s="36">
        <v>89</v>
      </c>
      <c r="M626" s="36">
        <v>106</v>
      </c>
      <c r="N626" s="36">
        <v>-222</v>
      </c>
      <c r="O626" s="36">
        <v>51</v>
      </c>
      <c r="P626" s="38">
        <v>-838</v>
      </c>
      <c r="U626" s="29"/>
      <c r="V626" s="29"/>
      <c r="Z626" s="29"/>
      <c r="AA626" s="29"/>
      <c r="AB626" s="29"/>
      <c r="AC626" s="29"/>
      <c r="AD626" s="29"/>
      <c r="AE626" s="29"/>
    </row>
    <row r="627" spans="1:31" ht="15" customHeight="1" x14ac:dyDescent="0.25">
      <c r="A627" s="21" t="s">
        <v>31</v>
      </c>
      <c r="B627" s="19" t="s">
        <v>49</v>
      </c>
      <c r="C627" s="11" t="s">
        <v>18</v>
      </c>
      <c r="D627" s="53">
        <v>2012</v>
      </c>
      <c r="E627" s="36">
        <v>95</v>
      </c>
      <c r="F627" s="36">
        <v>78</v>
      </c>
      <c r="G627" s="36">
        <v>-4</v>
      </c>
      <c r="H627" s="36">
        <v>35</v>
      </c>
      <c r="I627" s="36">
        <v>-169</v>
      </c>
      <c r="J627" s="36">
        <v>42</v>
      </c>
      <c r="K627" s="36">
        <v>65</v>
      </c>
      <c r="L627" s="36">
        <v>71</v>
      </c>
      <c r="M627" s="36">
        <v>-156</v>
      </c>
      <c r="N627" s="36">
        <v>106</v>
      </c>
      <c r="O627" s="36">
        <v>-227</v>
      </c>
      <c r="P627" s="38">
        <v>-839</v>
      </c>
      <c r="U627" s="29"/>
      <c r="V627" s="29"/>
      <c r="Z627" s="29"/>
      <c r="AA627" s="29"/>
      <c r="AB627" s="29"/>
      <c r="AC627" s="29"/>
      <c r="AD627" s="29"/>
      <c r="AE627" s="29"/>
    </row>
    <row r="628" spans="1:31" ht="15" customHeight="1" x14ac:dyDescent="0.25">
      <c r="A628" s="21" t="s">
        <v>31</v>
      </c>
      <c r="B628" s="19" t="s">
        <v>49</v>
      </c>
      <c r="C628" s="11" t="s">
        <v>18</v>
      </c>
      <c r="D628" s="53">
        <v>2013</v>
      </c>
      <c r="E628" s="36">
        <v>245</v>
      </c>
      <c r="F628" s="36">
        <v>69</v>
      </c>
      <c r="G628" s="36">
        <v>518</v>
      </c>
      <c r="H628" s="36">
        <v>82</v>
      </c>
      <c r="I628" s="36">
        <v>-215</v>
      </c>
      <c r="J628" s="36">
        <v>77</v>
      </c>
      <c r="K628" s="36">
        <v>145</v>
      </c>
      <c r="L628" s="36">
        <v>-165</v>
      </c>
      <c r="M628" s="36">
        <v>80</v>
      </c>
      <c r="N628" s="36">
        <v>100</v>
      </c>
      <c r="O628" s="36">
        <v>-225</v>
      </c>
      <c r="P628" s="38">
        <v>-329</v>
      </c>
      <c r="U628" s="29"/>
      <c r="V628" s="29"/>
      <c r="Z628" s="29"/>
      <c r="AA628" s="29"/>
      <c r="AB628" s="29"/>
      <c r="AC628" s="29"/>
      <c r="AD628" s="29"/>
      <c r="AE628" s="29"/>
    </row>
    <row r="629" spans="1:31" ht="15" customHeight="1" x14ac:dyDescent="0.25">
      <c r="A629" s="21" t="s">
        <v>31</v>
      </c>
      <c r="B629" s="19" t="s">
        <v>49</v>
      </c>
      <c r="C629" s="11" t="s">
        <v>18</v>
      </c>
      <c r="D629" s="53">
        <v>2014</v>
      </c>
      <c r="E629" s="36">
        <v>138</v>
      </c>
      <c r="F629" s="36">
        <v>82</v>
      </c>
      <c r="G629" s="36">
        <v>303</v>
      </c>
      <c r="H629" s="36">
        <v>86</v>
      </c>
      <c r="I629" s="36">
        <v>84</v>
      </c>
      <c r="J629" s="36">
        <v>-188</v>
      </c>
      <c r="K629" s="36">
        <v>125</v>
      </c>
      <c r="L629" s="36">
        <v>59</v>
      </c>
      <c r="M629" s="36">
        <v>-241</v>
      </c>
      <c r="N629" s="36">
        <v>107</v>
      </c>
      <c r="O629" s="36">
        <v>-163</v>
      </c>
      <c r="P629" s="38">
        <v>-250</v>
      </c>
      <c r="U629" s="29"/>
      <c r="V629" s="29"/>
      <c r="Z629" s="29"/>
      <c r="AA629" s="29"/>
      <c r="AB629" s="29"/>
      <c r="AC629" s="29"/>
      <c r="AD629" s="29"/>
      <c r="AE629" s="29"/>
    </row>
    <row r="630" spans="1:31" ht="15" customHeight="1" x14ac:dyDescent="0.25">
      <c r="A630" s="21" t="s">
        <v>31</v>
      </c>
      <c r="B630" s="19" t="s">
        <v>49</v>
      </c>
      <c r="C630" s="11" t="s">
        <v>18</v>
      </c>
      <c r="D630" s="53">
        <v>2015</v>
      </c>
      <c r="E630" s="36">
        <v>135</v>
      </c>
      <c r="F630" s="36">
        <v>139</v>
      </c>
      <c r="G630" s="36">
        <v>375</v>
      </c>
      <c r="H630" s="36">
        <v>106</v>
      </c>
      <c r="I630" s="36">
        <v>-145</v>
      </c>
      <c r="J630" s="36">
        <v>-237</v>
      </c>
      <c r="K630" s="36">
        <v>103</v>
      </c>
      <c r="L630" s="36">
        <v>-217</v>
      </c>
      <c r="M630" s="36">
        <v>91</v>
      </c>
      <c r="N630" s="36">
        <v>167</v>
      </c>
      <c r="O630" s="36">
        <v>-267</v>
      </c>
      <c r="P630" s="38">
        <v>-322</v>
      </c>
      <c r="U630" s="29"/>
      <c r="V630" s="29"/>
      <c r="Z630" s="29"/>
      <c r="AA630" s="29"/>
      <c r="AB630" s="29"/>
      <c r="AC630" s="29"/>
      <c r="AD630" s="29"/>
      <c r="AE630" s="29"/>
    </row>
    <row r="631" spans="1:31" ht="15" customHeight="1" x14ac:dyDescent="0.25">
      <c r="A631" s="21" t="s">
        <v>31</v>
      </c>
      <c r="B631" s="19" t="s">
        <v>49</v>
      </c>
      <c r="C631" s="11" t="s">
        <v>18</v>
      </c>
      <c r="D631" s="53">
        <v>2016</v>
      </c>
      <c r="E631" s="36">
        <v>97</v>
      </c>
      <c r="F631" s="36">
        <v>165</v>
      </c>
      <c r="G631" s="36">
        <v>261</v>
      </c>
      <c r="H631" s="36">
        <v>104</v>
      </c>
      <c r="I631" s="36">
        <v>147</v>
      </c>
      <c r="J631" s="36">
        <v>-149</v>
      </c>
      <c r="K631" s="36">
        <v>82</v>
      </c>
      <c r="L631" s="36">
        <v>-214</v>
      </c>
      <c r="M631" s="36">
        <v>67</v>
      </c>
      <c r="N631" s="36">
        <v>124</v>
      </c>
      <c r="O631" s="36">
        <v>-171</v>
      </c>
      <c r="P631" s="38">
        <v>-2</v>
      </c>
      <c r="U631" s="29"/>
      <c r="V631" s="29"/>
      <c r="Z631" s="29"/>
      <c r="AA631" s="29"/>
      <c r="AB631" s="29"/>
      <c r="AC631" s="29"/>
      <c r="AD631" s="29"/>
      <c r="AE631" s="29"/>
    </row>
    <row r="632" spans="1:31" ht="15" customHeight="1" x14ac:dyDescent="0.25">
      <c r="A632" s="21" t="s">
        <v>31</v>
      </c>
      <c r="B632" s="19" t="s">
        <v>49</v>
      </c>
      <c r="C632" s="11" t="s">
        <v>18</v>
      </c>
      <c r="D632" s="53">
        <v>2017</v>
      </c>
      <c r="E632" s="36">
        <v>119</v>
      </c>
      <c r="F632" s="36">
        <v>135</v>
      </c>
      <c r="G632" s="36">
        <v>120</v>
      </c>
      <c r="H632" s="36">
        <v>96</v>
      </c>
      <c r="I632" s="36">
        <v>-288</v>
      </c>
      <c r="J632" s="36">
        <v>64</v>
      </c>
      <c r="K632" s="36">
        <v>128</v>
      </c>
      <c r="L632" s="36">
        <v>-157</v>
      </c>
      <c r="M632" s="36">
        <v>95</v>
      </c>
      <c r="N632" s="36">
        <v>94</v>
      </c>
      <c r="O632" s="36">
        <v>-187</v>
      </c>
      <c r="P632" s="38">
        <v>-178</v>
      </c>
      <c r="U632" s="29"/>
      <c r="V632" s="29"/>
      <c r="Z632" s="29"/>
      <c r="AA632" s="29"/>
      <c r="AB632" s="29"/>
      <c r="AC632" s="29"/>
      <c r="AD632" s="29"/>
      <c r="AE632" s="29"/>
    </row>
    <row r="633" spans="1:31" ht="15" customHeight="1" x14ac:dyDescent="0.25">
      <c r="A633" s="21" t="s">
        <v>31</v>
      </c>
      <c r="B633" s="19" t="s">
        <v>49</v>
      </c>
      <c r="C633" s="11" t="s">
        <v>18</v>
      </c>
      <c r="D633" s="52">
        <v>2018</v>
      </c>
      <c r="E633" s="36">
        <v>124</v>
      </c>
      <c r="F633" s="36">
        <v>167</v>
      </c>
      <c r="G633" s="36">
        <v>137</v>
      </c>
      <c r="H633" s="36">
        <v>131</v>
      </c>
      <c r="I633" s="36">
        <v>6</v>
      </c>
      <c r="J633" s="36">
        <v>-257</v>
      </c>
      <c r="K633" s="36">
        <v>182</v>
      </c>
      <c r="L633" s="36">
        <v>159</v>
      </c>
      <c r="M633" s="36">
        <v>-117</v>
      </c>
      <c r="N633" s="36">
        <v>98</v>
      </c>
      <c r="O633" s="36">
        <v>-257</v>
      </c>
      <c r="P633" s="38">
        <v>-136</v>
      </c>
      <c r="U633" s="29"/>
      <c r="V633" s="29"/>
      <c r="Z633" s="29"/>
      <c r="AA633" s="29"/>
      <c r="AB633" s="29"/>
      <c r="AC633" s="29"/>
      <c r="AD633" s="29"/>
      <c r="AE633" s="29"/>
    </row>
    <row r="634" spans="1:31" ht="15" customHeight="1" x14ac:dyDescent="0.25">
      <c r="A634" s="21" t="s">
        <v>31</v>
      </c>
      <c r="B634" s="19" t="s">
        <v>49</v>
      </c>
      <c r="C634" s="11" t="s">
        <v>18</v>
      </c>
      <c r="D634" s="53">
        <v>2019</v>
      </c>
      <c r="E634" s="36">
        <v>122</v>
      </c>
      <c r="F634" s="36">
        <v>116</v>
      </c>
      <c r="G634" s="36">
        <v>114</v>
      </c>
      <c r="H634" s="36">
        <v>162</v>
      </c>
      <c r="I634" s="36">
        <v>-236</v>
      </c>
      <c r="J634" s="36">
        <v>100</v>
      </c>
      <c r="K634" s="36">
        <v>169</v>
      </c>
      <c r="L634" s="36">
        <v>-259</v>
      </c>
      <c r="M634" s="36">
        <v>137</v>
      </c>
      <c r="N634" s="36">
        <v>53</v>
      </c>
      <c r="O634" s="36">
        <v>-258</v>
      </c>
      <c r="P634" s="38">
        <v>-9</v>
      </c>
      <c r="U634" s="29"/>
      <c r="V634" s="29"/>
      <c r="Z634" s="29"/>
      <c r="AA634" s="29"/>
      <c r="AB634" s="29"/>
      <c r="AC634" s="29"/>
      <c r="AD634" s="29"/>
      <c r="AE634" s="29"/>
    </row>
    <row r="635" spans="1:31" ht="15" customHeight="1" x14ac:dyDescent="0.25">
      <c r="A635" s="21" t="s">
        <v>31</v>
      </c>
      <c r="B635" s="19" t="s">
        <v>49</v>
      </c>
      <c r="C635" s="11" t="s">
        <v>18</v>
      </c>
      <c r="D635" s="53">
        <v>2020</v>
      </c>
      <c r="E635" s="36">
        <v>124</v>
      </c>
      <c r="F635" s="36">
        <v>153</v>
      </c>
      <c r="G635" s="36">
        <v>131</v>
      </c>
      <c r="H635" s="36">
        <v>153</v>
      </c>
      <c r="I635" s="36">
        <v>87</v>
      </c>
      <c r="J635" s="36">
        <v>-278</v>
      </c>
      <c r="K635" s="36">
        <v>100</v>
      </c>
      <c r="L635" s="36">
        <v>168</v>
      </c>
      <c r="M635" s="36">
        <v>-365</v>
      </c>
      <c r="N635" s="36">
        <v>37</v>
      </c>
      <c r="O635" s="36">
        <v>-297</v>
      </c>
      <c r="P635" s="38">
        <v>646</v>
      </c>
      <c r="U635" s="29"/>
      <c r="V635" s="29"/>
      <c r="Z635" s="29"/>
      <c r="AA635" s="29"/>
      <c r="AB635" s="29"/>
      <c r="AC635" s="29"/>
      <c r="AD635" s="29"/>
      <c r="AE635" s="29"/>
    </row>
    <row r="636" spans="1:31" ht="15" customHeight="1" x14ac:dyDescent="0.25">
      <c r="A636" s="21" t="s">
        <v>31</v>
      </c>
      <c r="B636" s="19" t="s">
        <v>49</v>
      </c>
      <c r="C636" s="11" t="s">
        <v>18</v>
      </c>
      <c r="D636" s="53">
        <v>2021</v>
      </c>
      <c r="E636" s="36">
        <v>107</v>
      </c>
      <c r="F636" s="36">
        <v>149</v>
      </c>
      <c r="G636" s="36">
        <v>135</v>
      </c>
      <c r="H636" s="36">
        <v>94</v>
      </c>
      <c r="I636" s="36">
        <v>58</v>
      </c>
      <c r="J636" s="36">
        <v>242</v>
      </c>
      <c r="K636" s="36">
        <v>175</v>
      </c>
      <c r="L636" s="36">
        <v>-203</v>
      </c>
      <c r="M636" s="36">
        <v>98</v>
      </c>
      <c r="N636" s="36">
        <v>189</v>
      </c>
      <c r="O636" s="36">
        <v>-247</v>
      </c>
      <c r="P636" s="38">
        <v>606</v>
      </c>
      <c r="U636" s="29"/>
      <c r="V636" s="29"/>
      <c r="Z636" s="29"/>
      <c r="AA636" s="29"/>
      <c r="AB636" s="29"/>
      <c r="AC636" s="29"/>
      <c r="AD636" s="29"/>
      <c r="AE636" s="29"/>
    </row>
    <row r="637" spans="1:31" ht="15" customHeight="1" x14ac:dyDescent="0.25">
      <c r="A637" s="21" t="s">
        <v>31</v>
      </c>
      <c r="B637" s="19" t="s">
        <v>49</v>
      </c>
      <c r="C637" s="11" t="s">
        <v>18</v>
      </c>
      <c r="D637" s="53">
        <v>2022</v>
      </c>
      <c r="E637" s="36">
        <v>130</v>
      </c>
      <c r="F637" s="36">
        <v>179</v>
      </c>
      <c r="G637" s="36">
        <v>141</v>
      </c>
      <c r="H637" s="36">
        <v>92</v>
      </c>
      <c r="I637" s="36">
        <v>-374</v>
      </c>
      <c r="J637" s="36">
        <v>894</v>
      </c>
      <c r="K637" s="36">
        <v>196</v>
      </c>
      <c r="L637" s="36">
        <v>-244</v>
      </c>
      <c r="M637" s="36">
        <v>454</v>
      </c>
      <c r="N637" s="36">
        <v>217</v>
      </c>
      <c r="O637" s="36">
        <v>-605</v>
      </c>
      <c r="P637" s="38">
        <v>567</v>
      </c>
      <c r="U637" s="29"/>
      <c r="V637" s="29"/>
      <c r="Z637" s="29"/>
      <c r="AA637" s="29"/>
      <c r="AB637" s="29"/>
      <c r="AC637" s="29"/>
      <c r="AD637" s="29"/>
      <c r="AE637" s="29"/>
    </row>
    <row r="638" spans="1:31" ht="15" customHeight="1" x14ac:dyDescent="0.25">
      <c r="A638" s="21" t="s">
        <v>31</v>
      </c>
      <c r="B638" s="19" t="s">
        <v>49</v>
      </c>
      <c r="C638" s="11" t="s">
        <v>18</v>
      </c>
      <c r="D638" s="53">
        <v>2023</v>
      </c>
      <c r="E638" s="36">
        <v>165</v>
      </c>
      <c r="F638" s="36">
        <v>176</v>
      </c>
      <c r="G638" s="36">
        <v>153</v>
      </c>
      <c r="H638" s="36">
        <v>426</v>
      </c>
      <c r="I638" s="36">
        <v>-119</v>
      </c>
      <c r="J638" s="36">
        <v>385</v>
      </c>
      <c r="K638" s="36">
        <v>16</v>
      </c>
      <c r="L638" s="36">
        <v>223</v>
      </c>
      <c r="M638" s="36">
        <v>98</v>
      </c>
      <c r="N638" s="36">
        <v>148</v>
      </c>
      <c r="O638" s="36">
        <v>-571</v>
      </c>
      <c r="P638" s="38">
        <v>220</v>
      </c>
      <c r="U638" s="29"/>
      <c r="V638" s="29"/>
      <c r="Z638" s="29"/>
      <c r="AA638" s="29"/>
      <c r="AB638" s="29"/>
      <c r="AC638" s="29"/>
      <c r="AD638" s="29"/>
      <c r="AE638" s="29"/>
    </row>
    <row r="639" spans="1:31" ht="15" customHeight="1" x14ac:dyDescent="0.25">
      <c r="A639" s="21" t="s">
        <v>31</v>
      </c>
      <c r="B639" s="19" t="s">
        <v>49</v>
      </c>
      <c r="C639" s="11" t="s">
        <v>18</v>
      </c>
      <c r="D639" s="53">
        <v>2024</v>
      </c>
      <c r="E639" s="36">
        <v>141</v>
      </c>
      <c r="F639" s="36">
        <v>166</v>
      </c>
      <c r="G639" s="36">
        <v>213</v>
      </c>
      <c r="H639" s="36">
        <v>152</v>
      </c>
      <c r="I639" s="36">
        <v>185</v>
      </c>
      <c r="J639" s="36">
        <v>703</v>
      </c>
      <c r="K639" s="36">
        <v>215</v>
      </c>
      <c r="L639" s="36">
        <v>31</v>
      </c>
      <c r="M639" s="36">
        <v>-243</v>
      </c>
      <c r="N639" s="36">
        <v>313</v>
      </c>
      <c r="O639" s="36">
        <v>-503</v>
      </c>
      <c r="P639" s="38">
        <v>647</v>
      </c>
      <c r="U639" s="29"/>
      <c r="V639" s="29"/>
      <c r="Z639" s="29"/>
      <c r="AA639" s="29"/>
      <c r="AB639" s="29"/>
      <c r="AC639" s="29"/>
      <c r="AD639" s="29"/>
      <c r="AE639" s="29"/>
    </row>
    <row r="640" spans="1:31" ht="15" customHeight="1" x14ac:dyDescent="0.25">
      <c r="A640" s="21" t="s">
        <v>31</v>
      </c>
      <c r="B640" s="19" t="s">
        <v>49</v>
      </c>
      <c r="C640" s="11" t="s">
        <v>18</v>
      </c>
      <c r="D640" s="55">
        <v>2025</v>
      </c>
      <c r="E640" s="36">
        <v>137</v>
      </c>
      <c r="F640" s="36">
        <v>216</v>
      </c>
      <c r="G640" s="36">
        <v>234</v>
      </c>
      <c r="H640" s="36">
        <v>391</v>
      </c>
      <c r="I640" s="36">
        <v>37</v>
      </c>
      <c r="J640" s="36">
        <v>486</v>
      </c>
      <c r="K640" s="36">
        <v>241</v>
      </c>
      <c r="L640" s="36">
        <v>254</v>
      </c>
      <c r="M640" s="36">
        <v>38</v>
      </c>
      <c r="N640" s="36">
        <v>55</v>
      </c>
      <c r="O640" s="36">
        <v>-387</v>
      </c>
      <c r="P640" s="38">
        <v>-360</v>
      </c>
      <c r="U640" s="29"/>
      <c r="V640" s="29"/>
      <c r="Z640" s="29"/>
      <c r="AA640" s="29"/>
      <c r="AB640" s="29"/>
      <c r="AC640" s="29"/>
      <c r="AD640" s="29"/>
      <c r="AE640" s="29"/>
    </row>
    <row r="641" spans="1:31" ht="15" customHeight="1" x14ac:dyDescent="0.25">
      <c r="A641" s="21" t="s">
        <v>31</v>
      </c>
      <c r="B641" s="19" t="s">
        <v>49</v>
      </c>
      <c r="C641" s="28" t="s">
        <v>18</v>
      </c>
      <c r="D641" s="51">
        <v>2026</v>
      </c>
      <c r="E641" s="45">
        <v>258</v>
      </c>
      <c r="F641" s="45">
        <v>0</v>
      </c>
      <c r="G641" s="45">
        <v>0</v>
      </c>
      <c r="H641" s="45">
        <v>0</v>
      </c>
      <c r="I641" s="45">
        <v>0</v>
      </c>
      <c r="J641" s="45">
        <v>0</v>
      </c>
      <c r="K641" s="45">
        <v>0</v>
      </c>
      <c r="L641" s="45">
        <v>0</v>
      </c>
      <c r="M641" s="45">
        <v>0</v>
      </c>
      <c r="N641" s="45">
        <v>0</v>
      </c>
      <c r="O641" s="45">
        <v>0</v>
      </c>
      <c r="P641" s="46">
        <v>0</v>
      </c>
      <c r="U641" s="29"/>
      <c r="V641" s="29"/>
      <c r="Z641" s="29"/>
      <c r="AA641" s="29"/>
      <c r="AB641" s="29"/>
      <c r="AC641" s="29"/>
      <c r="AD641" s="29"/>
      <c r="AE641" s="29"/>
    </row>
    <row r="642" spans="1:31" ht="15" customHeight="1" x14ac:dyDescent="0.25">
      <c r="A642" s="10" t="s">
        <v>31</v>
      </c>
      <c r="B642" s="16" t="s">
        <v>26</v>
      </c>
      <c r="C642" s="11" t="s">
        <v>18</v>
      </c>
      <c r="D642" s="54">
        <v>2007</v>
      </c>
      <c r="E642" s="36">
        <v>10858</v>
      </c>
      <c r="F642" s="36">
        <v>3023</v>
      </c>
      <c r="G642" s="36">
        <v>-989</v>
      </c>
      <c r="H642" s="36">
        <v>-847</v>
      </c>
      <c r="I642" s="36">
        <v>1050</v>
      </c>
      <c r="J642" s="36">
        <v>-1867</v>
      </c>
      <c r="K642" s="36">
        <v>190</v>
      </c>
      <c r="L642" s="36">
        <v>-1487</v>
      </c>
      <c r="M642" s="36">
        <v>3199</v>
      </c>
      <c r="N642" s="36">
        <v>3787</v>
      </c>
      <c r="O642" s="36">
        <v>6464</v>
      </c>
      <c r="P642" s="38">
        <v>6294</v>
      </c>
      <c r="U642" s="29"/>
      <c r="V642" s="29"/>
      <c r="Z642" s="29"/>
      <c r="AA642" s="29"/>
      <c r="AB642" s="29"/>
      <c r="AC642" s="29"/>
      <c r="AD642" s="29"/>
      <c r="AE642" s="29"/>
    </row>
    <row r="643" spans="1:31" ht="15" customHeight="1" x14ac:dyDescent="0.25">
      <c r="A643" s="23" t="s">
        <v>31</v>
      </c>
      <c r="B643" s="16" t="s">
        <v>50</v>
      </c>
      <c r="C643" s="11" t="s">
        <v>18</v>
      </c>
      <c r="D643" s="51">
        <v>2008</v>
      </c>
      <c r="E643" s="36">
        <v>-3574</v>
      </c>
      <c r="F643" s="36">
        <v>2315</v>
      </c>
      <c r="G643" s="36">
        <v>-1195</v>
      </c>
      <c r="H643" s="36">
        <v>2460</v>
      </c>
      <c r="I643" s="36">
        <v>8697</v>
      </c>
      <c r="J643" s="36">
        <v>3427</v>
      </c>
      <c r="K643" s="36">
        <v>6089</v>
      </c>
      <c r="L643" s="36">
        <v>189</v>
      </c>
      <c r="M643" s="36">
        <v>-2825</v>
      </c>
      <c r="N643" s="36">
        <v>8848</v>
      </c>
      <c r="O643" s="36">
        <v>6580</v>
      </c>
      <c r="P643" s="38">
        <v>11134</v>
      </c>
      <c r="U643" s="29"/>
      <c r="V643" s="29"/>
      <c r="Z643" s="29"/>
      <c r="AA643" s="29"/>
      <c r="AB643" s="29"/>
      <c r="AC643" s="29"/>
      <c r="AD643" s="29"/>
      <c r="AE643" s="29"/>
    </row>
    <row r="644" spans="1:31" ht="15" customHeight="1" x14ac:dyDescent="0.25">
      <c r="A644" s="23" t="s">
        <v>31</v>
      </c>
      <c r="B644" s="16" t="s">
        <v>50</v>
      </c>
      <c r="C644" s="11" t="s">
        <v>18</v>
      </c>
      <c r="D644" s="51">
        <v>2009</v>
      </c>
      <c r="E644" s="36">
        <v>1113</v>
      </c>
      <c r="F644" s="36">
        <v>6909</v>
      </c>
      <c r="G644" s="36">
        <v>3399</v>
      </c>
      <c r="H644" s="36">
        <v>11107</v>
      </c>
      <c r="I644" s="36">
        <v>-439</v>
      </c>
      <c r="J644" s="36">
        <v>4773</v>
      </c>
      <c r="K644" s="36">
        <v>12296</v>
      </c>
      <c r="L644" s="36">
        <v>12929</v>
      </c>
      <c r="M644" s="36">
        <v>5502</v>
      </c>
      <c r="N644" s="36">
        <v>5677</v>
      </c>
      <c r="O644" s="36">
        <v>4315</v>
      </c>
      <c r="P644" s="38">
        <v>6257</v>
      </c>
      <c r="U644" s="29"/>
      <c r="V644" s="29"/>
      <c r="Z644" s="29"/>
      <c r="AA644" s="29"/>
      <c r="AB644" s="29"/>
      <c r="AC644" s="29"/>
      <c r="AD644" s="29"/>
      <c r="AE644" s="29"/>
    </row>
    <row r="645" spans="1:31" ht="15" customHeight="1" x14ac:dyDescent="0.25">
      <c r="A645" s="23" t="s">
        <v>31</v>
      </c>
      <c r="B645" s="16" t="s">
        <v>50</v>
      </c>
      <c r="C645" s="11" t="s">
        <v>18</v>
      </c>
      <c r="D645" s="52">
        <v>2010</v>
      </c>
      <c r="E645" s="36">
        <v>11237</v>
      </c>
      <c r="F645" s="36">
        <v>6839</v>
      </c>
      <c r="G645" s="36">
        <v>8159</v>
      </c>
      <c r="H645" s="36">
        <v>4282</v>
      </c>
      <c r="I645" s="36">
        <v>-1592</v>
      </c>
      <c r="J645" s="36">
        <v>3677</v>
      </c>
      <c r="K645" s="36">
        <v>11006</v>
      </c>
      <c r="L645" s="36">
        <v>5806</v>
      </c>
      <c r="M645" s="36">
        <v>11999</v>
      </c>
      <c r="N645" s="36">
        <v>4973</v>
      </c>
      <c r="O645" s="36">
        <v>-1882</v>
      </c>
      <c r="P645" s="38">
        <v>3671</v>
      </c>
      <c r="U645" s="29"/>
      <c r="V645" s="29"/>
      <c r="Z645" s="29"/>
      <c r="AA645" s="29"/>
      <c r="AB645" s="29"/>
      <c r="AC645" s="29"/>
      <c r="AD645" s="29"/>
      <c r="AE645" s="29"/>
    </row>
    <row r="646" spans="1:31" ht="15" customHeight="1" x14ac:dyDescent="0.25">
      <c r="A646" s="23" t="s">
        <v>31</v>
      </c>
      <c r="B646" s="16" t="s">
        <v>50</v>
      </c>
      <c r="C646" s="11" t="s">
        <v>18</v>
      </c>
      <c r="D646" s="53">
        <v>2011</v>
      </c>
      <c r="E646" s="36">
        <v>9217</v>
      </c>
      <c r="F646" s="36">
        <v>6226</v>
      </c>
      <c r="G646" s="36">
        <v>2409</v>
      </c>
      <c r="H646" s="36">
        <v>7320</v>
      </c>
      <c r="I646" s="36">
        <v>6732</v>
      </c>
      <c r="J646" s="36">
        <v>11522</v>
      </c>
      <c r="K646" s="36">
        <v>-4403</v>
      </c>
      <c r="L646" s="36">
        <v>525</v>
      </c>
      <c r="M646" s="36">
        <v>-10621</v>
      </c>
      <c r="N646" s="36">
        <v>4650</v>
      </c>
      <c r="O646" s="36">
        <v>7001</v>
      </c>
      <c r="P646" s="38">
        <v>-4233</v>
      </c>
      <c r="U646" s="29"/>
      <c r="V646" s="29"/>
      <c r="Z646" s="29"/>
      <c r="AA646" s="29"/>
      <c r="AB646" s="29"/>
      <c r="AC646" s="29"/>
      <c r="AD646" s="29"/>
      <c r="AE646" s="29"/>
    </row>
    <row r="647" spans="1:31" ht="15" customHeight="1" x14ac:dyDescent="0.25">
      <c r="A647" s="23" t="s">
        <v>31</v>
      </c>
      <c r="B647" s="16" t="s">
        <v>50</v>
      </c>
      <c r="C647" s="11" t="s">
        <v>18</v>
      </c>
      <c r="D647" s="53">
        <v>2012</v>
      </c>
      <c r="E647" s="36">
        <v>7740</v>
      </c>
      <c r="F647" s="36">
        <v>14452</v>
      </c>
      <c r="G647" s="36">
        <v>7582</v>
      </c>
      <c r="H647" s="36">
        <v>-9778</v>
      </c>
      <c r="I647" s="36">
        <v>9375</v>
      </c>
      <c r="J647" s="36">
        <v>8634</v>
      </c>
      <c r="K647" s="36">
        <v>-11155</v>
      </c>
      <c r="L647" s="36">
        <v>5933</v>
      </c>
      <c r="M647" s="36">
        <v>10004</v>
      </c>
      <c r="N647" s="36">
        <v>4555</v>
      </c>
      <c r="O647" s="36">
        <v>9354</v>
      </c>
      <c r="P647" s="38">
        <v>-4574</v>
      </c>
      <c r="U647" s="29"/>
      <c r="V647" s="29"/>
      <c r="Z647" s="29"/>
      <c r="AA647" s="29"/>
      <c r="AB647" s="29"/>
      <c r="AC647" s="29"/>
      <c r="AD647" s="29"/>
      <c r="AE647" s="29"/>
    </row>
    <row r="648" spans="1:31" ht="15" customHeight="1" x14ac:dyDescent="0.25">
      <c r="A648" s="23" t="s">
        <v>31</v>
      </c>
      <c r="B648" s="16" t="s">
        <v>50</v>
      </c>
      <c r="C648" s="11" t="s">
        <v>18</v>
      </c>
      <c r="D648" s="53">
        <v>2013</v>
      </c>
      <c r="E648" s="36">
        <v>16904</v>
      </c>
      <c r="F648" s="36">
        <v>55</v>
      </c>
      <c r="G648" s="36">
        <v>8719</v>
      </c>
      <c r="H648" s="36">
        <v>173</v>
      </c>
      <c r="I648" s="36">
        <v>7994</v>
      </c>
      <c r="J648" s="36">
        <v>2262</v>
      </c>
      <c r="K648" s="36">
        <v>-1064</v>
      </c>
      <c r="L648" s="36">
        <v>2314</v>
      </c>
      <c r="M648" s="36">
        <v>9121</v>
      </c>
      <c r="N648" s="36">
        <v>-2211</v>
      </c>
      <c r="O648" s="36">
        <v>9834</v>
      </c>
      <c r="P648" s="38">
        <v>-9615</v>
      </c>
      <c r="U648" s="29"/>
      <c r="V648" s="29"/>
      <c r="Z648" s="29"/>
      <c r="AA648" s="29"/>
      <c r="AB648" s="29"/>
      <c r="AC648" s="29"/>
      <c r="AD648" s="29"/>
      <c r="AE648" s="29"/>
    </row>
    <row r="649" spans="1:31" ht="15" customHeight="1" x14ac:dyDescent="0.25">
      <c r="A649" s="21" t="s">
        <v>31</v>
      </c>
      <c r="B649" s="16" t="s">
        <v>50</v>
      </c>
      <c r="C649" s="11" t="s">
        <v>18</v>
      </c>
      <c r="D649" s="53">
        <v>2014</v>
      </c>
      <c r="E649" s="36">
        <v>19504</v>
      </c>
      <c r="F649" s="36">
        <v>5552</v>
      </c>
      <c r="G649" s="36">
        <v>4197</v>
      </c>
      <c r="H649" s="36">
        <v>1232</v>
      </c>
      <c r="I649" s="36">
        <v>5455</v>
      </c>
      <c r="J649" s="36">
        <v>4677</v>
      </c>
      <c r="K649" s="36">
        <v>412</v>
      </c>
      <c r="L649" s="36">
        <v>1932</v>
      </c>
      <c r="M649" s="36">
        <v>4514</v>
      </c>
      <c r="N649" s="36">
        <v>5681</v>
      </c>
      <c r="O649" s="36">
        <v>5401</v>
      </c>
      <c r="P649" s="38">
        <v>-296</v>
      </c>
      <c r="U649" s="29"/>
      <c r="V649" s="29"/>
      <c r="Z649" s="29"/>
      <c r="AA649" s="29"/>
      <c r="AB649" s="29"/>
      <c r="AC649" s="29"/>
      <c r="AD649" s="29"/>
      <c r="AE649" s="29"/>
    </row>
    <row r="650" spans="1:31" ht="15" customHeight="1" x14ac:dyDescent="0.25">
      <c r="A650" s="23" t="s">
        <v>31</v>
      </c>
      <c r="B650" s="16" t="s">
        <v>50</v>
      </c>
      <c r="C650" s="11" t="s">
        <v>18</v>
      </c>
      <c r="D650" s="53">
        <v>2015</v>
      </c>
      <c r="E650" s="36">
        <v>6785</v>
      </c>
      <c r="F650" s="36">
        <v>15322</v>
      </c>
      <c r="G650" s="36">
        <v>4731</v>
      </c>
      <c r="H650" s="36">
        <v>1825</v>
      </c>
      <c r="I650" s="36">
        <v>64</v>
      </c>
      <c r="J650" s="36">
        <v>4098</v>
      </c>
      <c r="K650" s="36">
        <v>-2694</v>
      </c>
      <c r="L650" s="36">
        <v>3657</v>
      </c>
      <c r="M650" s="36">
        <v>17085</v>
      </c>
      <c r="N650" s="36">
        <v>-12843</v>
      </c>
      <c r="O650" s="36">
        <v>7355</v>
      </c>
      <c r="P650" s="38">
        <v>-329</v>
      </c>
      <c r="U650" s="29"/>
      <c r="V650" s="29"/>
      <c r="Z650" s="29"/>
      <c r="AA650" s="29"/>
      <c r="AB650" s="29"/>
      <c r="AC650" s="29"/>
      <c r="AD650" s="29"/>
      <c r="AE650" s="29"/>
    </row>
    <row r="651" spans="1:31" ht="15" customHeight="1" x14ac:dyDescent="0.25">
      <c r="A651" s="23" t="s">
        <v>31</v>
      </c>
      <c r="B651" s="16" t="s">
        <v>50</v>
      </c>
      <c r="C651" s="11" t="s">
        <v>18</v>
      </c>
      <c r="D651" s="53">
        <v>2016</v>
      </c>
      <c r="E651" s="36">
        <v>1701</v>
      </c>
      <c r="F651" s="36">
        <v>14815</v>
      </c>
      <c r="G651" s="36">
        <v>9572</v>
      </c>
      <c r="H651" s="36">
        <v>12838</v>
      </c>
      <c r="I651" s="36">
        <v>9509</v>
      </c>
      <c r="J651" s="36">
        <v>3588</v>
      </c>
      <c r="K651" s="36">
        <v>-5262</v>
      </c>
      <c r="L651" s="36">
        <v>10635</v>
      </c>
      <c r="M651" s="36">
        <v>5315</v>
      </c>
      <c r="N651" s="36">
        <v>6198</v>
      </c>
      <c r="O651" s="36">
        <v>2713</v>
      </c>
      <c r="P651" s="38">
        <v>2869</v>
      </c>
      <c r="U651" s="29"/>
      <c r="V651" s="29"/>
      <c r="Z651" s="29"/>
      <c r="AA651" s="29"/>
      <c r="AB651" s="29"/>
      <c r="AC651" s="29"/>
      <c r="AD651" s="29"/>
      <c r="AE651" s="29"/>
    </row>
    <row r="652" spans="1:31" ht="15" customHeight="1" x14ac:dyDescent="0.25">
      <c r="A652" s="23" t="s">
        <v>31</v>
      </c>
      <c r="B652" s="16" t="s">
        <v>50</v>
      </c>
      <c r="C652" s="11" t="s">
        <v>18</v>
      </c>
      <c r="D652" s="53">
        <v>2017</v>
      </c>
      <c r="E652" s="36">
        <v>7385</v>
      </c>
      <c r="F652" s="36">
        <v>14776</v>
      </c>
      <c r="G652" s="36">
        <v>4375</v>
      </c>
      <c r="H652" s="36">
        <v>1858</v>
      </c>
      <c r="I652" s="36">
        <v>2342</v>
      </c>
      <c r="J652" s="36">
        <v>2702</v>
      </c>
      <c r="K652" s="36">
        <v>-5601</v>
      </c>
      <c r="L652" s="36">
        <v>-5208</v>
      </c>
      <c r="M652" s="36">
        <v>695</v>
      </c>
      <c r="N652" s="36">
        <v>-4189</v>
      </c>
      <c r="O652" s="36">
        <v>3454</v>
      </c>
      <c r="P652" s="38">
        <v>-5340</v>
      </c>
      <c r="U652" s="29"/>
      <c r="V652" s="29"/>
      <c r="Z652" s="29"/>
      <c r="AA652" s="29"/>
      <c r="AB652" s="29"/>
      <c r="AC652" s="29"/>
      <c r="AD652" s="29"/>
      <c r="AE652" s="29"/>
    </row>
    <row r="653" spans="1:31" ht="15" customHeight="1" x14ac:dyDescent="0.25">
      <c r="A653" s="23" t="s">
        <v>31</v>
      </c>
      <c r="B653" s="16" t="s">
        <v>50</v>
      </c>
      <c r="C653" s="11" t="s">
        <v>18</v>
      </c>
      <c r="D653" s="52">
        <v>2018</v>
      </c>
      <c r="E653" s="36">
        <v>9378</v>
      </c>
      <c r="F653" s="36">
        <v>14284</v>
      </c>
      <c r="G653" s="36">
        <v>5234</v>
      </c>
      <c r="H653" s="36">
        <v>-11127</v>
      </c>
      <c r="I653" s="36">
        <v>3250</v>
      </c>
      <c r="J653" s="36">
        <v>-8527</v>
      </c>
      <c r="K653" s="36">
        <v>-3060</v>
      </c>
      <c r="L653" s="36">
        <v>423</v>
      </c>
      <c r="M653" s="36">
        <v>4223</v>
      </c>
      <c r="N653" s="36">
        <v>6029</v>
      </c>
      <c r="O653" s="36">
        <v>-2955</v>
      </c>
      <c r="P653" s="38">
        <v>-3369</v>
      </c>
      <c r="U653" s="29"/>
      <c r="V653" s="29"/>
      <c r="Z653" s="29"/>
      <c r="AA653" s="29"/>
      <c r="AB653" s="29"/>
      <c r="AC653" s="29"/>
      <c r="AD653" s="29"/>
      <c r="AE653" s="29"/>
    </row>
    <row r="654" spans="1:31" ht="15" customHeight="1" x14ac:dyDescent="0.25">
      <c r="A654" s="23" t="s">
        <v>31</v>
      </c>
      <c r="B654" s="16" t="s">
        <v>50</v>
      </c>
      <c r="C654" s="11" t="s">
        <v>18</v>
      </c>
      <c r="D654" s="53">
        <v>2019</v>
      </c>
      <c r="E654" s="36">
        <v>2067</v>
      </c>
      <c r="F654" s="36">
        <v>6938</v>
      </c>
      <c r="G654" s="36">
        <v>16077</v>
      </c>
      <c r="H654" s="36">
        <v>-1082</v>
      </c>
      <c r="I654" s="36">
        <v>-2747</v>
      </c>
      <c r="J654" s="36">
        <v>904</v>
      </c>
      <c r="K654" s="36">
        <v>-5587</v>
      </c>
      <c r="L654" s="36">
        <v>-1753</v>
      </c>
      <c r="M654" s="36">
        <v>2607</v>
      </c>
      <c r="N654" s="36">
        <v>-5110</v>
      </c>
      <c r="O654" s="36">
        <v>-5808</v>
      </c>
      <c r="P654" s="38">
        <v>955</v>
      </c>
      <c r="U654" s="29"/>
      <c r="V654" s="29"/>
      <c r="Z654" s="29"/>
      <c r="AA654" s="29"/>
      <c r="AB654" s="29"/>
      <c r="AC654" s="29"/>
      <c r="AD654" s="29"/>
      <c r="AE654" s="29"/>
    </row>
    <row r="655" spans="1:31" ht="15" customHeight="1" x14ac:dyDescent="0.25">
      <c r="A655" s="23" t="s">
        <v>31</v>
      </c>
      <c r="B655" s="16" t="s">
        <v>50</v>
      </c>
      <c r="C655" s="11" t="s">
        <v>18</v>
      </c>
      <c r="D655" s="53">
        <v>2020</v>
      </c>
      <c r="E655" s="36">
        <v>8367</v>
      </c>
      <c r="F655" s="36">
        <v>9853</v>
      </c>
      <c r="G655" s="36">
        <v>25612</v>
      </c>
      <c r="H655" s="36">
        <v>20986</v>
      </c>
      <c r="I655" s="36">
        <v>14276</v>
      </c>
      <c r="J655" s="36">
        <v>-2158</v>
      </c>
      <c r="K655" s="36">
        <v>14857</v>
      </c>
      <c r="L655" s="36">
        <v>-1152</v>
      </c>
      <c r="M655" s="36">
        <v>1197</v>
      </c>
      <c r="N655" s="36">
        <v>-2614</v>
      </c>
      <c r="O655" s="36">
        <v>2242</v>
      </c>
      <c r="P655" s="38">
        <v>28482</v>
      </c>
      <c r="U655" s="29"/>
      <c r="V655" s="29"/>
      <c r="Z655" s="29"/>
      <c r="AA655" s="29"/>
      <c r="AB655" s="29"/>
      <c r="AC655" s="29"/>
      <c r="AD655" s="29"/>
      <c r="AE655" s="29"/>
    </row>
    <row r="656" spans="1:31" ht="15" customHeight="1" x14ac:dyDescent="0.25">
      <c r="A656" s="23" t="s">
        <v>31</v>
      </c>
      <c r="B656" s="16" t="s">
        <v>50</v>
      </c>
      <c r="C656" s="11" t="s">
        <v>18</v>
      </c>
      <c r="D656" s="53">
        <v>2021</v>
      </c>
      <c r="E656" s="36">
        <v>11257</v>
      </c>
      <c r="F656" s="36">
        <v>26082</v>
      </c>
      <c r="G656" s="36">
        <v>-6955</v>
      </c>
      <c r="H656" s="36">
        <v>-12245</v>
      </c>
      <c r="I656" s="36">
        <v>7703</v>
      </c>
      <c r="J656" s="36">
        <v>-348</v>
      </c>
      <c r="K656" s="36">
        <v>-3289</v>
      </c>
      <c r="L656" s="36">
        <v>5696</v>
      </c>
      <c r="M656" s="36">
        <v>2717</v>
      </c>
      <c r="N656" s="36">
        <v>-18554</v>
      </c>
      <c r="O656" s="36">
        <v>-990</v>
      </c>
      <c r="P656" s="38">
        <v>14387</v>
      </c>
      <c r="U656" s="29"/>
      <c r="V656" s="29"/>
      <c r="Z656" s="29"/>
      <c r="AA656" s="29"/>
      <c r="AB656" s="29"/>
      <c r="AC656" s="29"/>
      <c r="AD656" s="29"/>
      <c r="AE656" s="29"/>
    </row>
    <row r="657" spans="1:31" ht="15" customHeight="1" x14ac:dyDescent="0.25">
      <c r="A657" s="23" t="s">
        <v>31</v>
      </c>
      <c r="B657" s="16" t="s">
        <v>50</v>
      </c>
      <c r="C657" s="11" t="s">
        <v>18</v>
      </c>
      <c r="D657" s="53">
        <v>2022</v>
      </c>
      <c r="E657" s="36">
        <v>884</v>
      </c>
      <c r="F657" s="36">
        <v>4842</v>
      </c>
      <c r="G657" s="36">
        <v>-3639</v>
      </c>
      <c r="H657" s="36">
        <v>-17277</v>
      </c>
      <c r="I657" s="36">
        <v>12074</v>
      </c>
      <c r="J657" s="36">
        <v>15031</v>
      </c>
      <c r="K657" s="36">
        <v>-12762</v>
      </c>
      <c r="L657" s="36">
        <v>3816</v>
      </c>
      <c r="M657" s="36">
        <v>-10086</v>
      </c>
      <c r="N657" s="36">
        <v>8320</v>
      </c>
      <c r="O657" s="36">
        <v>4711</v>
      </c>
      <c r="P657" s="38">
        <v>18437</v>
      </c>
      <c r="U657" s="29"/>
      <c r="V657" s="29"/>
      <c r="Z657" s="29"/>
      <c r="AA657" s="29"/>
      <c r="AB657" s="29"/>
      <c r="AC657" s="29"/>
      <c r="AD657" s="29"/>
      <c r="AE657" s="29"/>
    </row>
    <row r="658" spans="1:31" ht="15" customHeight="1" x14ac:dyDescent="0.25">
      <c r="A658" s="23" t="s">
        <v>31</v>
      </c>
      <c r="B658" s="16" t="s">
        <v>50</v>
      </c>
      <c r="C658" s="11" t="s">
        <v>18</v>
      </c>
      <c r="D658" s="53">
        <v>2023</v>
      </c>
      <c r="E658" s="36">
        <v>-36426</v>
      </c>
      <c r="F658" s="36">
        <v>31355</v>
      </c>
      <c r="G658" s="36">
        <v>4392</v>
      </c>
      <c r="H658" s="36">
        <v>11973</v>
      </c>
      <c r="I658" s="36">
        <v>11368</v>
      </c>
      <c r="J658" s="36">
        <v>11430</v>
      </c>
      <c r="K658" s="36">
        <v>-109</v>
      </c>
      <c r="L658" s="36">
        <v>7121</v>
      </c>
      <c r="M658" s="36">
        <v>8528</v>
      </c>
      <c r="N658" s="36">
        <v>2771</v>
      </c>
      <c r="O658" s="36">
        <v>22821</v>
      </c>
      <c r="P658" s="38">
        <v>28376</v>
      </c>
      <c r="U658" s="29"/>
      <c r="V658" s="29"/>
      <c r="Z658" s="29"/>
      <c r="AA658" s="29"/>
      <c r="AB658" s="29"/>
      <c r="AC658" s="29"/>
      <c r="AD658" s="29"/>
      <c r="AE658" s="29"/>
    </row>
    <row r="659" spans="1:31" ht="15" customHeight="1" x14ac:dyDescent="0.25">
      <c r="A659" s="23" t="s">
        <v>31</v>
      </c>
      <c r="B659" s="16" t="s">
        <v>50</v>
      </c>
      <c r="C659" s="11" t="s">
        <v>18</v>
      </c>
      <c r="D659" s="53">
        <v>2024</v>
      </c>
      <c r="E659" s="36">
        <v>22813</v>
      </c>
      <c r="F659" s="36">
        <v>23216</v>
      </c>
      <c r="G659" s="36">
        <v>46857</v>
      </c>
      <c r="H659" s="36">
        <v>12362</v>
      </c>
      <c r="I659" s="36">
        <v>4435</v>
      </c>
      <c r="J659" s="36">
        <v>17542</v>
      </c>
      <c r="K659" s="36">
        <v>5175</v>
      </c>
      <c r="L659" s="36">
        <v>19737</v>
      </c>
      <c r="M659" s="36">
        <v>18735</v>
      </c>
      <c r="N659" s="36">
        <v>11511</v>
      </c>
      <c r="O659" s="36">
        <v>30016</v>
      </c>
      <c r="P659" s="38">
        <v>54152</v>
      </c>
      <c r="U659" s="29"/>
      <c r="V659" s="29"/>
      <c r="Z659" s="29"/>
      <c r="AA659" s="29"/>
      <c r="AB659" s="29"/>
      <c r="AC659" s="29"/>
      <c r="AD659" s="29"/>
      <c r="AE659" s="29"/>
    </row>
    <row r="660" spans="1:31" ht="15" customHeight="1" x14ac:dyDescent="0.25">
      <c r="A660" s="23" t="s">
        <v>31</v>
      </c>
      <c r="B660" s="16" t="s">
        <v>50</v>
      </c>
      <c r="C660" s="11" t="s">
        <v>18</v>
      </c>
      <c r="D660" s="55">
        <v>2025</v>
      </c>
      <c r="E660" s="36">
        <v>32598</v>
      </c>
      <c r="F660" s="36">
        <v>58424</v>
      </c>
      <c r="G660" s="36">
        <v>28616</v>
      </c>
      <c r="H660" s="36">
        <v>4486</v>
      </c>
      <c r="I660" s="36">
        <v>22216</v>
      </c>
      <c r="J660" s="36">
        <v>34477</v>
      </c>
      <c r="K660" s="36">
        <v>20435</v>
      </c>
      <c r="L660" s="36">
        <v>22597</v>
      </c>
      <c r="M660" s="36">
        <v>16061</v>
      </c>
      <c r="N660" s="36">
        <v>17633</v>
      </c>
      <c r="O660" s="36">
        <v>23178</v>
      </c>
      <c r="P660" s="38">
        <v>28597</v>
      </c>
      <c r="U660" s="29"/>
      <c r="V660" s="29"/>
      <c r="Z660" s="29"/>
      <c r="AA660" s="29"/>
      <c r="AB660" s="29"/>
      <c r="AC660" s="29"/>
      <c r="AD660" s="29"/>
      <c r="AE660" s="29"/>
    </row>
    <row r="661" spans="1:31" ht="15" customHeight="1" x14ac:dyDescent="0.25">
      <c r="A661" s="23" t="s">
        <v>31</v>
      </c>
      <c r="B661" s="16" t="s">
        <v>50</v>
      </c>
      <c r="C661" s="28" t="s">
        <v>18</v>
      </c>
      <c r="D661" s="51">
        <v>2026</v>
      </c>
      <c r="E661" s="45">
        <v>47591</v>
      </c>
      <c r="F661" s="45">
        <v>0</v>
      </c>
      <c r="G661" s="45">
        <v>0</v>
      </c>
      <c r="H661" s="45">
        <v>0</v>
      </c>
      <c r="I661" s="45">
        <v>0</v>
      </c>
      <c r="J661" s="45">
        <v>0</v>
      </c>
      <c r="K661" s="45">
        <v>0</v>
      </c>
      <c r="L661" s="45">
        <v>0</v>
      </c>
      <c r="M661" s="45">
        <v>0</v>
      </c>
      <c r="N661" s="45">
        <v>0</v>
      </c>
      <c r="O661" s="45">
        <v>0</v>
      </c>
      <c r="P661" s="46">
        <v>0</v>
      </c>
      <c r="U661" s="29"/>
      <c r="V661" s="29"/>
      <c r="Z661" s="29"/>
      <c r="AA661" s="29"/>
      <c r="AB661" s="29"/>
      <c r="AC661" s="29"/>
      <c r="AD661" s="29"/>
      <c r="AE661" s="29"/>
    </row>
    <row r="662" spans="1:31" ht="15" customHeight="1" x14ac:dyDescent="0.25">
      <c r="A662" s="10" t="s">
        <v>31</v>
      </c>
      <c r="B662" s="19" t="s">
        <v>27</v>
      </c>
      <c r="C662" s="11" t="s">
        <v>18</v>
      </c>
      <c r="D662" s="54">
        <v>2007</v>
      </c>
      <c r="E662" s="36">
        <v>971</v>
      </c>
      <c r="F662" s="36">
        <v>4939</v>
      </c>
      <c r="G662" s="36">
        <v>-1516</v>
      </c>
      <c r="H662" s="36">
        <v>-266</v>
      </c>
      <c r="I662" s="36">
        <v>-1429</v>
      </c>
      <c r="J662" s="36">
        <v>2836</v>
      </c>
      <c r="K662" s="36">
        <v>526</v>
      </c>
      <c r="L662" s="36">
        <v>454</v>
      </c>
      <c r="M662" s="36">
        <v>3794</v>
      </c>
      <c r="N662" s="36">
        <v>806</v>
      </c>
      <c r="O662" s="36">
        <v>6370</v>
      </c>
      <c r="P662" s="38">
        <v>6687</v>
      </c>
      <c r="U662" s="29"/>
      <c r="V662" s="29"/>
      <c r="Z662" s="29"/>
      <c r="AA662" s="29"/>
      <c r="AB662" s="29"/>
      <c r="AC662" s="29"/>
      <c r="AD662" s="29"/>
      <c r="AE662" s="29"/>
    </row>
    <row r="663" spans="1:31" ht="15" customHeight="1" x14ac:dyDescent="0.25">
      <c r="A663" s="21" t="s">
        <v>31</v>
      </c>
      <c r="B663" s="19" t="s">
        <v>51</v>
      </c>
      <c r="C663" s="11" t="s">
        <v>18</v>
      </c>
      <c r="D663" s="51">
        <v>2008</v>
      </c>
      <c r="E663" s="36">
        <v>-3373</v>
      </c>
      <c r="F663" s="36">
        <v>2295</v>
      </c>
      <c r="G663" s="36">
        <v>5625</v>
      </c>
      <c r="H663" s="36">
        <v>4012</v>
      </c>
      <c r="I663" s="36">
        <v>8399</v>
      </c>
      <c r="J663" s="36">
        <v>-1244</v>
      </c>
      <c r="K663" s="36">
        <v>7021</v>
      </c>
      <c r="L663" s="36">
        <v>-1444</v>
      </c>
      <c r="M663" s="36">
        <v>608</v>
      </c>
      <c r="N663" s="36">
        <v>13795</v>
      </c>
      <c r="O663" s="36">
        <v>4836</v>
      </c>
      <c r="P663" s="38">
        <v>11213</v>
      </c>
      <c r="U663" s="29"/>
      <c r="V663" s="29"/>
      <c r="Z663" s="29"/>
      <c r="AA663" s="29"/>
      <c r="AB663" s="29"/>
      <c r="AC663" s="29"/>
      <c r="AD663" s="29"/>
      <c r="AE663" s="29"/>
    </row>
    <row r="664" spans="1:31" ht="15" customHeight="1" x14ac:dyDescent="0.25">
      <c r="A664" s="21" t="s">
        <v>31</v>
      </c>
      <c r="B664" s="19" t="s">
        <v>51</v>
      </c>
      <c r="C664" s="11" t="s">
        <v>18</v>
      </c>
      <c r="D664" s="51">
        <v>2009</v>
      </c>
      <c r="E664" s="36">
        <v>653</v>
      </c>
      <c r="F664" s="36">
        <v>4442</v>
      </c>
      <c r="G664" s="36">
        <v>5575</v>
      </c>
      <c r="H664" s="36">
        <v>7034</v>
      </c>
      <c r="I664" s="36">
        <v>-3350</v>
      </c>
      <c r="J664" s="36">
        <v>1838</v>
      </c>
      <c r="K664" s="36">
        <v>-2337</v>
      </c>
      <c r="L664" s="36">
        <v>6478</v>
      </c>
      <c r="M664" s="36">
        <v>1794</v>
      </c>
      <c r="N664" s="36">
        <v>-1945</v>
      </c>
      <c r="O664" s="36">
        <v>1528</v>
      </c>
      <c r="P664" s="38">
        <v>-2382</v>
      </c>
      <c r="U664" s="29"/>
      <c r="V664" s="29"/>
      <c r="Z664" s="29"/>
      <c r="AA664" s="29"/>
      <c r="AB664" s="29"/>
      <c r="AC664" s="29"/>
      <c r="AD664" s="29"/>
      <c r="AE664" s="29"/>
    </row>
    <row r="665" spans="1:31" ht="15" customHeight="1" x14ac:dyDescent="0.25">
      <c r="A665" s="21" t="s">
        <v>31</v>
      </c>
      <c r="B665" s="19" t="s">
        <v>51</v>
      </c>
      <c r="C665" s="11" t="s">
        <v>18</v>
      </c>
      <c r="D665" s="52">
        <v>2010</v>
      </c>
      <c r="E665" s="36">
        <v>-568</v>
      </c>
      <c r="F665" s="36">
        <v>1181</v>
      </c>
      <c r="G665" s="36">
        <v>-147</v>
      </c>
      <c r="H665" s="36">
        <v>1762</v>
      </c>
      <c r="I665" s="36">
        <v>-250</v>
      </c>
      <c r="J665" s="36">
        <v>1764</v>
      </c>
      <c r="K665" s="36">
        <v>-4488</v>
      </c>
      <c r="L665" s="36">
        <v>-5137</v>
      </c>
      <c r="M665" s="36">
        <v>6244</v>
      </c>
      <c r="N665" s="36">
        <v>4820</v>
      </c>
      <c r="O665" s="36">
        <v>-6880</v>
      </c>
      <c r="P665" s="38">
        <v>-4514</v>
      </c>
      <c r="U665" s="29"/>
      <c r="V665" s="29"/>
      <c r="Z665" s="29"/>
      <c r="AA665" s="29"/>
      <c r="AB665" s="29"/>
      <c r="AC665" s="29"/>
      <c r="AD665" s="29"/>
      <c r="AE665" s="29"/>
    </row>
    <row r="666" spans="1:31" ht="15" customHeight="1" x14ac:dyDescent="0.25">
      <c r="A666" s="21" t="s">
        <v>31</v>
      </c>
      <c r="B666" s="19" t="s">
        <v>51</v>
      </c>
      <c r="C666" s="11" t="s">
        <v>18</v>
      </c>
      <c r="D666" s="53">
        <v>2011</v>
      </c>
      <c r="E666" s="36">
        <v>3508</v>
      </c>
      <c r="F666" s="36">
        <v>1401</v>
      </c>
      <c r="G666" s="36">
        <v>8617</v>
      </c>
      <c r="H666" s="36">
        <v>-1285</v>
      </c>
      <c r="I666" s="36">
        <v>2945</v>
      </c>
      <c r="J666" s="36">
        <v>4677</v>
      </c>
      <c r="K666" s="36">
        <v>-5511</v>
      </c>
      <c r="L666" s="36">
        <v>-5681</v>
      </c>
      <c r="M666" s="36">
        <v>-10526</v>
      </c>
      <c r="N666" s="36">
        <v>2035</v>
      </c>
      <c r="O666" s="36">
        <v>6110</v>
      </c>
      <c r="P666" s="38">
        <v>-5079</v>
      </c>
      <c r="U666" s="29"/>
      <c r="V666" s="29"/>
      <c r="Z666" s="29"/>
      <c r="AA666" s="29"/>
      <c r="AB666" s="29"/>
      <c r="AC666" s="29"/>
      <c r="AD666" s="29"/>
      <c r="AE666" s="29"/>
    </row>
    <row r="667" spans="1:31" ht="15" customHeight="1" x14ac:dyDescent="0.25">
      <c r="A667" s="21" t="s">
        <v>31</v>
      </c>
      <c r="B667" s="19" t="s">
        <v>51</v>
      </c>
      <c r="C667" s="11" t="s">
        <v>18</v>
      </c>
      <c r="D667" s="53">
        <v>2012</v>
      </c>
      <c r="E667" s="36">
        <v>-1828</v>
      </c>
      <c r="F667" s="36">
        <v>8536</v>
      </c>
      <c r="G667" s="36">
        <v>8475</v>
      </c>
      <c r="H667" s="36">
        <v>-8371</v>
      </c>
      <c r="I667" s="36">
        <v>1774</v>
      </c>
      <c r="J667" s="36">
        <v>-1382</v>
      </c>
      <c r="K667" s="36">
        <v>-10318</v>
      </c>
      <c r="L667" s="36">
        <v>-161</v>
      </c>
      <c r="M667" s="36">
        <v>-74</v>
      </c>
      <c r="N667" s="36">
        <v>-4182</v>
      </c>
      <c r="O667" s="36">
        <v>2783</v>
      </c>
      <c r="P667" s="38">
        <v>-5394</v>
      </c>
      <c r="U667" s="29"/>
      <c r="V667" s="29"/>
      <c r="Z667" s="29"/>
      <c r="AA667" s="29"/>
      <c r="AB667" s="29"/>
      <c r="AC667" s="29"/>
      <c r="AD667" s="29"/>
      <c r="AE667" s="29"/>
    </row>
    <row r="668" spans="1:31" ht="15" customHeight="1" x14ac:dyDescent="0.25">
      <c r="A668" s="21" t="s">
        <v>31</v>
      </c>
      <c r="B668" s="19" t="s">
        <v>51</v>
      </c>
      <c r="C668" s="11" t="s">
        <v>18</v>
      </c>
      <c r="D668" s="53">
        <v>2013</v>
      </c>
      <c r="E668" s="36">
        <v>4856</v>
      </c>
      <c r="F668" s="36">
        <v>3925</v>
      </c>
      <c r="G668" s="36">
        <v>5832</v>
      </c>
      <c r="H668" s="36">
        <v>-412</v>
      </c>
      <c r="I668" s="36">
        <v>8210</v>
      </c>
      <c r="J668" s="36">
        <v>7389</v>
      </c>
      <c r="K668" s="36">
        <v>-6180</v>
      </c>
      <c r="L668" s="36">
        <v>6715</v>
      </c>
      <c r="M668" s="36">
        <v>3024</v>
      </c>
      <c r="N668" s="36">
        <v>2286</v>
      </c>
      <c r="O668" s="36">
        <v>10046</v>
      </c>
      <c r="P668" s="38">
        <v>-10555</v>
      </c>
      <c r="U668" s="29"/>
      <c r="V668" s="29"/>
      <c r="Z668" s="29"/>
      <c r="AA668" s="29"/>
      <c r="AB668" s="29"/>
      <c r="AC668" s="29"/>
      <c r="AD668" s="29"/>
      <c r="AE668" s="29"/>
    </row>
    <row r="669" spans="1:31" ht="15" customHeight="1" x14ac:dyDescent="0.25">
      <c r="A669" s="21" t="s">
        <v>31</v>
      </c>
      <c r="B669" s="19" t="s">
        <v>51</v>
      </c>
      <c r="C669" s="11" t="s">
        <v>18</v>
      </c>
      <c r="D669" s="53">
        <v>2014</v>
      </c>
      <c r="E669" s="36">
        <v>11769</v>
      </c>
      <c r="F669" s="36">
        <v>7564</v>
      </c>
      <c r="G669" s="36">
        <v>9300</v>
      </c>
      <c r="H669" s="36">
        <v>972</v>
      </c>
      <c r="I669" s="36">
        <v>3688</v>
      </c>
      <c r="J669" s="36">
        <v>-5154</v>
      </c>
      <c r="K669" s="36">
        <v>3841</v>
      </c>
      <c r="L669" s="36">
        <v>4856</v>
      </c>
      <c r="M669" s="36">
        <v>-590</v>
      </c>
      <c r="N669" s="36">
        <v>8097</v>
      </c>
      <c r="O669" s="36">
        <v>1843</v>
      </c>
      <c r="P669" s="38">
        <v>-1027</v>
      </c>
      <c r="U669" s="29"/>
      <c r="V669" s="29"/>
      <c r="Z669" s="29"/>
      <c r="AA669" s="29"/>
      <c r="AB669" s="29"/>
      <c r="AC669" s="29"/>
      <c r="AD669" s="29"/>
      <c r="AE669" s="29"/>
    </row>
    <row r="670" spans="1:31" ht="15" customHeight="1" x14ac:dyDescent="0.25">
      <c r="A670" s="21" t="s">
        <v>31</v>
      </c>
      <c r="B670" s="19" t="s">
        <v>51</v>
      </c>
      <c r="C670" s="11" t="s">
        <v>18</v>
      </c>
      <c r="D670" s="53">
        <v>2015</v>
      </c>
      <c r="E670" s="36">
        <v>563</v>
      </c>
      <c r="F670" s="36">
        <v>15668</v>
      </c>
      <c r="G670" s="36">
        <v>4986</v>
      </c>
      <c r="H670" s="36">
        <v>2903</v>
      </c>
      <c r="I670" s="36">
        <v>2604</v>
      </c>
      <c r="J670" s="36">
        <v>572</v>
      </c>
      <c r="K670" s="36">
        <v>422</v>
      </c>
      <c r="L670" s="36">
        <v>4491</v>
      </c>
      <c r="M670" s="36">
        <v>8514</v>
      </c>
      <c r="N670" s="36">
        <v>-17230</v>
      </c>
      <c r="O670" s="36">
        <v>8184</v>
      </c>
      <c r="P670" s="38">
        <v>-863</v>
      </c>
      <c r="U670" s="29"/>
      <c r="V670" s="29"/>
      <c r="Z670" s="29"/>
      <c r="AA670" s="29"/>
      <c r="AB670" s="29"/>
      <c r="AC670" s="29"/>
      <c r="AD670" s="29"/>
      <c r="AE670" s="29"/>
    </row>
    <row r="671" spans="1:31" ht="15" customHeight="1" x14ac:dyDescent="0.25">
      <c r="A671" s="21" t="s">
        <v>31</v>
      </c>
      <c r="B671" s="19" t="s">
        <v>51</v>
      </c>
      <c r="C671" s="11" t="s">
        <v>18</v>
      </c>
      <c r="D671" s="53">
        <v>2016</v>
      </c>
      <c r="E671" s="36">
        <v>6689</v>
      </c>
      <c r="F671" s="36">
        <v>33458</v>
      </c>
      <c r="G671" s="36">
        <v>8475</v>
      </c>
      <c r="H671" s="36">
        <v>5114</v>
      </c>
      <c r="I671" s="36">
        <v>5804</v>
      </c>
      <c r="J671" s="36">
        <v>-115</v>
      </c>
      <c r="K671" s="36">
        <v>-1415</v>
      </c>
      <c r="L671" s="36">
        <v>5938</v>
      </c>
      <c r="M671" s="36">
        <v>1829</v>
      </c>
      <c r="N671" s="36">
        <v>3335</v>
      </c>
      <c r="O671" s="36">
        <v>11908</v>
      </c>
      <c r="P671" s="38">
        <v>-4706</v>
      </c>
      <c r="U671" s="29"/>
      <c r="V671" s="29"/>
      <c r="Z671" s="29"/>
      <c r="AA671" s="29"/>
      <c r="AB671" s="29"/>
      <c r="AC671" s="29"/>
      <c r="AD671" s="29"/>
      <c r="AE671" s="29"/>
    </row>
    <row r="672" spans="1:31" ht="15" customHeight="1" x14ac:dyDescent="0.25">
      <c r="A672" s="21" t="s">
        <v>31</v>
      </c>
      <c r="B672" s="19" t="s">
        <v>51</v>
      </c>
      <c r="C672" s="11" t="s">
        <v>18</v>
      </c>
      <c r="D672" s="53">
        <v>2017</v>
      </c>
      <c r="E672" s="36">
        <v>6469</v>
      </c>
      <c r="F672" s="36">
        <v>13750</v>
      </c>
      <c r="G672" s="36">
        <v>-2520</v>
      </c>
      <c r="H672" s="36">
        <v>-1833</v>
      </c>
      <c r="I672" s="36">
        <v>4131</v>
      </c>
      <c r="J672" s="36">
        <v>783</v>
      </c>
      <c r="K672" s="36">
        <v>-2694</v>
      </c>
      <c r="L672" s="36">
        <v>-4381</v>
      </c>
      <c r="M672" s="36">
        <v>4144</v>
      </c>
      <c r="N672" s="36">
        <v>-1051</v>
      </c>
      <c r="O672" s="36">
        <v>6461</v>
      </c>
      <c r="P672" s="38">
        <v>-5791</v>
      </c>
      <c r="U672" s="29"/>
      <c r="V672" s="29"/>
      <c r="Z672" s="29"/>
      <c r="AA672" s="29"/>
      <c r="AB672" s="29"/>
      <c r="AC672" s="29"/>
      <c r="AD672" s="29"/>
      <c r="AE672" s="29"/>
    </row>
    <row r="673" spans="1:31" ht="15" customHeight="1" x14ac:dyDescent="0.25">
      <c r="A673" s="21" t="s">
        <v>31</v>
      </c>
      <c r="B673" s="19" t="s">
        <v>51</v>
      </c>
      <c r="C673" s="11" t="s">
        <v>18</v>
      </c>
      <c r="D673" s="52">
        <v>2018</v>
      </c>
      <c r="E673" s="36">
        <v>7879</v>
      </c>
      <c r="F673" s="36">
        <v>9208</v>
      </c>
      <c r="G673" s="36">
        <v>3049</v>
      </c>
      <c r="H673" s="36">
        <v>-5845</v>
      </c>
      <c r="I673" s="36">
        <v>8424</v>
      </c>
      <c r="J673" s="36">
        <v>5151</v>
      </c>
      <c r="K673" s="36">
        <v>-141</v>
      </c>
      <c r="L673" s="36">
        <v>3050</v>
      </c>
      <c r="M673" s="36">
        <v>4831</v>
      </c>
      <c r="N673" s="36">
        <v>4081</v>
      </c>
      <c r="O673" s="36">
        <v>439</v>
      </c>
      <c r="P673" s="38">
        <v>78</v>
      </c>
      <c r="U673" s="29"/>
      <c r="V673" s="29"/>
      <c r="Z673" s="29"/>
      <c r="AA673" s="29"/>
      <c r="AB673" s="29"/>
      <c r="AC673" s="29"/>
      <c r="AD673" s="29"/>
      <c r="AE673" s="29"/>
    </row>
    <row r="674" spans="1:31" ht="15" customHeight="1" x14ac:dyDescent="0.25">
      <c r="A674" s="21" t="s">
        <v>31</v>
      </c>
      <c r="B674" s="19" t="s">
        <v>51</v>
      </c>
      <c r="C674" s="11" t="s">
        <v>18</v>
      </c>
      <c r="D674" s="53">
        <v>2019</v>
      </c>
      <c r="E674" s="36">
        <v>18371</v>
      </c>
      <c r="F674" s="36">
        <v>15890</v>
      </c>
      <c r="G674" s="36">
        <v>4193</v>
      </c>
      <c r="H674" s="36">
        <v>1356</v>
      </c>
      <c r="I674" s="36">
        <v>2428</v>
      </c>
      <c r="J674" s="36">
        <v>468</v>
      </c>
      <c r="K674" s="36">
        <v>8654</v>
      </c>
      <c r="L674" s="36">
        <v>3866</v>
      </c>
      <c r="M674" s="36">
        <v>5353</v>
      </c>
      <c r="N674" s="36">
        <v>1943</v>
      </c>
      <c r="O674" s="36">
        <v>11</v>
      </c>
      <c r="P674" s="38">
        <v>-708</v>
      </c>
      <c r="U674" s="29"/>
      <c r="V674" s="29"/>
      <c r="Z674" s="29"/>
      <c r="AA674" s="29"/>
      <c r="AB674" s="29"/>
      <c r="AC674" s="29"/>
      <c r="AD674" s="29"/>
      <c r="AE674" s="29"/>
    </row>
    <row r="675" spans="1:31" ht="15" customHeight="1" x14ac:dyDescent="0.25">
      <c r="A675" s="21" t="s">
        <v>31</v>
      </c>
      <c r="B675" s="19" t="s">
        <v>51</v>
      </c>
      <c r="C675" s="11" t="s">
        <v>18</v>
      </c>
      <c r="D675" s="53">
        <v>2020</v>
      </c>
      <c r="E675" s="36">
        <v>10730</v>
      </c>
      <c r="F675" s="36">
        <v>224</v>
      </c>
      <c r="G675" s="36">
        <v>30900</v>
      </c>
      <c r="H675" s="36">
        <v>55450</v>
      </c>
      <c r="I675" s="36">
        <v>12658</v>
      </c>
      <c r="J675" s="36">
        <v>2240</v>
      </c>
      <c r="K675" s="36">
        <v>6041</v>
      </c>
      <c r="L675" s="36">
        <v>-268</v>
      </c>
      <c r="M675" s="36">
        <v>2222</v>
      </c>
      <c r="N675" s="36">
        <v>-2840</v>
      </c>
      <c r="O675" s="36">
        <v>5672</v>
      </c>
      <c r="P675" s="38">
        <v>27406</v>
      </c>
      <c r="U675" s="29"/>
      <c r="V675" s="29"/>
      <c r="Z675" s="29"/>
      <c r="AA675" s="29"/>
      <c r="AB675" s="29"/>
      <c r="AC675" s="29"/>
      <c r="AD675" s="29"/>
      <c r="AE675" s="29"/>
    </row>
    <row r="676" spans="1:31" ht="15" customHeight="1" x14ac:dyDescent="0.25">
      <c r="A676" s="21" t="s">
        <v>31</v>
      </c>
      <c r="B676" s="19" t="s">
        <v>51</v>
      </c>
      <c r="C676" s="11" t="s">
        <v>18</v>
      </c>
      <c r="D676" s="53">
        <v>2021</v>
      </c>
      <c r="E676" s="36">
        <v>6857</v>
      </c>
      <c r="F676" s="36">
        <v>8215</v>
      </c>
      <c r="G676" s="36">
        <v>204</v>
      </c>
      <c r="H676" s="36">
        <v>-2249</v>
      </c>
      <c r="I676" s="36">
        <v>12341</v>
      </c>
      <c r="J676" s="36">
        <v>-3240</v>
      </c>
      <c r="K676" s="36">
        <v>-7873</v>
      </c>
      <c r="L676" s="36">
        <v>5161</v>
      </c>
      <c r="M676" s="36">
        <v>4528</v>
      </c>
      <c r="N676" s="36">
        <v>-6641</v>
      </c>
      <c r="O676" s="36">
        <v>-29</v>
      </c>
      <c r="P676" s="38">
        <v>19393</v>
      </c>
      <c r="U676" s="29"/>
      <c r="V676" s="29"/>
      <c r="Z676" s="29"/>
      <c r="AA676" s="29"/>
      <c r="AB676" s="29"/>
      <c r="AC676" s="29"/>
      <c r="AD676" s="29"/>
      <c r="AE676" s="29"/>
    </row>
    <row r="677" spans="1:31" ht="15" customHeight="1" x14ac:dyDescent="0.25">
      <c r="A677" s="21" t="s">
        <v>31</v>
      </c>
      <c r="B677" s="19" t="s">
        <v>51</v>
      </c>
      <c r="C677" s="11" t="s">
        <v>18</v>
      </c>
      <c r="D677" s="53">
        <v>2022</v>
      </c>
      <c r="E677" s="36">
        <v>5999</v>
      </c>
      <c r="F677" s="36">
        <v>7618</v>
      </c>
      <c r="G677" s="36">
        <v>-533</v>
      </c>
      <c r="H677" s="36">
        <v>-21223</v>
      </c>
      <c r="I677" s="36">
        <v>-1104</v>
      </c>
      <c r="J677" s="36">
        <v>10035</v>
      </c>
      <c r="K677" s="36">
        <v>-13755</v>
      </c>
      <c r="L677" s="36">
        <v>459</v>
      </c>
      <c r="M677" s="36">
        <v>-13190</v>
      </c>
      <c r="N677" s="36">
        <v>9077</v>
      </c>
      <c r="O677" s="36">
        <v>-9121</v>
      </c>
      <c r="P677" s="38">
        <v>15142</v>
      </c>
      <c r="U677" s="29"/>
      <c r="V677" s="29"/>
      <c r="Z677" s="29"/>
      <c r="AA677" s="29"/>
      <c r="AB677" s="29"/>
      <c r="AC677" s="29"/>
      <c r="AD677" s="29"/>
      <c r="AE677" s="29"/>
    </row>
    <row r="678" spans="1:31" ht="15" customHeight="1" x14ac:dyDescent="0.25">
      <c r="A678" s="21" t="s">
        <v>31</v>
      </c>
      <c r="B678" s="19" t="s">
        <v>51</v>
      </c>
      <c r="C678" s="11" t="s">
        <v>18</v>
      </c>
      <c r="D678" s="53">
        <v>2023</v>
      </c>
      <c r="E678" s="36">
        <v>-29125</v>
      </c>
      <c r="F678" s="36">
        <v>19821</v>
      </c>
      <c r="G678" s="36">
        <v>11285</v>
      </c>
      <c r="H678" s="36">
        <v>-6974</v>
      </c>
      <c r="I678" s="36">
        <v>15758</v>
      </c>
      <c r="J678" s="36">
        <v>13144</v>
      </c>
      <c r="K678" s="36">
        <v>7829</v>
      </c>
      <c r="L678" s="36">
        <v>10123</v>
      </c>
      <c r="M678" s="36">
        <v>13167</v>
      </c>
      <c r="N678" s="36">
        <v>2562</v>
      </c>
      <c r="O678" s="36">
        <v>16586</v>
      </c>
      <c r="P678" s="38">
        <v>6682</v>
      </c>
      <c r="U678" s="29"/>
      <c r="V678" s="29"/>
      <c r="Z678" s="29"/>
      <c r="AA678" s="29"/>
      <c r="AB678" s="29"/>
      <c r="AC678" s="29"/>
      <c r="AD678" s="29"/>
      <c r="AE678" s="29"/>
    </row>
    <row r="679" spans="1:31" ht="15" customHeight="1" x14ac:dyDescent="0.25">
      <c r="A679" s="21" t="s">
        <v>31</v>
      </c>
      <c r="B679" s="19" t="s">
        <v>51</v>
      </c>
      <c r="C679" s="11" t="s">
        <v>18</v>
      </c>
      <c r="D679" s="53">
        <v>2024</v>
      </c>
      <c r="E679" s="36">
        <v>23423</v>
      </c>
      <c r="F679" s="36">
        <v>22157</v>
      </c>
      <c r="G679" s="36">
        <v>17242</v>
      </c>
      <c r="H679" s="36">
        <v>-1829</v>
      </c>
      <c r="I679" s="36">
        <v>4034</v>
      </c>
      <c r="J679" s="36">
        <v>13430</v>
      </c>
      <c r="K679" s="36">
        <v>8255</v>
      </c>
      <c r="L679" s="36">
        <v>21903</v>
      </c>
      <c r="M679" s="36">
        <v>13514</v>
      </c>
      <c r="N679" s="36">
        <v>2793</v>
      </c>
      <c r="O679" s="36">
        <v>22124</v>
      </c>
      <c r="P679" s="38">
        <v>33851</v>
      </c>
      <c r="U679" s="29"/>
      <c r="V679" s="29"/>
      <c r="Z679" s="29"/>
      <c r="AA679" s="29"/>
      <c r="AB679" s="29"/>
      <c r="AC679" s="29"/>
      <c r="AD679" s="29"/>
      <c r="AE679" s="29"/>
    </row>
    <row r="680" spans="1:31" ht="15" customHeight="1" x14ac:dyDescent="0.25">
      <c r="A680" s="21" t="s">
        <v>31</v>
      </c>
      <c r="B680" s="19" t="s">
        <v>51</v>
      </c>
      <c r="C680" s="11" t="s">
        <v>18</v>
      </c>
      <c r="D680" s="53">
        <v>2025</v>
      </c>
      <c r="E680" s="36">
        <v>25462</v>
      </c>
      <c r="F680" s="36">
        <v>36261</v>
      </c>
      <c r="G680" s="36">
        <v>30207</v>
      </c>
      <c r="H680" s="36">
        <v>7667</v>
      </c>
      <c r="I680" s="36">
        <v>24512</v>
      </c>
      <c r="J680" s="36">
        <v>30228</v>
      </c>
      <c r="K680" s="36">
        <v>4341</v>
      </c>
      <c r="L680" s="36">
        <v>17893</v>
      </c>
      <c r="M680" s="36">
        <v>24568</v>
      </c>
      <c r="N680" s="36">
        <v>12200</v>
      </c>
      <c r="O680" s="36">
        <v>25570</v>
      </c>
      <c r="P680" s="38">
        <v>6129</v>
      </c>
      <c r="U680" s="29"/>
      <c r="V680" s="29"/>
      <c r="Z680" s="29"/>
      <c r="AA680" s="29"/>
      <c r="AB680" s="29"/>
      <c r="AC680" s="29"/>
      <c r="AD680" s="29"/>
      <c r="AE680" s="29"/>
    </row>
    <row r="681" spans="1:31" ht="15" customHeight="1" x14ac:dyDescent="0.25">
      <c r="A681" s="21" t="s">
        <v>31</v>
      </c>
      <c r="B681" s="19" t="s">
        <v>51</v>
      </c>
      <c r="C681" s="28" t="s">
        <v>18</v>
      </c>
      <c r="D681" s="51">
        <v>2026</v>
      </c>
      <c r="E681" s="45">
        <v>25850</v>
      </c>
      <c r="F681" s="45">
        <v>0</v>
      </c>
      <c r="G681" s="45">
        <v>0</v>
      </c>
      <c r="H681" s="45">
        <v>0</v>
      </c>
      <c r="I681" s="45">
        <v>0</v>
      </c>
      <c r="J681" s="45">
        <v>0</v>
      </c>
      <c r="K681" s="45">
        <v>0</v>
      </c>
      <c r="L681" s="45">
        <v>0</v>
      </c>
      <c r="M681" s="45">
        <v>0</v>
      </c>
      <c r="N681" s="45">
        <v>0</v>
      </c>
      <c r="O681" s="45">
        <v>0</v>
      </c>
      <c r="P681" s="46">
        <v>0</v>
      </c>
      <c r="U681" s="29"/>
      <c r="V681" s="29"/>
      <c r="Z681" s="29"/>
      <c r="AA681" s="29"/>
      <c r="AB681" s="29"/>
      <c r="AC681" s="29"/>
      <c r="AD681" s="29"/>
      <c r="AE681" s="29"/>
    </row>
    <row r="682" spans="1:31" ht="15" customHeight="1" x14ac:dyDescent="0.25">
      <c r="A682" s="10" t="s">
        <v>31</v>
      </c>
      <c r="B682" s="19" t="s">
        <v>28</v>
      </c>
      <c r="C682" s="11" t="s">
        <v>18</v>
      </c>
      <c r="D682" s="54">
        <v>2007</v>
      </c>
      <c r="E682" s="36">
        <v>9887</v>
      </c>
      <c r="F682" s="36">
        <v>-1916</v>
      </c>
      <c r="G682" s="36">
        <v>527</v>
      </c>
      <c r="H682" s="36">
        <v>-581</v>
      </c>
      <c r="I682" s="36">
        <v>2479</v>
      </c>
      <c r="J682" s="36">
        <v>-4703</v>
      </c>
      <c r="K682" s="36">
        <v>-336</v>
      </c>
      <c r="L682" s="36">
        <v>-1941</v>
      </c>
      <c r="M682" s="36">
        <v>-595</v>
      </c>
      <c r="N682" s="36">
        <v>2981</v>
      </c>
      <c r="O682" s="36">
        <v>94</v>
      </c>
      <c r="P682" s="38">
        <v>-393</v>
      </c>
      <c r="U682" s="29"/>
      <c r="V682" s="29"/>
      <c r="Z682" s="29"/>
      <c r="AA682" s="29"/>
      <c r="AB682" s="29"/>
      <c r="AC682" s="29"/>
      <c r="AD682" s="29"/>
      <c r="AE682" s="29"/>
    </row>
    <row r="683" spans="1:31" ht="15" customHeight="1" x14ac:dyDescent="0.25">
      <c r="A683" s="23" t="s">
        <v>31</v>
      </c>
      <c r="B683" s="19" t="s">
        <v>52</v>
      </c>
      <c r="C683" s="11" t="s">
        <v>18</v>
      </c>
      <c r="D683" s="51">
        <v>2008</v>
      </c>
      <c r="E683" s="36">
        <v>-201</v>
      </c>
      <c r="F683" s="36">
        <v>20</v>
      </c>
      <c r="G683" s="36">
        <v>-6820</v>
      </c>
      <c r="H683" s="36">
        <v>-1552</v>
      </c>
      <c r="I683" s="36">
        <v>298</v>
      </c>
      <c r="J683" s="36">
        <v>4671</v>
      </c>
      <c r="K683" s="36">
        <v>-932</v>
      </c>
      <c r="L683" s="36">
        <v>1633</v>
      </c>
      <c r="M683" s="36">
        <v>-3433</v>
      </c>
      <c r="N683" s="36">
        <v>-4947</v>
      </c>
      <c r="O683" s="36">
        <v>1744</v>
      </c>
      <c r="P683" s="38">
        <v>-79</v>
      </c>
      <c r="U683" s="29"/>
      <c r="V683" s="29"/>
      <c r="Z683" s="29"/>
      <c r="AA683" s="29"/>
      <c r="AB683" s="29"/>
      <c r="AC683" s="29"/>
      <c r="AD683" s="29"/>
      <c r="AE683" s="29"/>
    </row>
    <row r="684" spans="1:31" ht="15" customHeight="1" x14ac:dyDescent="0.25">
      <c r="A684" s="23" t="s">
        <v>31</v>
      </c>
      <c r="B684" s="19" t="s">
        <v>52</v>
      </c>
      <c r="C684" s="11" t="s">
        <v>18</v>
      </c>
      <c r="D684" s="51">
        <v>2009</v>
      </c>
      <c r="E684" s="36">
        <v>460</v>
      </c>
      <c r="F684" s="36">
        <v>2467</v>
      </c>
      <c r="G684" s="36">
        <v>-2176</v>
      </c>
      <c r="H684" s="36">
        <v>4073</v>
      </c>
      <c r="I684" s="36">
        <v>2911</v>
      </c>
      <c r="J684" s="36">
        <v>2935</v>
      </c>
      <c r="K684" s="36">
        <v>14633</v>
      </c>
      <c r="L684" s="36">
        <v>6451</v>
      </c>
      <c r="M684" s="36">
        <v>3708</v>
      </c>
      <c r="N684" s="36">
        <v>7622</v>
      </c>
      <c r="O684" s="36">
        <v>2787</v>
      </c>
      <c r="P684" s="38">
        <v>8639</v>
      </c>
      <c r="U684" s="29"/>
      <c r="V684" s="29"/>
      <c r="Z684" s="29"/>
      <c r="AA684" s="29"/>
      <c r="AB684" s="29"/>
      <c r="AC684" s="29"/>
      <c r="AD684" s="29"/>
      <c r="AE684" s="29"/>
    </row>
    <row r="685" spans="1:31" ht="15" customHeight="1" x14ac:dyDescent="0.25">
      <c r="A685" s="23" t="s">
        <v>31</v>
      </c>
      <c r="B685" s="19" t="s">
        <v>52</v>
      </c>
      <c r="C685" s="11" t="s">
        <v>18</v>
      </c>
      <c r="D685" s="52">
        <v>2010</v>
      </c>
      <c r="E685" s="36">
        <v>11805</v>
      </c>
      <c r="F685" s="36">
        <v>5658</v>
      </c>
      <c r="G685" s="36">
        <v>8306</v>
      </c>
      <c r="H685" s="36">
        <v>2520</v>
      </c>
      <c r="I685" s="36">
        <v>-1342</v>
      </c>
      <c r="J685" s="36">
        <v>1913</v>
      </c>
      <c r="K685" s="36">
        <v>15494</v>
      </c>
      <c r="L685" s="36">
        <v>10943</v>
      </c>
      <c r="M685" s="36">
        <v>5755</v>
      </c>
      <c r="N685" s="36">
        <v>153</v>
      </c>
      <c r="O685" s="36">
        <v>4998</v>
      </c>
      <c r="P685" s="38">
        <v>8185</v>
      </c>
      <c r="U685" s="29"/>
      <c r="V685" s="29"/>
      <c r="Z685" s="29"/>
      <c r="AA685" s="29"/>
      <c r="AB685" s="29"/>
      <c r="AC685" s="29"/>
      <c r="AD685" s="29"/>
      <c r="AE685" s="29"/>
    </row>
    <row r="686" spans="1:31" ht="15" customHeight="1" x14ac:dyDescent="0.25">
      <c r="A686" s="23" t="s">
        <v>31</v>
      </c>
      <c r="B686" s="19" t="s">
        <v>52</v>
      </c>
      <c r="C686" s="11" t="s">
        <v>18</v>
      </c>
      <c r="D686" s="53">
        <v>2011</v>
      </c>
      <c r="E686" s="36">
        <v>5709</v>
      </c>
      <c r="F686" s="36">
        <v>4825</v>
      </c>
      <c r="G686" s="36">
        <v>-6208</v>
      </c>
      <c r="H686" s="36">
        <v>8605</v>
      </c>
      <c r="I686" s="36">
        <v>3787</v>
      </c>
      <c r="J686" s="36">
        <v>6845</v>
      </c>
      <c r="K686" s="36">
        <v>1108</v>
      </c>
      <c r="L686" s="36">
        <v>6206</v>
      </c>
      <c r="M686" s="36">
        <v>-95</v>
      </c>
      <c r="N686" s="36">
        <v>2615</v>
      </c>
      <c r="O686" s="36">
        <v>891</v>
      </c>
      <c r="P686" s="38">
        <v>846</v>
      </c>
      <c r="U686" s="29"/>
      <c r="V686" s="29"/>
      <c r="Z686" s="29"/>
      <c r="AA686" s="29"/>
      <c r="AB686" s="29"/>
      <c r="AC686" s="29"/>
      <c r="AD686" s="29"/>
      <c r="AE686" s="29"/>
    </row>
    <row r="687" spans="1:31" ht="15" customHeight="1" x14ac:dyDescent="0.25">
      <c r="A687" s="23" t="s">
        <v>31</v>
      </c>
      <c r="B687" s="19" t="s">
        <v>52</v>
      </c>
      <c r="C687" s="11" t="s">
        <v>18</v>
      </c>
      <c r="D687" s="53">
        <v>2012</v>
      </c>
      <c r="E687" s="36">
        <v>9568</v>
      </c>
      <c r="F687" s="36">
        <v>5916</v>
      </c>
      <c r="G687" s="36">
        <v>-893</v>
      </c>
      <c r="H687" s="36">
        <v>-1407</v>
      </c>
      <c r="I687" s="36">
        <v>7601</v>
      </c>
      <c r="J687" s="36">
        <v>10016</v>
      </c>
      <c r="K687" s="36">
        <v>-837</v>
      </c>
      <c r="L687" s="36">
        <v>6094</v>
      </c>
      <c r="M687" s="36">
        <v>10078</v>
      </c>
      <c r="N687" s="36">
        <v>8737</v>
      </c>
      <c r="O687" s="36">
        <v>6571</v>
      </c>
      <c r="P687" s="38">
        <v>820</v>
      </c>
    </row>
    <row r="688" spans="1:31" ht="15" customHeight="1" x14ac:dyDescent="0.25">
      <c r="A688" s="23" t="s">
        <v>31</v>
      </c>
      <c r="B688" s="19" t="s">
        <v>52</v>
      </c>
      <c r="C688" s="11" t="s">
        <v>18</v>
      </c>
      <c r="D688" s="53">
        <v>2013</v>
      </c>
      <c r="E688" s="36">
        <v>12048</v>
      </c>
      <c r="F688" s="36">
        <v>-3870</v>
      </c>
      <c r="G688" s="36">
        <v>2887</v>
      </c>
      <c r="H688" s="36">
        <v>585</v>
      </c>
      <c r="I688" s="36">
        <v>-216</v>
      </c>
      <c r="J688" s="36">
        <v>-5127</v>
      </c>
      <c r="K688" s="36">
        <v>5116</v>
      </c>
      <c r="L688" s="36">
        <v>-4401</v>
      </c>
      <c r="M688" s="36">
        <v>6097</v>
      </c>
      <c r="N688" s="36">
        <v>-4497</v>
      </c>
      <c r="O688" s="36">
        <v>-212</v>
      </c>
      <c r="P688" s="38">
        <v>940</v>
      </c>
    </row>
    <row r="689" spans="1:16" ht="15" customHeight="1" x14ac:dyDescent="0.25">
      <c r="A689" s="23" t="s">
        <v>31</v>
      </c>
      <c r="B689" s="19" t="s">
        <v>52</v>
      </c>
      <c r="C689" s="11" t="s">
        <v>18</v>
      </c>
      <c r="D689" s="53">
        <v>2014</v>
      </c>
      <c r="E689" s="36">
        <v>7735</v>
      </c>
      <c r="F689" s="36">
        <v>-2012</v>
      </c>
      <c r="G689" s="36">
        <v>-5103</v>
      </c>
      <c r="H689" s="36">
        <v>260</v>
      </c>
      <c r="I689" s="36">
        <v>1767</v>
      </c>
      <c r="J689" s="36">
        <v>9831</v>
      </c>
      <c r="K689" s="36">
        <v>-3429</v>
      </c>
      <c r="L689" s="36">
        <v>-2924</v>
      </c>
      <c r="M689" s="36">
        <v>5104</v>
      </c>
      <c r="N689" s="36">
        <v>-2416</v>
      </c>
      <c r="O689" s="36">
        <v>3558</v>
      </c>
      <c r="P689" s="38">
        <v>731</v>
      </c>
    </row>
    <row r="690" spans="1:16" ht="15" customHeight="1" x14ac:dyDescent="0.25">
      <c r="A690" s="23" t="s">
        <v>31</v>
      </c>
      <c r="B690" s="19" t="s">
        <v>52</v>
      </c>
      <c r="C690" s="11" t="s">
        <v>18</v>
      </c>
      <c r="D690" s="53">
        <v>2015</v>
      </c>
      <c r="E690" s="36">
        <v>6222</v>
      </c>
      <c r="F690" s="36">
        <v>-346</v>
      </c>
      <c r="G690" s="36">
        <v>-255</v>
      </c>
      <c r="H690" s="36">
        <v>-1078</v>
      </c>
      <c r="I690" s="36">
        <v>-2540</v>
      </c>
      <c r="J690" s="36">
        <v>3526</v>
      </c>
      <c r="K690" s="36">
        <v>-3116</v>
      </c>
      <c r="L690" s="36">
        <v>-834</v>
      </c>
      <c r="M690" s="36">
        <v>8571</v>
      </c>
      <c r="N690" s="36">
        <v>4387</v>
      </c>
      <c r="O690" s="36">
        <v>-829</v>
      </c>
      <c r="P690" s="38">
        <v>534</v>
      </c>
    </row>
    <row r="691" spans="1:16" ht="15" customHeight="1" x14ac:dyDescent="0.25">
      <c r="A691" s="23" t="s">
        <v>31</v>
      </c>
      <c r="B691" s="19" t="s">
        <v>52</v>
      </c>
      <c r="C691" s="11" t="s">
        <v>18</v>
      </c>
      <c r="D691" s="53">
        <v>2016</v>
      </c>
      <c r="E691" s="36">
        <v>-4988</v>
      </c>
      <c r="F691" s="36">
        <v>-18643</v>
      </c>
      <c r="G691" s="36">
        <v>1097</v>
      </c>
      <c r="H691" s="36">
        <v>7724</v>
      </c>
      <c r="I691" s="36">
        <v>3705</v>
      </c>
      <c r="J691" s="36">
        <v>3703</v>
      </c>
      <c r="K691" s="36">
        <v>-3847</v>
      </c>
      <c r="L691" s="36">
        <v>4697</v>
      </c>
      <c r="M691" s="36">
        <v>3486</v>
      </c>
      <c r="N691" s="36">
        <v>2863</v>
      </c>
      <c r="O691" s="36">
        <v>-9195</v>
      </c>
      <c r="P691" s="38">
        <v>7575</v>
      </c>
    </row>
    <row r="692" spans="1:16" ht="15" customHeight="1" x14ac:dyDescent="0.25">
      <c r="A692" s="23" t="s">
        <v>31</v>
      </c>
      <c r="B692" s="19" t="s">
        <v>52</v>
      </c>
      <c r="C692" s="11" t="s">
        <v>18</v>
      </c>
      <c r="D692" s="53">
        <v>2017</v>
      </c>
      <c r="E692" s="36">
        <v>916</v>
      </c>
      <c r="F692" s="36">
        <v>1026</v>
      </c>
      <c r="G692" s="36">
        <v>6895</v>
      </c>
      <c r="H692" s="36">
        <v>3691</v>
      </c>
      <c r="I692" s="36">
        <v>-1789</v>
      </c>
      <c r="J692" s="36">
        <v>1919</v>
      </c>
      <c r="K692" s="36">
        <v>-2907</v>
      </c>
      <c r="L692" s="36">
        <v>-827</v>
      </c>
      <c r="M692" s="36">
        <v>-3449</v>
      </c>
      <c r="N692" s="36">
        <v>-3138</v>
      </c>
      <c r="O692" s="36">
        <v>-3007</v>
      </c>
      <c r="P692" s="38">
        <v>451</v>
      </c>
    </row>
    <row r="693" spans="1:16" ht="15" customHeight="1" x14ac:dyDescent="0.25">
      <c r="A693" s="23" t="s">
        <v>31</v>
      </c>
      <c r="B693" s="19" t="s">
        <v>52</v>
      </c>
      <c r="C693" s="11" t="s">
        <v>18</v>
      </c>
      <c r="D693" s="52">
        <v>2018</v>
      </c>
      <c r="E693" s="36">
        <v>1499</v>
      </c>
      <c r="F693" s="36">
        <v>5076</v>
      </c>
      <c r="G693" s="36">
        <v>2185</v>
      </c>
      <c r="H693" s="36">
        <v>-5282</v>
      </c>
      <c r="I693" s="36">
        <v>-5174</v>
      </c>
      <c r="J693" s="36">
        <v>-13678</v>
      </c>
      <c r="K693" s="36">
        <v>-2919</v>
      </c>
      <c r="L693" s="36">
        <v>-2627</v>
      </c>
      <c r="M693" s="36">
        <v>-608</v>
      </c>
      <c r="N693" s="36">
        <v>1948</v>
      </c>
      <c r="O693" s="36">
        <v>-3394</v>
      </c>
      <c r="P693" s="38">
        <v>-3447</v>
      </c>
    </row>
    <row r="694" spans="1:16" ht="15" customHeight="1" x14ac:dyDescent="0.25">
      <c r="A694" s="23" t="s">
        <v>31</v>
      </c>
      <c r="B694" s="19" t="s">
        <v>52</v>
      </c>
      <c r="C694" s="11" t="s">
        <v>18</v>
      </c>
      <c r="D694" s="53">
        <v>2019</v>
      </c>
      <c r="E694" s="36">
        <v>-16304</v>
      </c>
      <c r="F694" s="36">
        <v>-8952</v>
      </c>
      <c r="G694" s="36">
        <v>11884</v>
      </c>
      <c r="H694" s="36">
        <v>-2438</v>
      </c>
      <c r="I694" s="36">
        <v>-5175</v>
      </c>
      <c r="J694" s="36">
        <v>436</v>
      </c>
      <c r="K694" s="36">
        <v>-14241</v>
      </c>
      <c r="L694" s="36">
        <v>-5619</v>
      </c>
      <c r="M694" s="36">
        <v>-2746</v>
      </c>
      <c r="N694" s="36">
        <v>-7053</v>
      </c>
      <c r="O694" s="36">
        <v>-5819</v>
      </c>
      <c r="P694" s="38">
        <v>1663</v>
      </c>
    </row>
    <row r="695" spans="1:16" ht="15" customHeight="1" x14ac:dyDescent="0.25">
      <c r="A695" s="23" t="s">
        <v>31</v>
      </c>
      <c r="B695" s="19" t="s">
        <v>52</v>
      </c>
      <c r="C695" s="11" t="s">
        <v>18</v>
      </c>
      <c r="D695" s="53">
        <v>2020</v>
      </c>
      <c r="E695" s="36">
        <v>-2363</v>
      </c>
      <c r="F695" s="36">
        <v>9629</v>
      </c>
      <c r="G695" s="36">
        <v>-5288</v>
      </c>
      <c r="H695" s="36">
        <v>-34464</v>
      </c>
      <c r="I695" s="36">
        <v>1618</v>
      </c>
      <c r="J695" s="36">
        <v>-4398</v>
      </c>
      <c r="K695" s="36">
        <v>8816</v>
      </c>
      <c r="L695" s="36">
        <v>-884</v>
      </c>
      <c r="M695" s="36">
        <v>-1025</v>
      </c>
      <c r="N695" s="36">
        <v>226</v>
      </c>
      <c r="O695" s="36">
        <v>-3430</v>
      </c>
      <c r="P695" s="38">
        <v>1076</v>
      </c>
    </row>
    <row r="696" spans="1:16" ht="15" customHeight="1" x14ac:dyDescent="0.25">
      <c r="A696" s="23" t="s">
        <v>31</v>
      </c>
      <c r="B696" s="19" t="s">
        <v>52</v>
      </c>
      <c r="C696" s="11" t="s">
        <v>18</v>
      </c>
      <c r="D696" s="53">
        <v>2021</v>
      </c>
      <c r="E696" s="36">
        <v>4400</v>
      </c>
      <c r="F696" s="36">
        <v>17867</v>
      </c>
      <c r="G696" s="36">
        <v>-7159</v>
      </c>
      <c r="H696" s="36">
        <v>-9996</v>
      </c>
      <c r="I696" s="36">
        <v>-4638</v>
      </c>
      <c r="J696" s="36">
        <v>2892</v>
      </c>
      <c r="K696" s="36">
        <v>4584</v>
      </c>
      <c r="L696" s="36">
        <v>535</v>
      </c>
      <c r="M696" s="36">
        <v>-1811</v>
      </c>
      <c r="N696" s="36">
        <v>-11913</v>
      </c>
      <c r="O696" s="36">
        <v>-961</v>
      </c>
      <c r="P696" s="38">
        <v>-5006</v>
      </c>
    </row>
    <row r="697" spans="1:16" ht="15" customHeight="1" x14ac:dyDescent="0.25">
      <c r="A697" s="23" t="s">
        <v>31</v>
      </c>
      <c r="B697" s="19" t="s">
        <v>52</v>
      </c>
      <c r="C697" s="11" t="s">
        <v>18</v>
      </c>
      <c r="D697" s="53">
        <v>2022</v>
      </c>
      <c r="E697" s="36">
        <v>-5115</v>
      </c>
      <c r="F697" s="36">
        <v>-2776</v>
      </c>
      <c r="G697" s="36">
        <v>-3106</v>
      </c>
      <c r="H697" s="36">
        <v>3946</v>
      </c>
      <c r="I697" s="36">
        <v>13178</v>
      </c>
      <c r="J697" s="36">
        <v>4996</v>
      </c>
      <c r="K697" s="36">
        <v>993</v>
      </c>
      <c r="L697" s="36">
        <v>3357</v>
      </c>
      <c r="M697" s="36">
        <v>3104</v>
      </c>
      <c r="N697" s="36">
        <v>-757</v>
      </c>
      <c r="O697" s="36">
        <v>13832</v>
      </c>
      <c r="P697" s="38">
        <v>3295</v>
      </c>
    </row>
    <row r="698" spans="1:16" ht="15" customHeight="1" x14ac:dyDescent="0.25">
      <c r="A698" s="23" t="s">
        <v>31</v>
      </c>
      <c r="B698" s="19" t="s">
        <v>52</v>
      </c>
      <c r="C698" s="11" t="s">
        <v>18</v>
      </c>
      <c r="D698" s="53">
        <v>2023</v>
      </c>
      <c r="E698" s="36">
        <v>-7301</v>
      </c>
      <c r="F698" s="36">
        <v>11534</v>
      </c>
      <c r="G698" s="36">
        <v>-6893</v>
      </c>
      <c r="H698" s="36">
        <v>18947</v>
      </c>
      <c r="I698" s="36">
        <v>-4390</v>
      </c>
      <c r="J698" s="36">
        <v>-1714</v>
      </c>
      <c r="K698" s="36">
        <v>-7938</v>
      </c>
      <c r="L698" s="36">
        <v>-3002</v>
      </c>
      <c r="M698" s="36">
        <v>-4639</v>
      </c>
      <c r="N698" s="36">
        <v>209</v>
      </c>
      <c r="O698" s="36">
        <v>6235</v>
      </c>
      <c r="P698" s="38">
        <v>21694</v>
      </c>
    </row>
    <row r="699" spans="1:16" ht="15" customHeight="1" x14ac:dyDescent="0.25">
      <c r="A699" s="23" t="s">
        <v>31</v>
      </c>
      <c r="B699" s="19" t="s">
        <v>52</v>
      </c>
      <c r="C699" s="11" t="s">
        <v>18</v>
      </c>
      <c r="D699" s="53">
        <v>2024</v>
      </c>
      <c r="E699" s="36">
        <v>-610</v>
      </c>
      <c r="F699" s="36">
        <v>1059</v>
      </c>
      <c r="G699" s="36">
        <v>29615</v>
      </c>
      <c r="H699" s="36">
        <v>14191</v>
      </c>
      <c r="I699" s="36">
        <v>401</v>
      </c>
      <c r="J699" s="36">
        <v>4112</v>
      </c>
      <c r="K699" s="36">
        <v>-3080</v>
      </c>
      <c r="L699" s="36">
        <v>-2166</v>
      </c>
      <c r="M699" s="36">
        <v>5221</v>
      </c>
      <c r="N699" s="36">
        <v>8718</v>
      </c>
      <c r="O699" s="36">
        <v>7892</v>
      </c>
      <c r="P699" s="38">
        <v>20301</v>
      </c>
    </row>
    <row r="700" spans="1:16" ht="15" customHeight="1" x14ac:dyDescent="0.25">
      <c r="A700" s="23" t="s">
        <v>31</v>
      </c>
      <c r="B700" s="19" t="s">
        <v>52</v>
      </c>
      <c r="C700" s="11" t="s">
        <v>18</v>
      </c>
      <c r="D700" s="53">
        <v>2025</v>
      </c>
      <c r="E700" s="39">
        <v>7136</v>
      </c>
      <c r="F700" s="39">
        <v>22163</v>
      </c>
      <c r="G700" s="39">
        <v>-1591</v>
      </c>
      <c r="H700" s="39">
        <v>-3181</v>
      </c>
      <c r="I700" s="39">
        <v>-2296</v>
      </c>
      <c r="J700" s="39">
        <v>4249</v>
      </c>
      <c r="K700" s="39">
        <v>16094</v>
      </c>
      <c r="L700" s="39">
        <v>4704</v>
      </c>
      <c r="M700" s="39">
        <v>-8507</v>
      </c>
      <c r="N700" s="39">
        <v>5433</v>
      </c>
      <c r="O700" s="39">
        <v>-2392</v>
      </c>
      <c r="P700" s="40">
        <v>22468</v>
      </c>
    </row>
    <row r="701" spans="1:16" ht="15" customHeight="1" x14ac:dyDescent="0.25">
      <c r="A701" s="23" t="s">
        <v>31</v>
      </c>
      <c r="B701" s="19" t="s">
        <v>52</v>
      </c>
      <c r="C701" s="28" t="s">
        <v>18</v>
      </c>
      <c r="D701" s="51">
        <v>2026</v>
      </c>
      <c r="E701" s="42">
        <v>21741</v>
      </c>
      <c r="F701" s="42">
        <v>0</v>
      </c>
      <c r="G701" s="42">
        <v>0</v>
      </c>
      <c r="H701" s="42">
        <v>0</v>
      </c>
      <c r="I701" s="42">
        <v>0</v>
      </c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0</v>
      </c>
      <c r="P701" s="47">
        <v>0</v>
      </c>
    </row>
    <row r="702" spans="1:16" ht="15" customHeight="1" x14ac:dyDescent="0.25">
      <c r="A702" s="10" t="s">
        <v>31</v>
      </c>
      <c r="B702" s="16" t="s">
        <v>29</v>
      </c>
      <c r="C702" s="11" t="s">
        <v>18</v>
      </c>
      <c r="D702" s="54">
        <v>2007</v>
      </c>
      <c r="E702" s="39">
        <v>12601</v>
      </c>
      <c r="F702" s="39">
        <v>-2736</v>
      </c>
      <c r="G702" s="39">
        <v>-2399</v>
      </c>
      <c r="H702" s="36">
        <v>2281</v>
      </c>
      <c r="I702" s="36">
        <v>-2302</v>
      </c>
      <c r="J702" s="39">
        <v>-1836</v>
      </c>
      <c r="K702" s="39">
        <v>2606</v>
      </c>
      <c r="L702" s="39">
        <v>-1446</v>
      </c>
      <c r="M702" s="39">
        <v>3779</v>
      </c>
      <c r="N702" s="39">
        <v>-3338</v>
      </c>
      <c r="O702" s="39">
        <v>4822</v>
      </c>
      <c r="P702" s="40">
        <v>-2588</v>
      </c>
    </row>
    <row r="703" spans="1:16" ht="15" customHeight="1" x14ac:dyDescent="0.25">
      <c r="A703" s="21" t="s">
        <v>31</v>
      </c>
      <c r="B703" s="19" t="s">
        <v>29</v>
      </c>
      <c r="C703" s="11" t="s">
        <v>18</v>
      </c>
      <c r="D703" s="51">
        <v>2008</v>
      </c>
      <c r="E703" s="39">
        <v>-389</v>
      </c>
      <c r="F703" s="39">
        <v>-1552</v>
      </c>
      <c r="G703" s="39">
        <v>-898</v>
      </c>
      <c r="H703" s="36">
        <v>1880</v>
      </c>
      <c r="I703" s="36">
        <v>4472</v>
      </c>
      <c r="J703" s="39">
        <v>-422</v>
      </c>
      <c r="K703" s="39">
        <v>4406</v>
      </c>
      <c r="L703" s="39">
        <v>1893</v>
      </c>
      <c r="M703" s="39">
        <v>-7378</v>
      </c>
      <c r="N703" s="39">
        <v>1899</v>
      </c>
      <c r="O703" s="39">
        <v>3690</v>
      </c>
      <c r="P703" s="40">
        <v>-5815</v>
      </c>
    </row>
    <row r="704" spans="1:16" ht="15" customHeight="1" x14ac:dyDescent="0.25">
      <c r="A704" s="21" t="s">
        <v>31</v>
      </c>
      <c r="B704" s="16" t="s">
        <v>29</v>
      </c>
      <c r="C704" s="11" t="s">
        <v>18</v>
      </c>
      <c r="D704" s="51">
        <v>2009</v>
      </c>
      <c r="E704" s="39">
        <v>3673</v>
      </c>
      <c r="F704" s="39">
        <v>-2581</v>
      </c>
      <c r="G704" s="39">
        <v>-7780</v>
      </c>
      <c r="H704" s="39">
        <v>4185</v>
      </c>
      <c r="I704" s="39">
        <v>-3848</v>
      </c>
      <c r="J704" s="39">
        <v>-1299</v>
      </c>
      <c r="K704" s="39">
        <v>11373</v>
      </c>
      <c r="L704" s="39">
        <v>11883</v>
      </c>
      <c r="M704" s="39">
        <v>-1993</v>
      </c>
      <c r="N704" s="39">
        <v>-1724</v>
      </c>
      <c r="O704" s="39">
        <v>1057</v>
      </c>
      <c r="P704" s="38">
        <v>-8663</v>
      </c>
    </row>
    <row r="705" spans="1:16" ht="15" customHeight="1" x14ac:dyDescent="0.25">
      <c r="A705" s="21" t="s">
        <v>31</v>
      </c>
      <c r="B705" s="16" t="s">
        <v>29</v>
      </c>
      <c r="C705" s="11" t="s">
        <v>18</v>
      </c>
      <c r="D705" s="52">
        <v>2010</v>
      </c>
      <c r="E705" s="39">
        <v>13442</v>
      </c>
      <c r="F705" s="39">
        <v>-5004</v>
      </c>
      <c r="G705" s="39">
        <v>284</v>
      </c>
      <c r="H705" s="39">
        <v>-3192</v>
      </c>
      <c r="I705" s="39">
        <v>-8494</v>
      </c>
      <c r="J705" s="39">
        <v>1237</v>
      </c>
      <c r="K705" s="39">
        <v>7148</v>
      </c>
      <c r="L705" s="39">
        <v>1672</v>
      </c>
      <c r="M705" s="39">
        <v>7274</v>
      </c>
      <c r="N705" s="39">
        <v>2830</v>
      </c>
      <c r="O705" s="39">
        <v>-6087</v>
      </c>
      <c r="P705" s="40">
        <v>-7142</v>
      </c>
    </row>
    <row r="706" spans="1:16" ht="15" customHeight="1" x14ac:dyDescent="0.25">
      <c r="A706" s="21" t="s">
        <v>31</v>
      </c>
      <c r="B706" s="16" t="s">
        <v>29</v>
      </c>
      <c r="C706" s="11" t="s">
        <v>18</v>
      </c>
      <c r="D706" s="53">
        <v>2011</v>
      </c>
      <c r="E706" s="39">
        <v>10753</v>
      </c>
      <c r="F706" s="39">
        <v>-5953</v>
      </c>
      <c r="G706" s="39">
        <v>-3475</v>
      </c>
      <c r="H706" s="39">
        <v>625</v>
      </c>
      <c r="I706" s="39">
        <v>4211</v>
      </c>
      <c r="J706" s="39">
        <v>15293</v>
      </c>
      <c r="K706" s="39">
        <v>-3199</v>
      </c>
      <c r="L706" s="39">
        <v>719</v>
      </c>
      <c r="M706" s="39">
        <v>-13060</v>
      </c>
      <c r="N706" s="39">
        <v>2854</v>
      </c>
      <c r="O706" s="39">
        <v>3450</v>
      </c>
      <c r="P706" s="40">
        <v>-14094</v>
      </c>
    </row>
    <row r="707" spans="1:16" ht="15" customHeight="1" x14ac:dyDescent="0.25">
      <c r="A707" s="21" t="s">
        <v>31</v>
      </c>
      <c r="B707" s="16" t="s">
        <v>29</v>
      </c>
      <c r="C707" s="11" t="s">
        <v>18</v>
      </c>
      <c r="D707" s="53">
        <v>2012</v>
      </c>
      <c r="E707" s="39">
        <v>7851</v>
      </c>
      <c r="F707" s="39">
        <v>6925</v>
      </c>
      <c r="G707" s="39">
        <v>-1940</v>
      </c>
      <c r="H707" s="39">
        <v>-11395</v>
      </c>
      <c r="I707" s="39">
        <v>6739</v>
      </c>
      <c r="J707" s="39">
        <v>14767</v>
      </c>
      <c r="K707" s="39">
        <v>-13468</v>
      </c>
      <c r="L707" s="39">
        <v>6997</v>
      </c>
      <c r="M707" s="39">
        <v>10947</v>
      </c>
      <c r="N707" s="39">
        <v>-8596</v>
      </c>
      <c r="O707" s="39">
        <v>7885</v>
      </c>
      <c r="P707" s="40">
        <v>-10664</v>
      </c>
    </row>
    <row r="708" spans="1:16" ht="15" customHeight="1" x14ac:dyDescent="0.25">
      <c r="A708" s="21" t="s">
        <v>31</v>
      </c>
      <c r="B708" s="16" t="s">
        <v>29</v>
      </c>
      <c r="C708" s="11" t="s">
        <v>18</v>
      </c>
      <c r="D708" s="53">
        <v>2013</v>
      </c>
      <c r="E708" s="39">
        <v>15644</v>
      </c>
      <c r="F708" s="39">
        <v>-13994</v>
      </c>
      <c r="G708" s="39">
        <v>1699</v>
      </c>
      <c r="H708" s="39">
        <v>-10343</v>
      </c>
      <c r="I708" s="39">
        <v>5667</v>
      </c>
      <c r="J708" s="39">
        <v>3274</v>
      </c>
      <c r="K708" s="39">
        <v>-4188</v>
      </c>
      <c r="L708" s="39">
        <v>406</v>
      </c>
      <c r="M708" s="39">
        <v>5217</v>
      </c>
      <c r="N708" s="39">
        <v>-13233</v>
      </c>
      <c r="O708" s="39">
        <v>10269</v>
      </c>
      <c r="P708" s="40">
        <v>-17993</v>
      </c>
    </row>
    <row r="709" spans="1:16" ht="15" customHeight="1" x14ac:dyDescent="0.25">
      <c r="A709" s="21" t="s">
        <v>31</v>
      </c>
      <c r="B709" s="16" t="s">
        <v>29</v>
      </c>
      <c r="C709" s="11" t="s">
        <v>18</v>
      </c>
      <c r="D709" s="53">
        <v>2014</v>
      </c>
      <c r="E709" s="39">
        <v>21280</v>
      </c>
      <c r="F709" s="39">
        <v>-4911</v>
      </c>
      <c r="G709" s="39">
        <v>-2786</v>
      </c>
      <c r="H709" s="39">
        <v>-2967</v>
      </c>
      <c r="I709" s="39">
        <v>1381</v>
      </c>
      <c r="J709" s="39">
        <v>-64</v>
      </c>
      <c r="K709" s="39">
        <v>-2119</v>
      </c>
      <c r="L709" s="39">
        <v>2597</v>
      </c>
      <c r="M709" s="39">
        <v>3732</v>
      </c>
      <c r="N709" s="39">
        <v>-542</v>
      </c>
      <c r="O709" s="39">
        <v>10596</v>
      </c>
      <c r="P709" s="40">
        <v>-12736</v>
      </c>
    </row>
    <row r="710" spans="1:16" ht="15" customHeight="1" x14ac:dyDescent="0.25">
      <c r="A710" s="21" t="s">
        <v>31</v>
      </c>
      <c r="B710" s="16" t="s">
        <v>29</v>
      </c>
      <c r="C710" s="11" t="s">
        <v>18</v>
      </c>
      <c r="D710" s="53">
        <v>2015</v>
      </c>
      <c r="E710" s="39">
        <v>10978</v>
      </c>
      <c r="F710" s="39">
        <v>5120</v>
      </c>
      <c r="G710" s="39">
        <v>-1536</v>
      </c>
      <c r="H710" s="39">
        <v>1689</v>
      </c>
      <c r="I710" s="39">
        <v>-2691</v>
      </c>
      <c r="J710" s="39">
        <v>-4367</v>
      </c>
      <c r="K710" s="39">
        <v>-5133</v>
      </c>
      <c r="L710" s="39">
        <v>4024</v>
      </c>
      <c r="M710" s="39">
        <v>11729</v>
      </c>
      <c r="N710" s="39">
        <v>-17344</v>
      </c>
      <c r="O710" s="39">
        <v>5264</v>
      </c>
      <c r="P710" s="40">
        <v>-13814</v>
      </c>
    </row>
    <row r="711" spans="1:16" ht="15" customHeight="1" x14ac:dyDescent="0.25">
      <c r="A711" s="21" t="s">
        <v>31</v>
      </c>
      <c r="B711" s="16" t="s">
        <v>29</v>
      </c>
      <c r="C711" s="11" t="s">
        <v>18</v>
      </c>
      <c r="D711" s="53">
        <v>2016</v>
      </c>
      <c r="E711" s="39">
        <v>8486</v>
      </c>
      <c r="F711" s="39">
        <v>9130</v>
      </c>
      <c r="G711" s="39">
        <v>2334</v>
      </c>
      <c r="H711" s="39">
        <v>11377</v>
      </c>
      <c r="I711" s="39">
        <v>6613</v>
      </c>
      <c r="J711" s="39">
        <v>-1624</v>
      </c>
      <c r="K711" s="39">
        <v>-648</v>
      </c>
      <c r="L711" s="39">
        <v>9682</v>
      </c>
      <c r="M711" s="39">
        <v>-271</v>
      </c>
      <c r="N711" s="39">
        <v>1822</v>
      </c>
      <c r="O711" s="39">
        <v>-428</v>
      </c>
      <c r="P711" s="40">
        <v>-19708</v>
      </c>
    </row>
    <row r="712" spans="1:16" ht="15" customHeight="1" x14ac:dyDescent="0.25">
      <c r="A712" s="21" t="s">
        <v>31</v>
      </c>
      <c r="B712" s="16" t="s">
        <v>29</v>
      </c>
      <c r="C712" s="11" t="s">
        <v>18</v>
      </c>
      <c r="D712" s="53">
        <v>2017</v>
      </c>
      <c r="E712" s="39">
        <v>17489</v>
      </c>
      <c r="F712" s="39">
        <v>8767</v>
      </c>
      <c r="G712" s="39">
        <v>-217</v>
      </c>
      <c r="H712" s="39">
        <v>3174</v>
      </c>
      <c r="I712" s="39">
        <v>3220</v>
      </c>
      <c r="J712" s="39">
        <v>8921</v>
      </c>
      <c r="K712" s="39">
        <v>-9239</v>
      </c>
      <c r="L712" s="39">
        <v>-2604</v>
      </c>
      <c r="M712" s="39">
        <v>-299</v>
      </c>
      <c r="N712" s="39">
        <v>-6265</v>
      </c>
      <c r="O712" s="39">
        <v>-1890</v>
      </c>
      <c r="P712" s="40">
        <v>-26705</v>
      </c>
    </row>
    <row r="713" spans="1:16" ht="15" customHeight="1" x14ac:dyDescent="0.25">
      <c r="A713" s="21" t="s">
        <v>31</v>
      </c>
      <c r="B713" s="16" t="s">
        <v>29</v>
      </c>
      <c r="C713" s="11" t="s">
        <v>18</v>
      </c>
      <c r="D713" s="52">
        <v>2018</v>
      </c>
      <c r="E713" s="39">
        <v>17367</v>
      </c>
      <c r="F713" s="39">
        <v>9629</v>
      </c>
      <c r="G713" s="39">
        <v>3718</v>
      </c>
      <c r="H713" s="39">
        <v>-4822</v>
      </c>
      <c r="I713" s="39">
        <v>4210</v>
      </c>
      <c r="J713" s="39">
        <v>-8242</v>
      </c>
      <c r="K713" s="39">
        <v>-12986</v>
      </c>
      <c r="L713" s="39">
        <v>2099</v>
      </c>
      <c r="M713" s="39">
        <v>7024</v>
      </c>
      <c r="N713" s="39">
        <v>9085</v>
      </c>
      <c r="O713" s="39">
        <v>1526</v>
      </c>
      <c r="P713" s="40">
        <v>-18589</v>
      </c>
    </row>
    <row r="714" spans="1:16" ht="15" customHeight="1" x14ac:dyDescent="0.25">
      <c r="A714" s="21" t="s">
        <v>31</v>
      </c>
      <c r="B714" s="16" t="s">
        <v>29</v>
      </c>
      <c r="C714" s="11" t="s">
        <v>18</v>
      </c>
      <c r="D714" s="53">
        <v>2019</v>
      </c>
      <c r="E714" s="39">
        <v>11018</v>
      </c>
      <c r="F714" s="39">
        <v>-969</v>
      </c>
      <c r="G714" s="39">
        <v>10610</v>
      </c>
      <c r="H714" s="39">
        <v>3377</v>
      </c>
      <c r="I714" s="39">
        <v>-4362</v>
      </c>
      <c r="J714" s="39">
        <v>145</v>
      </c>
      <c r="K714" s="39">
        <v>-4903</v>
      </c>
      <c r="L714" s="39">
        <v>1631</v>
      </c>
      <c r="M714" s="39">
        <v>2753</v>
      </c>
      <c r="N714" s="39">
        <v>-10350</v>
      </c>
      <c r="O714" s="39">
        <v>-3751</v>
      </c>
      <c r="P714" s="40">
        <v>-10614</v>
      </c>
    </row>
    <row r="715" spans="1:16" ht="15" customHeight="1" x14ac:dyDescent="0.25">
      <c r="A715" s="21" t="s">
        <v>31</v>
      </c>
      <c r="B715" s="16" t="s">
        <v>29</v>
      </c>
      <c r="C715" s="11" t="s">
        <v>18</v>
      </c>
      <c r="D715" s="52">
        <v>2020</v>
      </c>
      <c r="E715" s="39">
        <v>15828</v>
      </c>
      <c r="F715" s="39">
        <v>1497</v>
      </c>
      <c r="G715" s="39">
        <v>14668</v>
      </c>
      <c r="H715" s="39">
        <v>8462</v>
      </c>
      <c r="I715" s="39">
        <v>11302</v>
      </c>
      <c r="J715" s="39">
        <v>5169</v>
      </c>
      <c r="K715" s="39">
        <v>18028</v>
      </c>
      <c r="L715" s="39">
        <v>1552</v>
      </c>
      <c r="M715" s="39">
        <v>973</v>
      </c>
      <c r="N715" s="39">
        <v>-1010</v>
      </c>
      <c r="O715" s="39">
        <v>1508</v>
      </c>
      <c r="P715" s="40">
        <v>-20806</v>
      </c>
    </row>
    <row r="716" spans="1:16" ht="15" customHeight="1" x14ac:dyDescent="0.25">
      <c r="A716" s="21" t="s">
        <v>31</v>
      </c>
      <c r="B716" s="16" t="s">
        <v>29</v>
      </c>
      <c r="C716" s="11" t="s">
        <v>18</v>
      </c>
      <c r="D716" s="53">
        <v>2021</v>
      </c>
      <c r="E716" s="39">
        <v>17978</v>
      </c>
      <c r="F716" s="39">
        <v>16076</v>
      </c>
      <c r="G716" s="39">
        <v>-12582</v>
      </c>
      <c r="H716" s="39">
        <v>1107</v>
      </c>
      <c r="I716" s="39">
        <v>6942</v>
      </c>
      <c r="J716" s="39">
        <v>17697</v>
      </c>
      <c r="K716" s="39">
        <v>4451</v>
      </c>
      <c r="L716" s="39">
        <v>12230</v>
      </c>
      <c r="M716" s="39">
        <v>6217</v>
      </c>
      <c r="N716" s="39">
        <v>-17205</v>
      </c>
      <c r="O716" s="39">
        <v>3343</v>
      </c>
      <c r="P716" s="40">
        <v>-57617</v>
      </c>
    </row>
    <row r="717" spans="1:16" ht="15" customHeight="1" x14ac:dyDescent="0.25">
      <c r="A717" s="21" t="s">
        <v>31</v>
      </c>
      <c r="B717" s="16" t="s">
        <v>29</v>
      </c>
      <c r="C717" s="11" t="s">
        <v>18</v>
      </c>
      <c r="D717" s="53">
        <v>2022</v>
      </c>
      <c r="E717" s="39">
        <v>21151</v>
      </c>
      <c r="F717" s="39">
        <v>-4985</v>
      </c>
      <c r="G717" s="39">
        <v>-15852</v>
      </c>
      <c r="H717" s="39">
        <v>-9788</v>
      </c>
      <c r="I717" s="39">
        <v>17481</v>
      </c>
      <c r="J717" s="39">
        <v>31783</v>
      </c>
      <c r="K717" s="39">
        <v>-4896</v>
      </c>
      <c r="L717" s="39">
        <v>-5777</v>
      </c>
      <c r="M717" s="39">
        <v>-10433</v>
      </c>
      <c r="N717" s="39">
        <v>7095</v>
      </c>
      <c r="O717" s="39">
        <v>-5062</v>
      </c>
      <c r="P717" s="40">
        <v>-14594</v>
      </c>
    </row>
    <row r="718" spans="1:16" ht="15" customHeight="1" x14ac:dyDescent="0.25">
      <c r="A718" s="21" t="s">
        <v>31</v>
      </c>
      <c r="B718" s="16" t="s">
        <v>29</v>
      </c>
      <c r="C718" s="11" t="s">
        <v>18</v>
      </c>
      <c r="D718" s="51">
        <v>2023</v>
      </c>
      <c r="E718" s="39">
        <v>-24332</v>
      </c>
      <c r="F718" s="39">
        <v>19139</v>
      </c>
      <c r="G718" s="39">
        <v>-12526</v>
      </c>
      <c r="H718" s="39">
        <v>11105</v>
      </c>
      <c r="I718" s="39">
        <v>470</v>
      </c>
      <c r="J718" s="39">
        <v>20842</v>
      </c>
      <c r="K718" s="39">
        <v>-2791</v>
      </c>
      <c r="L718" s="39">
        <v>-4152</v>
      </c>
      <c r="M718" s="39">
        <v>-12332</v>
      </c>
      <c r="N718" s="39">
        <v>-215</v>
      </c>
      <c r="O718" s="39">
        <v>14993</v>
      </c>
      <c r="P718" s="40">
        <v>-17031</v>
      </c>
    </row>
    <row r="719" spans="1:16" ht="15" customHeight="1" x14ac:dyDescent="0.25">
      <c r="A719" s="21" t="s">
        <v>31</v>
      </c>
      <c r="B719" s="27" t="s">
        <v>29</v>
      </c>
      <c r="C719" s="11" t="s">
        <v>18</v>
      </c>
      <c r="D719" s="53">
        <v>2024</v>
      </c>
      <c r="E719" s="39">
        <v>39757</v>
      </c>
      <c r="F719" s="39">
        <v>-1624</v>
      </c>
      <c r="G719" s="39">
        <v>26871</v>
      </c>
      <c r="H719" s="39">
        <v>757</v>
      </c>
      <c r="I719" s="39">
        <v>-9961</v>
      </c>
      <c r="J719" s="39">
        <v>-2993</v>
      </c>
      <c r="K719" s="39">
        <v>-6533</v>
      </c>
      <c r="L719" s="39">
        <v>10010</v>
      </c>
      <c r="M719" s="39">
        <v>1152</v>
      </c>
      <c r="N719" s="39">
        <v>-9978</v>
      </c>
      <c r="O719" s="39">
        <v>17043</v>
      </c>
      <c r="P719" s="40">
        <v>-10111</v>
      </c>
    </row>
    <row r="720" spans="1:16" ht="15" customHeight="1" x14ac:dyDescent="0.25">
      <c r="A720" s="21" t="s">
        <v>31</v>
      </c>
      <c r="B720" s="16" t="s">
        <v>29</v>
      </c>
      <c r="C720" s="28" t="s">
        <v>18</v>
      </c>
      <c r="D720" s="51">
        <v>2025</v>
      </c>
      <c r="E720" s="42">
        <v>25917</v>
      </c>
      <c r="F720" s="42">
        <v>23269</v>
      </c>
      <c r="G720" s="42">
        <v>-6791</v>
      </c>
      <c r="H720" s="39">
        <v>-14787</v>
      </c>
      <c r="I720" s="39">
        <v>2797</v>
      </c>
      <c r="J720" s="39">
        <v>19177</v>
      </c>
      <c r="K720" s="39">
        <v>-15392</v>
      </c>
      <c r="L720" s="39">
        <v>6919</v>
      </c>
      <c r="M720" s="39">
        <v>-15744</v>
      </c>
      <c r="N720" s="39">
        <v>-9665</v>
      </c>
      <c r="O720" s="39">
        <v>4539</v>
      </c>
      <c r="P720" s="40">
        <v>-6186</v>
      </c>
    </row>
    <row r="721" spans="1:16" ht="15.75" customHeight="1" x14ac:dyDescent="0.25">
      <c r="A721" s="21" t="s">
        <v>31</v>
      </c>
      <c r="B721" s="16" t="s">
        <v>29</v>
      </c>
      <c r="C721" s="28" t="s">
        <v>18</v>
      </c>
      <c r="D721" s="51">
        <v>2026</v>
      </c>
      <c r="E721" s="42">
        <v>42692</v>
      </c>
      <c r="F721" s="42">
        <v>0</v>
      </c>
      <c r="G721" s="42">
        <v>0</v>
      </c>
      <c r="H721" s="42">
        <v>0</v>
      </c>
      <c r="I721" s="42">
        <v>0</v>
      </c>
      <c r="J721" s="42">
        <v>0</v>
      </c>
      <c r="K721" s="42">
        <v>0</v>
      </c>
      <c r="L721" s="42">
        <v>0</v>
      </c>
      <c r="M721" s="42">
        <v>0</v>
      </c>
      <c r="N721" s="42">
        <v>0</v>
      </c>
      <c r="O721" s="42">
        <v>0</v>
      </c>
      <c r="P721" s="47">
        <v>0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BD61-EF8C-4B2F-A0AC-CCA011FBC1E5}">
  <sheetPr>
    <pageSetUpPr fitToPage="1"/>
  </sheetPr>
  <dimension ref="A1:S721"/>
  <sheetViews>
    <sheetView zoomScale="80" zoomScaleNormal="80" workbookViewId="0">
      <selection activeCell="C14" sqref="C14"/>
    </sheetView>
  </sheetViews>
  <sheetFormatPr defaultRowHeight="11.25" x14ac:dyDescent="0.25"/>
  <cols>
    <col min="1" max="1" width="17.85546875" style="20" customWidth="1"/>
    <col min="2" max="2" width="61.85546875" style="20" customWidth="1"/>
    <col min="3" max="3" width="9.28515625" style="5" customWidth="1"/>
    <col min="4" max="4" width="7.28515625" style="5" customWidth="1"/>
    <col min="5" max="5" width="9.140625" style="5" customWidth="1"/>
    <col min="6" max="6" width="12.7109375" style="5" customWidth="1"/>
    <col min="7" max="7" width="15" style="5" bestFit="1" customWidth="1"/>
    <col min="8" max="8" width="15.85546875" style="5" bestFit="1" customWidth="1"/>
    <col min="9" max="9" width="14.85546875" style="5" customWidth="1"/>
    <col min="10" max="10" width="15.85546875" style="5" bestFit="1" customWidth="1"/>
    <col min="11" max="11" width="15.7109375" style="5" customWidth="1"/>
    <col min="12" max="12" width="15.28515625" style="5" customWidth="1"/>
    <col min="13" max="13" width="16.140625" style="5" bestFit="1" customWidth="1"/>
    <col min="14" max="14" width="18" style="5" bestFit="1" customWidth="1"/>
    <col min="15" max="15" width="16.42578125" style="5" customWidth="1"/>
    <col min="16" max="16" width="16.140625" style="5" bestFit="1" customWidth="1"/>
    <col min="17" max="17" width="9.140625" style="5"/>
    <col min="18" max="18" width="12.28515625" style="5" customWidth="1"/>
    <col min="19" max="254" width="9.140625" style="5"/>
    <col min="255" max="255" width="28.5703125" style="5" customWidth="1"/>
    <col min="256" max="256" width="99.28515625" style="5" customWidth="1"/>
    <col min="257" max="257" width="9.28515625" style="5" customWidth="1"/>
    <col min="258" max="258" width="5.5703125" style="5" customWidth="1"/>
    <col min="259" max="263" width="9.140625" style="5"/>
    <col min="264" max="264" width="8.85546875" style="5" customWidth="1"/>
    <col min="265" max="266" width="9.140625" style="5"/>
    <col min="267" max="267" width="8.85546875" style="5" customWidth="1"/>
    <col min="268" max="268" width="10" style="5" customWidth="1"/>
    <col min="269" max="510" width="9.140625" style="5"/>
    <col min="511" max="511" width="28.5703125" style="5" customWidth="1"/>
    <col min="512" max="512" width="99.28515625" style="5" customWidth="1"/>
    <col min="513" max="513" width="9.28515625" style="5" customWidth="1"/>
    <col min="514" max="514" width="5.5703125" style="5" customWidth="1"/>
    <col min="515" max="519" width="9.140625" style="5"/>
    <col min="520" max="520" width="8.85546875" style="5" customWidth="1"/>
    <col min="521" max="522" width="9.140625" style="5"/>
    <col min="523" max="523" width="8.85546875" style="5" customWidth="1"/>
    <col min="524" max="524" width="10" style="5" customWidth="1"/>
    <col min="525" max="766" width="9.140625" style="5"/>
    <col min="767" max="767" width="28.5703125" style="5" customWidth="1"/>
    <col min="768" max="768" width="99.28515625" style="5" customWidth="1"/>
    <col min="769" max="769" width="9.28515625" style="5" customWidth="1"/>
    <col min="770" max="770" width="5.5703125" style="5" customWidth="1"/>
    <col min="771" max="775" width="9.140625" style="5"/>
    <col min="776" max="776" width="8.85546875" style="5" customWidth="1"/>
    <col min="777" max="778" width="9.140625" style="5"/>
    <col min="779" max="779" width="8.85546875" style="5" customWidth="1"/>
    <col min="780" max="780" width="10" style="5" customWidth="1"/>
    <col min="781" max="1022" width="9.140625" style="5"/>
    <col min="1023" max="1023" width="28.5703125" style="5" customWidth="1"/>
    <col min="1024" max="1024" width="99.28515625" style="5" customWidth="1"/>
    <col min="1025" max="1025" width="9.28515625" style="5" customWidth="1"/>
    <col min="1026" max="1026" width="5.5703125" style="5" customWidth="1"/>
    <col min="1027" max="1031" width="9.140625" style="5"/>
    <col min="1032" max="1032" width="8.85546875" style="5" customWidth="1"/>
    <col min="1033" max="1034" width="9.140625" style="5"/>
    <col min="1035" max="1035" width="8.85546875" style="5" customWidth="1"/>
    <col min="1036" max="1036" width="10" style="5" customWidth="1"/>
    <col min="1037" max="1278" width="9.140625" style="5"/>
    <col min="1279" max="1279" width="28.5703125" style="5" customWidth="1"/>
    <col min="1280" max="1280" width="99.28515625" style="5" customWidth="1"/>
    <col min="1281" max="1281" width="9.28515625" style="5" customWidth="1"/>
    <col min="1282" max="1282" width="5.5703125" style="5" customWidth="1"/>
    <col min="1283" max="1287" width="9.140625" style="5"/>
    <col min="1288" max="1288" width="8.85546875" style="5" customWidth="1"/>
    <col min="1289" max="1290" width="9.140625" style="5"/>
    <col min="1291" max="1291" width="8.85546875" style="5" customWidth="1"/>
    <col min="1292" max="1292" width="10" style="5" customWidth="1"/>
    <col min="1293" max="1534" width="9.140625" style="5"/>
    <col min="1535" max="1535" width="28.5703125" style="5" customWidth="1"/>
    <col min="1536" max="1536" width="99.28515625" style="5" customWidth="1"/>
    <col min="1537" max="1537" width="9.28515625" style="5" customWidth="1"/>
    <col min="1538" max="1538" width="5.5703125" style="5" customWidth="1"/>
    <col min="1539" max="1543" width="9.140625" style="5"/>
    <col min="1544" max="1544" width="8.85546875" style="5" customWidth="1"/>
    <col min="1545" max="1546" width="9.140625" style="5"/>
    <col min="1547" max="1547" width="8.85546875" style="5" customWidth="1"/>
    <col min="1548" max="1548" width="10" style="5" customWidth="1"/>
    <col min="1549" max="1790" width="9.140625" style="5"/>
    <col min="1791" max="1791" width="28.5703125" style="5" customWidth="1"/>
    <col min="1792" max="1792" width="99.28515625" style="5" customWidth="1"/>
    <col min="1793" max="1793" width="9.28515625" style="5" customWidth="1"/>
    <col min="1794" max="1794" width="5.5703125" style="5" customWidth="1"/>
    <col min="1795" max="1799" width="9.140625" style="5"/>
    <col min="1800" max="1800" width="8.85546875" style="5" customWidth="1"/>
    <col min="1801" max="1802" width="9.140625" style="5"/>
    <col min="1803" max="1803" width="8.85546875" style="5" customWidth="1"/>
    <col min="1804" max="1804" width="10" style="5" customWidth="1"/>
    <col min="1805" max="2046" width="9.140625" style="5"/>
    <col min="2047" max="2047" width="28.5703125" style="5" customWidth="1"/>
    <col min="2048" max="2048" width="99.28515625" style="5" customWidth="1"/>
    <col min="2049" max="2049" width="9.28515625" style="5" customWidth="1"/>
    <col min="2050" max="2050" width="5.5703125" style="5" customWidth="1"/>
    <col min="2051" max="2055" width="9.140625" style="5"/>
    <col min="2056" max="2056" width="8.85546875" style="5" customWidth="1"/>
    <col min="2057" max="2058" width="9.140625" style="5"/>
    <col min="2059" max="2059" width="8.85546875" style="5" customWidth="1"/>
    <col min="2060" max="2060" width="10" style="5" customWidth="1"/>
    <col min="2061" max="2302" width="9.140625" style="5"/>
    <col min="2303" max="2303" width="28.5703125" style="5" customWidth="1"/>
    <col min="2304" max="2304" width="99.28515625" style="5" customWidth="1"/>
    <col min="2305" max="2305" width="9.28515625" style="5" customWidth="1"/>
    <col min="2306" max="2306" width="5.5703125" style="5" customWidth="1"/>
    <col min="2307" max="2311" width="9.140625" style="5"/>
    <col min="2312" max="2312" width="8.85546875" style="5" customWidth="1"/>
    <col min="2313" max="2314" width="9.140625" style="5"/>
    <col min="2315" max="2315" width="8.85546875" style="5" customWidth="1"/>
    <col min="2316" max="2316" width="10" style="5" customWidth="1"/>
    <col min="2317" max="2558" width="9.140625" style="5"/>
    <col min="2559" max="2559" width="28.5703125" style="5" customWidth="1"/>
    <col min="2560" max="2560" width="99.28515625" style="5" customWidth="1"/>
    <col min="2561" max="2561" width="9.28515625" style="5" customWidth="1"/>
    <col min="2562" max="2562" width="5.5703125" style="5" customWidth="1"/>
    <col min="2563" max="2567" width="9.140625" style="5"/>
    <col min="2568" max="2568" width="8.85546875" style="5" customWidth="1"/>
    <col min="2569" max="2570" width="9.140625" style="5"/>
    <col min="2571" max="2571" width="8.85546875" style="5" customWidth="1"/>
    <col min="2572" max="2572" width="10" style="5" customWidth="1"/>
    <col min="2573" max="2814" width="9.140625" style="5"/>
    <col min="2815" max="2815" width="28.5703125" style="5" customWidth="1"/>
    <col min="2816" max="2816" width="99.28515625" style="5" customWidth="1"/>
    <col min="2817" max="2817" width="9.28515625" style="5" customWidth="1"/>
    <col min="2818" max="2818" width="5.5703125" style="5" customWidth="1"/>
    <col min="2819" max="2823" width="9.140625" style="5"/>
    <col min="2824" max="2824" width="8.85546875" style="5" customWidth="1"/>
    <col min="2825" max="2826" width="9.140625" style="5"/>
    <col min="2827" max="2827" width="8.85546875" style="5" customWidth="1"/>
    <col min="2828" max="2828" width="10" style="5" customWidth="1"/>
    <col min="2829" max="3070" width="9.140625" style="5"/>
    <col min="3071" max="3071" width="28.5703125" style="5" customWidth="1"/>
    <col min="3072" max="3072" width="99.28515625" style="5" customWidth="1"/>
    <col min="3073" max="3073" width="9.28515625" style="5" customWidth="1"/>
    <col min="3074" max="3074" width="5.5703125" style="5" customWidth="1"/>
    <col min="3075" max="3079" width="9.140625" style="5"/>
    <col min="3080" max="3080" width="8.85546875" style="5" customWidth="1"/>
    <col min="3081" max="3082" width="9.140625" style="5"/>
    <col min="3083" max="3083" width="8.85546875" style="5" customWidth="1"/>
    <col min="3084" max="3084" width="10" style="5" customWidth="1"/>
    <col min="3085" max="3326" width="9.140625" style="5"/>
    <col min="3327" max="3327" width="28.5703125" style="5" customWidth="1"/>
    <col min="3328" max="3328" width="99.28515625" style="5" customWidth="1"/>
    <col min="3329" max="3329" width="9.28515625" style="5" customWidth="1"/>
    <col min="3330" max="3330" width="5.5703125" style="5" customWidth="1"/>
    <col min="3331" max="3335" width="9.140625" style="5"/>
    <col min="3336" max="3336" width="8.85546875" style="5" customWidth="1"/>
    <col min="3337" max="3338" width="9.140625" style="5"/>
    <col min="3339" max="3339" width="8.85546875" style="5" customWidth="1"/>
    <col min="3340" max="3340" width="10" style="5" customWidth="1"/>
    <col min="3341" max="3582" width="9.140625" style="5"/>
    <col min="3583" max="3583" width="28.5703125" style="5" customWidth="1"/>
    <col min="3584" max="3584" width="99.28515625" style="5" customWidth="1"/>
    <col min="3585" max="3585" width="9.28515625" style="5" customWidth="1"/>
    <col min="3586" max="3586" width="5.5703125" style="5" customWidth="1"/>
    <col min="3587" max="3591" width="9.140625" style="5"/>
    <col min="3592" max="3592" width="8.85546875" style="5" customWidth="1"/>
    <col min="3593" max="3594" width="9.140625" style="5"/>
    <col min="3595" max="3595" width="8.85546875" style="5" customWidth="1"/>
    <col min="3596" max="3596" width="10" style="5" customWidth="1"/>
    <col min="3597" max="3838" width="9.140625" style="5"/>
    <col min="3839" max="3839" width="28.5703125" style="5" customWidth="1"/>
    <col min="3840" max="3840" width="99.28515625" style="5" customWidth="1"/>
    <col min="3841" max="3841" width="9.28515625" style="5" customWidth="1"/>
    <col min="3842" max="3842" width="5.5703125" style="5" customWidth="1"/>
    <col min="3843" max="3847" width="9.140625" style="5"/>
    <col min="3848" max="3848" width="8.85546875" style="5" customWidth="1"/>
    <col min="3849" max="3850" width="9.140625" style="5"/>
    <col min="3851" max="3851" width="8.85546875" style="5" customWidth="1"/>
    <col min="3852" max="3852" width="10" style="5" customWidth="1"/>
    <col min="3853" max="4094" width="9.140625" style="5"/>
    <col min="4095" max="4095" width="28.5703125" style="5" customWidth="1"/>
    <col min="4096" max="4096" width="99.28515625" style="5" customWidth="1"/>
    <col min="4097" max="4097" width="9.28515625" style="5" customWidth="1"/>
    <col min="4098" max="4098" width="5.5703125" style="5" customWidth="1"/>
    <col min="4099" max="4103" width="9.140625" style="5"/>
    <col min="4104" max="4104" width="8.85546875" style="5" customWidth="1"/>
    <col min="4105" max="4106" width="9.140625" style="5"/>
    <col min="4107" max="4107" width="8.85546875" style="5" customWidth="1"/>
    <col min="4108" max="4108" width="10" style="5" customWidth="1"/>
    <col min="4109" max="4350" width="9.140625" style="5"/>
    <col min="4351" max="4351" width="28.5703125" style="5" customWidth="1"/>
    <col min="4352" max="4352" width="99.28515625" style="5" customWidth="1"/>
    <col min="4353" max="4353" width="9.28515625" style="5" customWidth="1"/>
    <col min="4354" max="4354" width="5.5703125" style="5" customWidth="1"/>
    <col min="4355" max="4359" width="9.140625" style="5"/>
    <col min="4360" max="4360" width="8.85546875" style="5" customWidth="1"/>
    <col min="4361" max="4362" width="9.140625" style="5"/>
    <col min="4363" max="4363" width="8.85546875" style="5" customWidth="1"/>
    <col min="4364" max="4364" width="10" style="5" customWidth="1"/>
    <col min="4365" max="4606" width="9.140625" style="5"/>
    <col min="4607" max="4607" width="28.5703125" style="5" customWidth="1"/>
    <col min="4608" max="4608" width="99.28515625" style="5" customWidth="1"/>
    <col min="4609" max="4609" width="9.28515625" style="5" customWidth="1"/>
    <col min="4610" max="4610" width="5.5703125" style="5" customWidth="1"/>
    <col min="4611" max="4615" width="9.140625" style="5"/>
    <col min="4616" max="4616" width="8.85546875" style="5" customWidth="1"/>
    <col min="4617" max="4618" width="9.140625" style="5"/>
    <col min="4619" max="4619" width="8.85546875" style="5" customWidth="1"/>
    <col min="4620" max="4620" width="10" style="5" customWidth="1"/>
    <col min="4621" max="4862" width="9.140625" style="5"/>
    <col min="4863" max="4863" width="28.5703125" style="5" customWidth="1"/>
    <col min="4864" max="4864" width="99.28515625" style="5" customWidth="1"/>
    <col min="4865" max="4865" width="9.28515625" style="5" customWidth="1"/>
    <col min="4866" max="4866" width="5.5703125" style="5" customWidth="1"/>
    <col min="4867" max="4871" width="9.140625" style="5"/>
    <col min="4872" max="4872" width="8.85546875" style="5" customWidth="1"/>
    <col min="4873" max="4874" width="9.140625" style="5"/>
    <col min="4875" max="4875" width="8.85546875" style="5" customWidth="1"/>
    <col min="4876" max="4876" width="10" style="5" customWidth="1"/>
    <col min="4877" max="5118" width="9.140625" style="5"/>
    <col min="5119" max="5119" width="28.5703125" style="5" customWidth="1"/>
    <col min="5120" max="5120" width="99.28515625" style="5" customWidth="1"/>
    <col min="5121" max="5121" width="9.28515625" style="5" customWidth="1"/>
    <col min="5122" max="5122" width="5.5703125" style="5" customWidth="1"/>
    <col min="5123" max="5127" width="9.140625" style="5"/>
    <col min="5128" max="5128" width="8.85546875" style="5" customWidth="1"/>
    <col min="5129" max="5130" width="9.140625" style="5"/>
    <col min="5131" max="5131" width="8.85546875" style="5" customWidth="1"/>
    <col min="5132" max="5132" width="10" style="5" customWidth="1"/>
    <col min="5133" max="5374" width="9.140625" style="5"/>
    <col min="5375" max="5375" width="28.5703125" style="5" customWidth="1"/>
    <col min="5376" max="5376" width="99.28515625" style="5" customWidth="1"/>
    <col min="5377" max="5377" width="9.28515625" style="5" customWidth="1"/>
    <col min="5378" max="5378" width="5.5703125" style="5" customWidth="1"/>
    <col min="5379" max="5383" width="9.140625" style="5"/>
    <col min="5384" max="5384" width="8.85546875" style="5" customWidth="1"/>
    <col min="5385" max="5386" width="9.140625" style="5"/>
    <col min="5387" max="5387" width="8.85546875" style="5" customWidth="1"/>
    <col min="5388" max="5388" width="10" style="5" customWidth="1"/>
    <col min="5389" max="5630" width="9.140625" style="5"/>
    <col min="5631" max="5631" width="28.5703125" style="5" customWidth="1"/>
    <col min="5632" max="5632" width="99.28515625" style="5" customWidth="1"/>
    <col min="5633" max="5633" width="9.28515625" style="5" customWidth="1"/>
    <col min="5634" max="5634" width="5.5703125" style="5" customWidth="1"/>
    <col min="5635" max="5639" width="9.140625" style="5"/>
    <col min="5640" max="5640" width="8.85546875" style="5" customWidth="1"/>
    <col min="5641" max="5642" width="9.140625" style="5"/>
    <col min="5643" max="5643" width="8.85546875" style="5" customWidth="1"/>
    <col min="5644" max="5644" width="10" style="5" customWidth="1"/>
    <col min="5645" max="5886" width="9.140625" style="5"/>
    <col min="5887" max="5887" width="28.5703125" style="5" customWidth="1"/>
    <col min="5888" max="5888" width="99.28515625" style="5" customWidth="1"/>
    <col min="5889" max="5889" width="9.28515625" style="5" customWidth="1"/>
    <col min="5890" max="5890" width="5.5703125" style="5" customWidth="1"/>
    <col min="5891" max="5895" width="9.140625" style="5"/>
    <col min="5896" max="5896" width="8.85546875" style="5" customWidth="1"/>
    <col min="5897" max="5898" width="9.140625" style="5"/>
    <col min="5899" max="5899" width="8.85546875" style="5" customWidth="1"/>
    <col min="5900" max="5900" width="10" style="5" customWidth="1"/>
    <col min="5901" max="6142" width="9.140625" style="5"/>
    <col min="6143" max="6143" width="28.5703125" style="5" customWidth="1"/>
    <col min="6144" max="6144" width="99.28515625" style="5" customWidth="1"/>
    <col min="6145" max="6145" width="9.28515625" style="5" customWidth="1"/>
    <col min="6146" max="6146" width="5.5703125" style="5" customWidth="1"/>
    <col min="6147" max="6151" width="9.140625" style="5"/>
    <col min="6152" max="6152" width="8.85546875" style="5" customWidth="1"/>
    <col min="6153" max="6154" width="9.140625" style="5"/>
    <col min="6155" max="6155" width="8.85546875" style="5" customWidth="1"/>
    <col min="6156" max="6156" width="10" style="5" customWidth="1"/>
    <col min="6157" max="6398" width="9.140625" style="5"/>
    <col min="6399" max="6399" width="28.5703125" style="5" customWidth="1"/>
    <col min="6400" max="6400" width="99.28515625" style="5" customWidth="1"/>
    <col min="6401" max="6401" width="9.28515625" style="5" customWidth="1"/>
    <col min="6402" max="6402" width="5.5703125" style="5" customWidth="1"/>
    <col min="6403" max="6407" width="9.140625" style="5"/>
    <col min="6408" max="6408" width="8.85546875" style="5" customWidth="1"/>
    <col min="6409" max="6410" width="9.140625" style="5"/>
    <col min="6411" max="6411" width="8.85546875" style="5" customWidth="1"/>
    <col min="6412" max="6412" width="10" style="5" customWidth="1"/>
    <col min="6413" max="6654" width="9.140625" style="5"/>
    <col min="6655" max="6655" width="28.5703125" style="5" customWidth="1"/>
    <col min="6656" max="6656" width="99.28515625" style="5" customWidth="1"/>
    <col min="6657" max="6657" width="9.28515625" style="5" customWidth="1"/>
    <col min="6658" max="6658" width="5.5703125" style="5" customWidth="1"/>
    <col min="6659" max="6663" width="9.140625" style="5"/>
    <col min="6664" max="6664" width="8.85546875" style="5" customWidth="1"/>
    <col min="6665" max="6666" width="9.140625" style="5"/>
    <col min="6667" max="6667" width="8.85546875" style="5" customWidth="1"/>
    <col min="6668" max="6668" width="10" style="5" customWidth="1"/>
    <col min="6669" max="6910" width="9.140625" style="5"/>
    <col min="6911" max="6911" width="28.5703125" style="5" customWidth="1"/>
    <col min="6912" max="6912" width="99.28515625" style="5" customWidth="1"/>
    <col min="6913" max="6913" width="9.28515625" style="5" customWidth="1"/>
    <col min="6914" max="6914" width="5.5703125" style="5" customWidth="1"/>
    <col min="6915" max="6919" width="9.140625" style="5"/>
    <col min="6920" max="6920" width="8.85546875" style="5" customWidth="1"/>
    <col min="6921" max="6922" width="9.140625" style="5"/>
    <col min="6923" max="6923" width="8.85546875" style="5" customWidth="1"/>
    <col min="6924" max="6924" width="10" style="5" customWidth="1"/>
    <col min="6925" max="7166" width="9.140625" style="5"/>
    <col min="7167" max="7167" width="28.5703125" style="5" customWidth="1"/>
    <col min="7168" max="7168" width="99.28515625" style="5" customWidth="1"/>
    <col min="7169" max="7169" width="9.28515625" style="5" customWidth="1"/>
    <col min="7170" max="7170" width="5.5703125" style="5" customWidth="1"/>
    <col min="7171" max="7175" width="9.140625" style="5"/>
    <col min="7176" max="7176" width="8.85546875" style="5" customWidth="1"/>
    <col min="7177" max="7178" width="9.140625" style="5"/>
    <col min="7179" max="7179" width="8.85546875" style="5" customWidth="1"/>
    <col min="7180" max="7180" width="10" style="5" customWidth="1"/>
    <col min="7181" max="7422" width="9.140625" style="5"/>
    <col min="7423" max="7423" width="28.5703125" style="5" customWidth="1"/>
    <col min="7424" max="7424" width="99.28515625" style="5" customWidth="1"/>
    <col min="7425" max="7425" width="9.28515625" style="5" customWidth="1"/>
    <col min="7426" max="7426" width="5.5703125" style="5" customWidth="1"/>
    <col min="7427" max="7431" width="9.140625" style="5"/>
    <col min="7432" max="7432" width="8.85546875" style="5" customWidth="1"/>
    <col min="7433" max="7434" width="9.140625" style="5"/>
    <col min="7435" max="7435" width="8.85546875" style="5" customWidth="1"/>
    <col min="7436" max="7436" width="10" style="5" customWidth="1"/>
    <col min="7437" max="7678" width="9.140625" style="5"/>
    <col min="7679" max="7679" width="28.5703125" style="5" customWidth="1"/>
    <col min="7680" max="7680" width="99.28515625" style="5" customWidth="1"/>
    <col min="7681" max="7681" width="9.28515625" style="5" customWidth="1"/>
    <col min="7682" max="7682" width="5.5703125" style="5" customWidth="1"/>
    <col min="7683" max="7687" width="9.140625" style="5"/>
    <col min="7688" max="7688" width="8.85546875" style="5" customWidth="1"/>
    <col min="7689" max="7690" width="9.140625" style="5"/>
    <col min="7691" max="7691" width="8.85546875" style="5" customWidth="1"/>
    <col min="7692" max="7692" width="10" style="5" customWidth="1"/>
    <col min="7693" max="7934" width="9.140625" style="5"/>
    <col min="7935" max="7935" width="28.5703125" style="5" customWidth="1"/>
    <col min="7936" max="7936" width="99.28515625" style="5" customWidth="1"/>
    <col min="7937" max="7937" width="9.28515625" style="5" customWidth="1"/>
    <col min="7938" max="7938" width="5.5703125" style="5" customWidth="1"/>
    <col min="7939" max="7943" width="9.140625" style="5"/>
    <col min="7944" max="7944" width="8.85546875" style="5" customWidth="1"/>
    <col min="7945" max="7946" width="9.140625" style="5"/>
    <col min="7947" max="7947" width="8.85546875" style="5" customWidth="1"/>
    <col min="7948" max="7948" width="10" style="5" customWidth="1"/>
    <col min="7949" max="8190" width="9.140625" style="5"/>
    <col min="8191" max="8191" width="28.5703125" style="5" customWidth="1"/>
    <col min="8192" max="8192" width="99.28515625" style="5" customWidth="1"/>
    <col min="8193" max="8193" width="9.28515625" style="5" customWidth="1"/>
    <col min="8194" max="8194" width="5.5703125" style="5" customWidth="1"/>
    <col min="8195" max="8199" width="9.140625" style="5"/>
    <col min="8200" max="8200" width="8.85546875" style="5" customWidth="1"/>
    <col min="8201" max="8202" width="9.140625" style="5"/>
    <col min="8203" max="8203" width="8.85546875" style="5" customWidth="1"/>
    <col min="8204" max="8204" width="10" style="5" customWidth="1"/>
    <col min="8205" max="8446" width="9.140625" style="5"/>
    <col min="8447" max="8447" width="28.5703125" style="5" customWidth="1"/>
    <col min="8448" max="8448" width="99.28515625" style="5" customWidth="1"/>
    <col min="8449" max="8449" width="9.28515625" style="5" customWidth="1"/>
    <col min="8450" max="8450" width="5.5703125" style="5" customWidth="1"/>
    <col min="8451" max="8455" width="9.140625" style="5"/>
    <col min="8456" max="8456" width="8.85546875" style="5" customWidth="1"/>
    <col min="8457" max="8458" width="9.140625" style="5"/>
    <col min="8459" max="8459" width="8.85546875" style="5" customWidth="1"/>
    <col min="8460" max="8460" width="10" style="5" customWidth="1"/>
    <col min="8461" max="8702" width="9.140625" style="5"/>
    <col min="8703" max="8703" width="28.5703125" style="5" customWidth="1"/>
    <col min="8704" max="8704" width="99.28515625" style="5" customWidth="1"/>
    <col min="8705" max="8705" width="9.28515625" style="5" customWidth="1"/>
    <col min="8706" max="8706" width="5.5703125" style="5" customWidth="1"/>
    <col min="8707" max="8711" width="9.140625" style="5"/>
    <col min="8712" max="8712" width="8.85546875" style="5" customWidth="1"/>
    <col min="8713" max="8714" width="9.140625" style="5"/>
    <col min="8715" max="8715" width="8.85546875" style="5" customWidth="1"/>
    <col min="8716" max="8716" width="10" style="5" customWidth="1"/>
    <col min="8717" max="8958" width="9.140625" style="5"/>
    <col min="8959" max="8959" width="28.5703125" style="5" customWidth="1"/>
    <col min="8960" max="8960" width="99.28515625" style="5" customWidth="1"/>
    <col min="8961" max="8961" width="9.28515625" style="5" customWidth="1"/>
    <col min="8962" max="8962" width="5.5703125" style="5" customWidth="1"/>
    <col min="8963" max="8967" width="9.140625" style="5"/>
    <col min="8968" max="8968" width="8.85546875" style="5" customWidth="1"/>
    <col min="8969" max="8970" width="9.140625" style="5"/>
    <col min="8971" max="8971" width="8.85546875" style="5" customWidth="1"/>
    <col min="8972" max="8972" width="10" style="5" customWidth="1"/>
    <col min="8973" max="9214" width="9.140625" style="5"/>
    <col min="9215" max="9215" width="28.5703125" style="5" customWidth="1"/>
    <col min="9216" max="9216" width="99.28515625" style="5" customWidth="1"/>
    <col min="9217" max="9217" width="9.28515625" style="5" customWidth="1"/>
    <col min="9218" max="9218" width="5.5703125" style="5" customWidth="1"/>
    <col min="9219" max="9223" width="9.140625" style="5"/>
    <col min="9224" max="9224" width="8.85546875" style="5" customWidth="1"/>
    <col min="9225" max="9226" width="9.140625" style="5"/>
    <col min="9227" max="9227" width="8.85546875" style="5" customWidth="1"/>
    <col min="9228" max="9228" width="10" style="5" customWidth="1"/>
    <col min="9229" max="9470" width="9.140625" style="5"/>
    <col min="9471" max="9471" width="28.5703125" style="5" customWidth="1"/>
    <col min="9472" max="9472" width="99.28515625" style="5" customWidth="1"/>
    <col min="9473" max="9473" width="9.28515625" style="5" customWidth="1"/>
    <col min="9474" max="9474" width="5.5703125" style="5" customWidth="1"/>
    <col min="9475" max="9479" width="9.140625" style="5"/>
    <col min="9480" max="9480" width="8.85546875" style="5" customWidth="1"/>
    <col min="9481" max="9482" width="9.140625" style="5"/>
    <col min="9483" max="9483" width="8.85546875" style="5" customWidth="1"/>
    <col min="9484" max="9484" width="10" style="5" customWidth="1"/>
    <col min="9485" max="9726" width="9.140625" style="5"/>
    <col min="9727" max="9727" width="28.5703125" style="5" customWidth="1"/>
    <col min="9728" max="9728" width="99.28515625" style="5" customWidth="1"/>
    <col min="9729" max="9729" width="9.28515625" style="5" customWidth="1"/>
    <col min="9730" max="9730" width="5.5703125" style="5" customWidth="1"/>
    <col min="9731" max="9735" width="9.140625" style="5"/>
    <col min="9736" max="9736" width="8.85546875" style="5" customWidth="1"/>
    <col min="9737" max="9738" width="9.140625" style="5"/>
    <col min="9739" max="9739" width="8.85546875" style="5" customWidth="1"/>
    <col min="9740" max="9740" width="10" style="5" customWidth="1"/>
    <col min="9741" max="9982" width="9.140625" style="5"/>
    <col min="9983" max="9983" width="28.5703125" style="5" customWidth="1"/>
    <col min="9984" max="9984" width="99.28515625" style="5" customWidth="1"/>
    <col min="9985" max="9985" width="9.28515625" style="5" customWidth="1"/>
    <col min="9986" max="9986" width="5.5703125" style="5" customWidth="1"/>
    <col min="9987" max="9991" width="9.140625" style="5"/>
    <col min="9992" max="9992" width="8.85546875" style="5" customWidth="1"/>
    <col min="9993" max="9994" width="9.140625" style="5"/>
    <col min="9995" max="9995" width="8.85546875" style="5" customWidth="1"/>
    <col min="9996" max="9996" width="10" style="5" customWidth="1"/>
    <col min="9997" max="10238" width="9.140625" style="5"/>
    <col min="10239" max="10239" width="28.5703125" style="5" customWidth="1"/>
    <col min="10240" max="10240" width="99.28515625" style="5" customWidth="1"/>
    <col min="10241" max="10241" width="9.28515625" style="5" customWidth="1"/>
    <col min="10242" max="10242" width="5.5703125" style="5" customWidth="1"/>
    <col min="10243" max="10247" width="9.140625" style="5"/>
    <col min="10248" max="10248" width="8.85546875" style="5" customWidth="1"/>
    <col min="10249" max="10250" width="9.140625" style="5"/>
    <col min="10251" max="10251" width="8.85546875" style="5" customWidth="1"/>
    <col min="10252" max="10252" width="10" style="5" customWidth="1"/>
    <col min="10253" max="10494" width="9.140625" style="5"/>
    <col min="10495" max="10495" width="28.5703125" style="5" customWidth="1"/>
    <col min="10496" max="10496" width="99.28515625" style="5" customWidth="1"/>
    <col min="10497" max="10497" width="9.28515625" style="5" customWidth="1"/>
    <col min="10498" max="10498" width="5.5703125" style="5" customWidth="1"/>
    <col min="10499" max="10503" width="9.140625" style="5"/>
    <col min="10504" max="10504" width="8.85546875" style="5" customWidth="1"/>
    <col min="10505" max="10506" width="9.140625" style="5"/>
    <col min="10507" max="10507" width="8.85546875" style="5" customWidth="1"/>
    <col min="10508" max="10508" width="10" style="5" customWidth="1"/>
    <col min="10509" max="10750" width="9.140625" style="5"/>
    <col min="10751" max="10751" width="28.5703125" style="5" customWidth="1"/>
    <col min="10752" max="10752" width="99.28515625" style="5" customWidth="1"/>
    <col min="10753" max="10753" width="9.28515625" style="5" customWidth="1"/>
    <col min="10754" max="10754" width="5.5703125" style="5" customWidth="1"/>
    <col min="10755" max="10759" width="9.140625" style="5"/>
    <col min="10760" max="10760" width="8.85546875" style="5" customWidth="1"/>
    <col min="10761" max="10762" width="9.140625" style="5"/>
    <col min="10763" max="10763" width="8.85546875" style="5" customWidth="1"/>
    <col min="10764" max="10764" width="10" style="5" customWidth="1"/>
    <col min="10765" max="11006" width="9.140625" style="5"/>
    <col min="11007" max="11007" width="28.5703125" style="5" customWidth="1"/>
    <col min="11008" max="11008" width="99.28515625" style="5" customWidth="1"/>
    <col min="11009" max="11009" width="9.28515625" style="5" customWidth="1"/>
    <col min="11010" max="11010" width="5.5703125" style="5" customWidth="1"/>
    <col min="11011" max="11015" width="9.140625" style="5"/>
    <col min="11016" max="11016" width="8.85546875" style="5" customWidth="1"/>
    <col min="11017" max="11018" width="9.140625" style="5"/>
    <col min="11019" max="11019" width="8.85546875" style="5" customWidth="1"/>
    <col min="11020" max="11020" width="10" style="5" customWidth="1"/>
    <col min="11021" max="11262" width="9.140625" style="5"/>
    <col min="11263" max="11263" width="28.5703125" style="5" customWidth="1"/>
    <col min="11264" max="11264" width="99.28515625" style="5" customWidth="1"/>
    <col min="11265" max="11265" width="9.28515625" style="5" customWidth="1"/>
    <col min="11266" max="11266" width="5.5703125" style="5" customWidth="1"/>
    <col min="11267" max="11271" width="9.140625" style="5"/>
    <col min="11272" max="11272" width="8.85546875" style="5" customWidth="1"/>
    <col min="11273" max="11274" width="9.140625" style="5"/>
    <col min="11275" max="11275" width="8.85546875" style="5" customWidth="1"/>
    <col min="11276" max="11276" width="10" style="5" customWidth="1"/>
    <col min="11277" max="11518" width="9.140625" style="5"/>
    <col min="11519" max="11519" width="28.5703125" style="5" customWidth="1"/>
    <col min="11520" max="11520" width="99.28515625" style="5" customWidth="1"/>
    <col min="11521" max="11521" width="9.28515625" style="5" customWidth="1"/>
    <col min="11522" max="11522" width="5.5703125" style="5" customWidth="1"/>
    <col min="11523" max="11527" width="9.140625" style="5"/>
    <col min="11528" max="11528" width="8.85546875" style="5" customWidth="1"/>
    <col min="11529" max="11530" width="9.140625" style="5"/>
    <col min="11531" max="11531" width="8.85546875" style="5" customWidth="1"/>
    <col min="11532" max="11532" width="10" style="5" customWidth="1"/>
    <col min="11533" max="11774" width="9.140625" style="5"/>
    <col min="11775" max="11775" width="28.5703125" style="5" customWidth="1"/>
    <col min="11776" max="11776" width="99.28515625" style="5" customWidth="1"/>
    <col min="11777" max="11777" width="9.28515625" style="5" customWidth="1"/>
    <col min="11778" max="11778" width="5.5703125" style="5" customWidth="1"/>
    <col min="11779" max="11783" width="9.140625" style="5"/>
    <col min="11784" max="11784" width="8.85546875" style="5" customWidth="1"/>
    <col min="11785" max="11786" width="9.140625" style="5"/>
    <col min="11787" max="11787" width="8.85546875" style="5" customWidth="1"/>
    <col min="11788" max="11788" width="10" style="5" customWidth="1"/>
    <col min="11789" max="12030" width="9.140625" style="5"/>
    <col min="12031" max="12031" width="28.5703125" style="5" customWidth="1"/>
    <col min="12032" max="12032" width="99.28515625" style="5" customWidth="1"/>
    <col min="12033" max="12033" width="9.28515625" style="5" customWidth="1"/>
    <col min="12034" max="12034" width="5.5703125" style="5" customWidth="1"/>
    <col min="12035" max="12039" width="9.140625" style="5"/>
    <col min="12040" max="12040" width="8.85546875" style="5" customWidth="1"/>
    <col min="12041" max="12042" width="9.140625" style="5"/>
    <col min="12043" max="12043" width="8.85546875" style="5" customWidth="1"/>
    <col min="12044" max="12044" width="10" style="5" customWidth="1"/>
    <col min="12045" max="12286" width="9.140625" style="5"/>
    <col min="12287" max="12287" width="28.5703125" style="5" customWidth="1"/>
    <col min="12288" max="12288" width="99.28515625" style="5" customWidth="1"/>
    <col min="12289" max="12289" width="9.28515625" style="5" customWidth="1"/>
    <col min="12290" max="12290" width="5.5703125" style="5" customWidth="1"/>
    <col min="12291" max="12295" width="9.140625" style="5"/>
    <col min="12296" max="12296" width="8.85546875" style="5" customWidth="1"/>
    <col min="12297" max="12298" width="9.140625" style="5"/>
    <col min="12299" max="12299" width="8.85546875" style="5" customWidth="1"/>
    <col min="12300" max="12300" width="10" style="5" customWidth="1"/>
    <col min="12301" max="12542" width="9.140625" style="5"/>
    <col min="12543" max="12543" width="28.5703125" style="5" customWidth="1"/>
    <col min="12544" max="12544" width="99.28515625" style="5" customWidth="1"/>
    <col min="12545" max="12545" width="9.28515625" style="5" customWidth="1"/>
    <col min="12546" max="12546" width="5.5703125" style="5" customWidth="1"/>
    <col min="12547" max="12551" width="9.140625" style="5"/>
    <col min="12552" max="12552" width="8.85546875" style="5" customWidth="1"/>
    <col min="12553" max="12554" width="9.140625" style="5"/>
    <col min="12555" max="12555" width="8.85546875" style="5" customWidth="1"/>
    <col min="12556" max="12556" width="10" style="5" customWidth="1"/>
    <col min="12557" max="12798" width="9.140625" style="5"/>
    <col min="12799" max="12799" width="28.5703125" style="5" customWidth="1"/>
    <col min="12800" max="12800" width="99.28515625" style="5" customWidth="1"/>
    <col min="12801" max="12801" width="9.28515625" style="5" customWidth="1"/>
    <col min="12802" max="12802" width="5.5703125" style="5" customWidth="1"/>
    <col min="12803" max="12807" width="9.140625" style="5"/>
    <col min="12808" max="12808" width="8.85546875" style="5" customWidth="1"/>
    <col min="12809" max="12810" width="9.140625" style="5"/>
    <col min="12811" max="12811" width="8.85546875" style="5" customWidth="1"/>
    <col min="12812" max="12812" width="10" style="5" customWidth="1"/>
    <col min="12813" max="13054" width="9.140625" style="5"/>
    <col min="13055" max="13055" width="28.5703125" style="5" customWidth="1"/>
    <col min="13056" max="13056" width="99.28515625" style="5" customWidth="1"/>
    <col min="13057" max="13057" width="9.28515625" style="5" customWidth="1"/>
    <col min="13058" max="13058" width="5.5703125" style="5" customWidth="1"/>
    <col min="13059" max="13063" width="9.140625" style="5"/>
    <col min="13064" max="13064" width="8.85546875" style="5" customWidth="1"/>
    <col min="13065" max="13066" width="9.140625" style="5"/>
    <col min="13067" max="13067" width="8.85546875" style="5" customWidth="1"/>
    <col min="13068" max="13068" width="10" style="5" customWidth="1"/>
    <col min="13069" max="13310" width="9.140625" style="5"/>
    <col min="13311" max="13311" width="28.5703125" style="5" customWidth="1"/>
    <col min="13312" max="13312" width="99.28515625" style="5" customWidth="1"/>
    <col min="13313" max="13313" width="9.28515625" style="5" customWidth="1"/>
    <col min="13314" max="13314" width="5.5703125" style="5" customWidth="1"/>
    <col min="13315" max="13319" width="9.140625" style="5"/>
    <col min="13320" max="13320" width="8.85546875" style="5" customWidth="1"/>
    <col min="13321" max="13322" width="9.140625" style="5"/>
    <col min="13323" max="13323" width="8.85546875" style="5" customWidth="1"/>
    <col min="13324" max="13324" width="10" style="5" customWidth="1"/>
    <col min="13325" max="13566" width="9.140625" style="5"/>
    <col min="13567" max="13567" width="28.5703125" style="5" customWidth="1"/>
    <col min="13568" max="13568" width="99.28515625" style="5" customWidth="1"/>
    <col min="13569" max="13569" width="9.28515625" style="5" customWidth="1"/>
    <col min="13570" max="13570" width="5.5703125" style="5" customWidth="1"/>
    <col min="13571" max="13575" width="9.140625" style="5"/>
    <col min="13576" max="13576" width="8.85546875" style="5" customWidth="1"/>
    <col min="13577" max="13578" width="9.140625" style="5"/>
    <col min="13579" max="13579" width="8.85546875" style="5" customWidth="1"/>
    <col min="13580" max="13580" width="10" style="5" customWidth="1"/>
    <col min="13581" max="13822" width="9.140625" style="5"/>
    <col min="13823" max="13823" width="28.5703125" style="5" customWidth="1"/>
    <col min="13824" max="13824" width="99.28515625" style="5" customWidth="1"/>
    <col min="13825" max="13825" width="9.28515625" style="5" customWidth="1"/>
    <col min="13826" max="13826" width="5.5703125" style="5" customWidth="1"/>
    <col min="13827" max="13831" width="9.140625" style="5"/>
    <col min="13832" max="13832" width="8.85546875" style="5" customWidth="1"/>
    <col min="13833" max="13834" width="9.140625" style="5"/>
    <col min="13835" max="13835" width="8.85546875" style="5" customWidth="1"/>
    <col min="13836" max="13836" width="10" style="5" customWidth="1"/>
    <col min="13837" max="14078" width="9.140625" style="5"/>
    <col min="14079" max="14079" width="28.5703125" style="5" customWidth="1"/>
    <col min="14080" max="14080" width="99.28515625" style="5" customWidth="1"/>
    <col min="14081" max="14081" width="9.28515625" style="5" customWidth="1"/>
    <col min="14082" max="14082" width="5.5703125" style="5" customWidth="1"/>
    <col min="14083" max="14087" width="9.140625" style="5"/>
    <col min="14088" max="14088" width="8.85546875" style="5" customWidth="1"/>
    <col min="14089" max="14090" width="9.140625" style="5"/>
    <col min="14091" max="14091" width="8.85546875" style="5" customWidth="1"/>
    <col min="14092" max="14092" width="10" style="5" customWidth="1"/>
    <col min="14093" max="14334" width="9.140625" style="5"/>
    <col min="14335" max="14335" width="28.5703125" style="5" customWidth="1"/>
    <col min="14336" max="14336" width="99.28515625" style="5" customWidth="1"/>
    <col min="14337" max="14337" width="9.28515625" style="5" customWidth="1"/>
    <col min="14338" max="14338" width="5.5703125" style="5" customWidth="1"/>
    <col min="14339" max="14343" width="9.140625" style="5"/>
    <col min="14344" max="14344" width="8.85546875" style="5" customWidth="1"/>
    <col min="14345" max="14346" width="9.140625" style="5"/>
    <col min="14347" max="14347" width="8.85546875" style="5" customWidth="1"/>
    <col min="14348" max="14348" width="10" style="5" customWidth="1"/>
    <col min="14349" max="14590" width="9.140625" style="5"/>
    <col min="14591" max="14591" width="28.5703125" style="5" customWidth="1"/>
    <col min="14592" max="14592" width="99.28515625" style="5" customWidth="1"/>
    <col min="14593" max="14593" width="9.28515625" style="5" customWidth="1"/>
    <col min="14594" max="14594" width="5.5703125" style="5" customWidth="1"/>
    <col min="14595" max="14599" width="9.140625" style="5"/>
    <col min="14600" max="14600" width="8.85546875" style="5" customWidth="1"/>
    <col min="14601" max="14602" width="9.140625" style="5"/>
    <col min="14603" max="14603" width="8.85546875" style="5" customWidth="1"/>
    <col min="14604" max="14604" width="10" style="5" customWidth="1"/>
    <col min="14605" max="14846" width="9.140625" style="5"/>
    <col min="14847" max="14847" width="28.5703125" style="5" customWidth="1"/>
    <col min="14848" max="14848" width="99.28515625" style="5" customWidth="1"/>
    <col min="14849" max="14849" width="9.28515625" style="5" customWidth="1"/>
    <col min="14850" max="14850" width="5.5703125" style="5" customWidth="1"/>
    <col min="14851" max="14855" width="9.140625" style="5"/>
    <col min="14856" max="14856" width="8.85546875" style="5" customWidth="1"/>
    <col min="14857" max="14858" width="9.140625" style="5"/>
    <col min="14859" max="14859" width="8.85546875" style="5" customWidth="1"/>
    <col min="14860" max="14860" width="10" style="5" customWidth="1"/>
    <col min="14861" max="15102" width="9.140625" style="5"/>
    <col min="15103" max="15103" width="28.5703125" style="5" customWidth="1"/>
    <col min="15104" max="15104" width="99.28515625" style="5" customWidth="1"/>
    <col min="15105" max="15105" width="9.28515625" style="5" customWidth="1"/>
    <col min="15106" max="15106" width="5.5703125" style="5" customWidth="1"/>
    <col min="15107" max="15111" width="9.140625" style="5"/>
    <col min="15112" max="15112" width="8.85546875" style="5" customWidth="1"/>
    <col min="15113" max="15114" width="9.140625" style="5"/>
    <col min="15115" max="15115" width="8.85546875" style="5" customWidth="1"/>
    <col min="15116" max="15116" width="10" style="5" customWidth="1"/>
    <col min="15117" max="15358" width="9.140625" style="5"/>
    <col min="15359" max="15359" width="28.5703125" style="5" customWidth="1"/>
    <col min="15360" max="15360" width="99.28515625" style="5" customWidth="1"/>
    <col min="15361" max="15361" width="9.28515625" style="5" customWidth="1"/>
    <col min="15362" max="15362" width="5.5703125" style="5" customWidth="1"/>
    <col min="15363" max="15367" width="9.140625" style="5"/>
    <col min="15368" max="15368" width="8.85546875" style="5" customWidth="1"/>
    <col min="15369" max="15370" width="9.140625" style="5"/>
    <col min="15371" max="15371" width="8.85546875" style="5" customWidth="1"/>
    <col min="15372" max="15372" width="10" style="5" customWidth="1"/>
    <col min="15373" max="15614" width="9.140625" style="5"/>
    <col min="15615" max="15615" width="28.5703125" style="5" customWidth="1"/>
    <col min="15616" max="15616" width="99.28515625" style="5" customWidth="1"/>
    <col min="15617" max="15617" width="9.28515625" style="5" customWidth="1"/>
    <col min="15618" max="15618" width="5.5703125" style="5" customWidth="1"/>
    <col min="15619" max="15623" width="9.140625" style="5"/>
    <col min="15624" max="15624" width="8.85546875" style="5" customWidth="1"/>
    <col min="15625" max="15626" width="9.140625" style="5"/>
    <col min="15627" max="15627" width="8.85546875" style="5" customWidth="1"/>
    <col min="15628" max="15628" width="10" style="5" customWidth="1"/>
    <col min="15629" max="15870" width="9.140625" style="5"/>
    <col min="15871" max="15871" width="28.5703125" style="5" customWidth="1"/>
    <col min="15872" max="15872" width="99.28515625" style="5" customWidth="1"/>
    <col min="15873" max="15873" width="9.28515625" style="5" customWidth="1"/>
    <col min="15874" max="15874" width="5.5703125" style="5" customWidth="1"/>
    <col min="15875" max="15879" width="9.140625" style="5"/>
    <col min="15880" max="15880" width="8.85546875" style="5" customWidth="1"/>
    <col min="15881" max="15882" width="9.140625" style="5"/>
    <col min="15883" max="15883" width="8.85546875" style="5" customWidth="1"/>
    <col min="15884" max="15884" width="10" style="5" customWidth="1"/>
    <col min="15885" max="16126" width="9.140625" style="5"/>
    <col min="16127" max="16127" width="28.5703125" style="5" customWidth="1"/>
    <col min="16128" max="16128" width="99.28515625" style="5" customWidth="1"/>
    <col min="16129" max="16129" width="9.28515625" style="5" customWidth="1"/>
    <col min="16130" max="16130" width="5.5703125" style="5" customWidth="1"/>
    <col min="16131" max="16135" width="9.140625" style="5"/>
    <col min="16136" max="16136" width="8.85546875" style="5" customWidth="1"/>
    <col min="16137" max="16138" width="9.140625" style="5"/>
    <col min="16139" max="16139" width="8.85546875" style="5" customWidth="1"/>
    <col min="16140" max="16140" width="10" style="5" customWidth="1"/>
    <col min="16141" max="16384" width="9.140625" style="5"/>
  </cols>
  <sheetData>
    <row r="1" spans="1:16" ht="27.75" customHeight="1" x14ac:dyDescent="0.25">
      <c r="A1" s="26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4" t="s">
        <v>42</v>
      </c>
    </row>
    <row r="2" spans="1:16" ht="15" customHeight="1" x14ac:dyDescent="0.25">
      <c r="A2" s="6" t="s">
        <v>16</v>
      </c>
      <c r="B2" s="7" t="s">
        <v>17</v>
      </c>
      <c r="C2" s="8" t="s">
        <v>18</v>
      </c>
      <c r="D2" s="9">
        <v>2007</v>
      </c>
      <c r="E2" s="57">
        <v>21617</v>
      </c>
      <c r="F2" s="57">
        <v>37280</v>
      </c>
      <c r="G2" s="57">
        <v>52920</v>
      </c>
      <c r="H2" s="57">
        <v>76211</v>
      </c>
      <c r="I2" s="57">
        <v>92928</v>
      </c>
      <c r="J2" s="57">
        <v>110044</v>
      </c>
      <c r="K2" s="57">
        <v>130558</v>
      </c>
      <c r="L2" s="57">
        <v>149646</v>
      </c>
      <c r="M2" s="57">
        <v>167223</v>
      </c>
      <c r="N2" s="57">
        <v>187386</v>
      </c>
      <c r="O2" s="57">
        <v>207734</v>
      </c>
      <c r="P2" s="57">
        <v>228488</v>
      </c>
    </row>
    <row r="3" spans="1:16" ht="15" customHeight="1" x14ac:dyDescent="0.25">
      <c r="A3" s="23" t="s">
        <v>16</v>
      </c>
      <c r="B3" s="27" t="s">
        <v>43</v>
      </c>
      <c r="C3" s="11" t="s">
        <v>18</v>
      </c>
      <c r="D3" s="12">
        <v>2008</v>
      </c>
      <c r="E3" s="57">
        <v>22578</v>
      </c>
      <c r="F3" s="57">
        <v>41482</v>
      </c>
      <c r="G3" s="57">
        <v>62039</v>
      </c>
      <c r="H3" s="57">
        <v>87118</v>
      </c>
      <c r="I3" s="57">
        <v>104833</v>
      </c>
      <c r="J3" s="57">
        <v>123055</v>
      </c>
      <c r="K3" s="57">
        <v>143929</v>
      </c>
      <c r="L3" s="57">
        <v>164556</v>
      </c>
      <c r="M3" s="57">
        <v>183732</v>
      </c>
      <c r="N3" s="57">
        <v>204855</v>
      </c>
      <c r="O3" s="57">
        <v>225760</v>
      </c>
      <c r="P3" s="58">
        <v>244375</v>
      </c>
    </row>
    <row r="4" spans="1:16" ht="15" customHeight="1" x14ac:dyDescent="0.25">
      <c r="A4" s="23" t="s">
        <v>16</v>
      </c>
      <c r="B4" s="27" t="s">
        <v>43</v>
      </c>
      <c r="C4" s="11" t="s">
        <v>18</v>
      </c>
      <c r="D4" s="12">
        <v>2009</v>
      </c>
      <c r="E4" s="57">
        <v>27502</v>
      </c>
      <c r="F4" s="57">
        <v>42586</v>
      </c>
      <c r="G4" s="57">
        <v>60314</v>
      </c>
      <c r="H4" s="57">
        <v>81871</v>
      </c>
      <c r="I4" s="57">
        <v>97654</v>
      </c>
      <c r="J4" s="57">
        <v>114073</v>
      </c>
      <c r="K4" s="57">
        <v>134695</v>
      </c>
      <c r="L4" s="57">
        <v>155481</v>
      </c>
      <c r="M4" s="57">
        <v>174487</v>
      </c>
      <c r="N4" s="57">
        <v>196029</v>
      </c>
      <c r="O4" s="57">
        <v>217779</v>
      </c>
      <c r="P4" s="59">
        <v>237657</v>
      </c>
    </row>
    <row r="5" spans="1:16" ht="15" customHeight="1" x14ac:dyDescent="0.25">
      <c r="A5" s="23" t="s">
        <v>16</v>
      </c>
      <c r="B5" s="27" t="s">
        <v>43</v>
      </c>
      <c r="C5" s="11" t="s">
        <v>18</v>
      </c>
      <c r="D5" s="13">
        <v>2010</v>
      </c>
      <c r="E5" s="57">
        <v>21733</v>
      </c>
      <c r="F5" s="57">
        <v>37775</v>
      </c>
      <c r="G5" s="57">
        <v>56452</v>
      </c>
      <c r="H5" s="57">
        <v>79320</v>
      </c>
      <c r="I5" s="57">
        <v>96332</v>
      </c>
      <c r="J5" s="57">
        <v>114005</v>
      </c>
      <c r="K5" s="57">
        <v>137158</v>
      </c>
      <c r="L5" s="57">
        <v>157678</v>
      </c>
      <c r="M5" s="57">
        <v>178425</v>
      </c>
      <c r="N5" s="57">
        <v>201404</v>
      </c>
      <c r="O5" s="57">
        <v>223846</v>
      </c>
      <c r="P5" s="58">
        <v>245850</v>
      </c>
    </row>
    <row r="6" spans="1:16" ht="15" customHeight="1" x14ac:dyDescent="0.25">
      <c r="A6" s="23" t="s">
        <v>16</v>
      </c>
      <c r="B6" s="27" t="s">
        <v>43</v>
      </c>
      <c r="C6" s="11" t="s">
        <v>18</v>
      </c>
      <c r="D6" s="13">
        <v>2011</v>
      </c>
      <c r="E6" s="57">
        <v>24573</v>
      </c>
      <c r="F6" s="57">
        <v>42033</v>
      </c>
      <c r="G6" s="57">
        <v>62632</v>
      </c>
      <c r="H6" s="57">
        <v>87849</v>
      </c>
      <c r="I6" s="57">
        <v>108321</v>
      </c>
      <c r="J6" s="57">
        <v>128445</v>
      </c>
      <c r="K6" s="57">
        <v>152135</v>
      </c>
      <c r="L6" s="57">
        <v>175077</v>
      </c>
      <c r="M6" s="57">
        <v>198863</v>
      </c>
      <c r="N6" s="57">
        <v>225563</v>
      </c>
      <c r="O6" s="57">
        <v>248581</v>
      </c>
      <c r="P6" s="58">
        <v>270614</v>
      </c>
    </row>
    <row r="7" spans="1:16" ht="15" customHeight="1" x14ac:dyDescent="0.25">
      <c r="A7" s="23" t="s">
        <v>16</v>
      </c>
      <c r="B7" s="27" t="s">
        <v>43</v>
      </c>
      <c r="C7" s="11" t="s">
        <v>18</v>
      </c>
      <c r="D7" s="13">
        <v>2012</v>
      </c>
      <c r="E7" s="57">
        <v>26986</v>
      </c>
      <c r="F7" s="57">
        <v>46159</v>
      </c>
      <c r="G7" s="57">
        <v>63366</v>
      </c>
      <c r="H7" s="57">
        <v>93812</v>
      </c>
      <c r="I7" s="57">
        <v>113193</v>
      </c>
      <c r="J7" s="57">
        <v>133228</v>
      </c>
      <c r="K7" s="57">
        <v>157479</v>
      </c>
      <c r="L7" s="57">
        <v>180941</v>
      </c>
      <c r="M7" s="57">
        <v>204987</v>
      </c>
      <c r="N7" s="57">
        <v>229168</v>
      </c>
      <c r="O7" s="57">
        <v>253869</v>
      </c>
      <c r="P7" s="58">
        <v>277796</v>
      </c>
    </row>
    <row r="8" spans="1:16" ht="15" customHeight="1" x14ac:dyDescent="0.25">
      <c r="A8" s="23" t="s">
        <v>16</v>
      </c>
      <c r="B8" s="27" t="s">
        <v>43</v>
      </c>
      <c r="C8" s="11" t="s">
        <v>18</v>
      </c>
      <c r="D8" s="13">
        <v>2013</v>
      </c>
      <c r="E8" s="57">
        <v>25610</v>
      </c>
      <c r="F8" s="57">
        <v>42521</v>
      </c>
      <c r="G8" s="57">
        <v>60638</v>
      </c>
      <c r="H8" s="57">
        <v>86012</v>
      </c>
      <c r="I8" s="57">
        <v>106475</v>
      </c>
      <c r="J8" s="57">
        <v>127250</v>
      </c>
      <c r="K8" s="57">
        <v>152182</v>
      </c>
      <c r="L8" s="57">
        <v>174412</v>
      </c>
      <c r="M8" s="57">
        <v>198107</v>
      </c>
      <c r="N8" s="57">
        <v>225217</v>
      </c>
      <c r="O8" s="57">
        <v>249449</v>
      </c>
      <c r="P8" s="58">
        <v>272893</v>
      </c>
    </row>
    <row r="9" spans="1:16" ht="15" customHeight="1" x14ac:dyDescent="0.25">
      <c r="A9" s="23" t="s">
        <v>16</v>
      </c>
      <c r="B9" s="27" t="s">
        <v>43</v>
      </c>
      <c r="C9" s="11" t="s">
        <v>18</v>
      </c>
      <c r="D9" s="14">
        <v>2014</v>
      </c>
      <c r="E9" s="57">
        <v>29287</v>
      </c>
      <c r="F9" s="57">
        <v>48797</v>
      </c>
      <c r="G9" s="57">
        <v>67130</v>
      </c>
      <c r="H9" s="57">
        <v>95595</v>
      </c>
      <c r="I9" s="57">
        <v>115252</v>
      </c>
      <c r="J9" s="57">
        <v>135984</v>
      </c>
      <c r="K9" s="57">
        <v>162230</v>
      </c>
      <c r="L9" s="57">
        <v>184377</v>
      </c>
      <c r="M9" s="57">
        <v>208589</v>
      </c>
      <c r="N9" s="57">
        <v>235134</v>
      </c>
      <c r="O9" s="57">
        <v>259258</v>
      </c>
      <c r="P9" s="58">
        <v>282315</v>
      </c>
    </row>
    <row r="10" spans="1:16" ht="15" customHeight="1" x14ac:dyDescent="0.25">
      <c r="A10" s="23" t="s">
        <v>16</v>
      </c>
      <c r="B10" s="27" t="s">
        <v>43</v>
      </c>
      <c r="C10" s="11" t="s">
        <v>18</v>
      </c>
      <c r="D10" s="14">
        <v>2015</v>
      </c>
      <c r="E10" s="57">
        <v>27957</v>
      </c>
      <c r="F10" s="57">
        <v>46723</v>
      </c>
      <c r="G10" s="57">
        <v>67297</v>
      </c>
      <c r="H10" s="57">
        <v>95479</v>
      </c>
      <c r="I10" s="57">
        <v>115785</v>
      </c>
      <c r="J10" s="57">
        <v>136389</v>
      </c>
      <c r="K10" s="57">
        <v>162965</v>
      </c>
      <c r="L10" s="57">
        <v>186506</v>
      </c>
      <c r="M10" s="57">
        <v>209570</v>
      </c>
      <c r="N10" s="57">
        <v>238682</v>
      </c>
      <c r="O10" s="57">
        <v>263361</v>
      </c>
      <c r="P10" s="58">
        <v>288497</v>
      </c>
    </row>
    <row r="11" spans="1:16" ht="15" customHeight="1" x14ac:dyDescent="0.25">
      <c r="A11" s="23" t="s">
        <v>16</v>
      </c>
      <c r="B11" s="27" t="s">
        <v>43</v>
      </c>
      <c r="C11" s="11" t="s">
        <v>18</v>
      </c>
      <c r="D11" s="14">
        <v>2016</v>
      </c>
      <c r="E11" s="57">
        <v>30780</v>
      </c>
      <c r="F11" s="57">
        <v>56279</v>
      </c>
      <c r="G11" s="57">
        <v>76947</v>
      </c>
      <c r="H11" s="57">
        <v>105399</v>
      </c>
      <c r="I11" s="57">
        <v>129037</v>
      </c>
      <c r="J11" s="57">
        <v>151206</v>
      </c>
      <c r="K11" s="57">
        <v>180360</v>
      </c>
      <c r="L11" s="57">
        <v>206075</v>
      </c>
      <c r="M11" s="57">
        <v>230236</v>
      </c>
      <c r="N11" s="57">
        <v>260336</v>
      </c>
      <c r="O11" s="57">
        <v>285977</v>
      </c>
      <c r="P11" s="58">
        <v>305984</v>
      </c>
    </row>
    <row r="12" spans="1:16" ht="15" customHeight="1" x14ac:dyDescent="0.25">
      <c r="A12" s="23" t="s">
        <v>16</v>
      </c>
      <c r="B12" s="27" t="s">
        <v>43</v>
      </c>
      <c r="C12" s="11" t="s">
        <v>18</v>
      </c>
      <c r="D12" s="14">
        <v>2017</v>
      </c>
      <c r="E12" s="57">
        <v>36965</v>
      </c>
      <c r="F12" s="57">
        <v>60971</v>
      </c>
      <c r="G12" s="57">
        <v>85237</v>
      </c>
      <c r="H12" s="57">
        <v>116930</v>
      </c>
      <c r="I12" s="57">
        <v>143019</v>
      </c>
      <c r="J12" s="57">
        <v>167688</v>
      </c>
      <c r="K12" s="57">
        <v>197170</v>
      </c>
      <c r="L12" s="57">
        <v>225888</v>
      </c>
      <c r="M12" s="57">
        <v>253185</v>
      </c>
      <c r="N12" s="57">
        <v>286048</v>
      </c>
      <c r="O12" s="57">
        <v>314124</v>
      </c>
      <c r="P12" s="58">
        <v>341207</v>
      </c>
    </row>
    <row r="13" spans="1:16" ht="15" customHeight="1" x14ac:dyDescent="0.25">
      <c r="A13" s="23" t="s">
        <v>16</v>
      </c>
      <c r="B13" s="27" t="s">
        <v>43</v>
      </c>
      <c r="C13" s="11" t="s">
        <v>18</v>
      </c>
      <c r="D13" s="14">
        <v>2018</v>
      </c>
      <c r="E13" s="57">
        <v>35190</v>
      </c>
      <c r="F13" s="57">
        <v>62053</v>
      </c>
      <c r="G13" s="57">
        <v>88575</v>
      </c>
      <c r="H13" s="57">
        <v>125377</v>
      </c>
      <c r="I13" s="57">
        <v>154207</v>
      </c>
      <c r="J13" s="57">
        <v>181967</v>
      </c>
      <c r="K13" s="57">
        <v>212276</v>
      </c>
      <c r="L13" s="57">
        <v>243703</v>
      </c>
      <c r="M13" s="57">
        <v>272945</v>
      </c>
      <c r="N13" s="57">
        <v>309640</v>
      </c>
      <c r="O13" s="57">
        <v>343575</v>
      </c>
      <c r="P13" s="58">
        <v>380141</v>
      </c>
    </row>
    <row r="14" spans="1:16" ht="15" customHeight="1" x14ac:dyDescent="0.25">
      <c r="A14" s="23" t="s">
        <v>16</v>
      </c>
      <c r="B14" s="27" t="s">
        <v>43</v>
      </c>
      <c r="C14" s="11" t="s">
        <v>18</v>
      </c>
      <c r="D14" s="14">
        <v>2019</v>
      </c>
      <c r="E14" s="57">
        <v>38491</v>
      </c>
      <c r="F14" s="57">
        <v>64374</v>
      </c>
      <c r="G14" s="57">
        <v>89757</v>
      </c>
      <c r="H14" s="57">
        <v>129483</v>
      </c>
      <c r="I14" s="57">
        <v>162071</v>
      </c>
      <c r="J14" s="57">
        <v>191362</v>
      </c>
      <c r="K14" s="57">
        <v>227667</v>
      </c>
      <c r="L14" s="57">
        <v>261298</v>
      </c>
      <c r="M14" s="57">
        <v>294374</v>
      </c>
      <c r="N14" s="57">
        <v>331076</v>
      </c>
      <c r="O14" s="57">
        <v>364982</v>
      </c>
      <c r="P14" s="58">
        <v>398473</v>
      </c>
    </row>
    <row r="15" spans="1:16" ht="15" customHeight="1" x14ac:dyDescent="0.25">
      <c r="A15" s="23" t="s">
        <v>16</v>
      </c>
      <c r="B15" s="27" t="s">
        <v>43</v>
      </c>
      <c r="C15" s="11" t="s">
        <v>18</v>
      </c>
      <c r="D15" s="14">
        <v>2020</v>
      </c>
      <c r="E15" s="57">
        <v>39996</v>
      </c>
      <c r="F15" s="57">
        <v>69480</v>
      </c>
      <c r="G15" s="57">
        <v>94148</v>
      </c>
      <c r="H15" s="57">
        <v>122515</v>
      </c>
      <c r="I15" s="57">
        <v>150099</v>
      </c>
      <c r="J15" s="57">
        <v>184905</v>
      </c>
      <c r="K15" s="57">
        <v>223513</v>
      </c>
      <c r="L15" s="57">
        <v>256811</v>
      </c>
      <c r="M15" s="57">
        <v>292318</v>
      </c>
      <c r="N15" s="57">
        <v>331918</v>
      </c>
      <c r="O15" s="57">
        <v>370222</v>
      </c>
      <c r="P15" s="58">
        <v>407716</v>
      </c>
    </row>
    <row r="16" spans="1:16" ht="15" customHeight="1" x14ac:dyDescent="0.25">
      <c r="A16" s="23" t="s">
        <v>16</v>
      </c>
      <c r="B16" s="27" t="s">
        <v>43</v>
      </c>
      <c r="C16" s="11" t="s">
        <v>18</v>
      </c>
      <c r="D16" s="14">
        <v>2021</v>
      </c>
      <c r="E16" s="57">
        <v>40604</v>
      </c>
      <c r="F16" s="57">
        <v>71170</v>
      </c>
      <c r="G16" s="57">
        <v>101254</v>
      </c>
      <c r="H16" s="57">
        <v>147392</v>
      </c>
      <c r="I16" s="57">
        <v>181855</v>
      </c>
      <c r="J16" s="57">
        <v>226989</v>
      </c>
      <c r="K16" s="57">
        <v>271180</v>
      </c>
      <c r="L16" s="57">
        <v>313000</v>
      </c>
      <c r="M16" s="57">
        <v>353064</v>
      </c>
      <c r="N16" s="57">
        <v>398763</v>
      </c>
      <c r="O16" s="57">
        <v>444334</v>
      </c>
      <c r="P16" s="58">
        <v>487748</v>
      </c>
    </row>
    <row r="17" spans="1:19" ht="15" customHeight="1" x14ac:dyDescent="0.25">
      <c r="A17" s="23" t="s">
        <v>16</v>
      </c>
      <c r="B17" s="27" t="s">
        <v>43</v>
      </c>
      <c r="C17" s="11" t="s">
        <v>18</v>
      </c>
      <c r="D17" s="14">
        <v>2022</v>
      </c>
      <c r="E17" s="57">
        <v>58681</v>
      </c>
      <c r="F17" s="57">
        <v>91548</v>
      </c>
      <c r="G17" s="57">
        <v>120079</v>
      </c>
      <c r="H17" s="57">
        <v>167986</v>
      </c>
      <c r="I17" s="57">
        <v>209482</v>
      </c>
      <c r="J17" s="57">
        <v>253827</v>
      </c>
      <c r="K17" s="57">
        <v>303488</v>
      </c>
      <c r="L17" s="57">
        <v>344428</v>
      </c>
      <c r="M17" s="57">
        <v>382801</v>
      </c>
      <c r="N17" s="57">
        <v>425607</v>
      </c>
      <c r="O17" s="57">
        <v>463547</v>
      </c>
      <c r="P17" s="58">
        <v>503782</v>
      </c>
    </row>
    <row r="18" spans="1:19" ht="15" customHeight="1" x14ac:dyDescent="0.25">
      <c r="A18" s="23" t="s">
        <v>16</v>
      </c>
      <c r="B18" s="27" t="s">
        <v>43</v>
      </c>
      <c r="C18" s="11" t="s">
        <v>18</v>
      </c>
      <c r="D18" s="14">
        <v>2023</v>
      </c>
      <c r="E18" s="57">
        <v>53930</v>
      </c>
      <c r="F18" s="57">
        <v>92143</v>
      </c>
      <c r="G18" s="57">
        <v>123103</v>
      </c>
      <c r="H18" s="57">
        <v>171513</v>
      </c>
      <c r="I18" s="57">
        <v>213551</v>
      </c>
      <c r="J18" s="57">
        <v>267274</v>
      </c>
      <c r="K18" s="57">
        <v>319835</v>
      </c>
      <c r="L18" s="57">
        <v>368989</v>
      </c>
      <c r="M18" s="57">
        <v>412699</v>
      </c>
      <c r="N18" s="57">
        <v>469798</v>
      </c>
      <c r="O18" s="57">
        <v>523751</v>
      </c>
      <c r="P18" s="58">
        <v>567128</v>
      </c>
    </row>
    <row r="19" spans="1:19" ht="15" customHeight="1" x14ac:dyDescent="0.25">
      <c r="A19" s="24" t="s">
        <v>16</v>
      </c>
      <c r="B19" s="27" t="s">
        <v>43</v>
      </c>
      <c r="C19" s="11" t="s">
        <v>18</v>
      </c>
      <c r="D19" s="14">
        <v>2024</v>
      </c>
      <c r="E19" s="57">
        <v>60683</v>
      </c>
      <c r="F19" s="57">
        <v>102080</v>
      </c>
      <c r="G19" s="57">
        <v>144047</v>
      </c>
      <c r="H19" s="57">
        <v>211378</v>
      </c>
      <c r="I19" s="57">
        <v>257719</v>
      </c>
      <c r="J19" s="57">
        <v>300198</v>
      </c>
      <c r="K19" s="57">
        <v>352498</v>
      </c>
      <c r="L19" s="57">
        <v>405087</v>
      </c>
      <c r="M19" s="57">
        <v>455243</v>
      </c>
      <c r="N19" s="57">
        <v>514319</v>
      </c>
      <c r="O19" s="57">
        <v>572430</v>
      </c>
      <c r="P19" s="58">
        <v>616559</v>
      </c>
    </row>
    <row r="20" spans="1:19" ht="15" customHeight="1" x14ac:dyDescent="0.25">
      <c r="A20" s="24" t="s">
        <v>16</v>
      </c>
      <c r="B20" s="27" t="s">
        <v>43</v>
      </c>
      <c r="C20" s="11" t="s">
        <v>18</v>
      </c>
      <c r="D20" s="14">
        <v>2025</v>
      </c>
      <c r="E20" s="60">
        <f>Tabela110[[#This Row],[styczeń]]</f>
        <v>46929</v>
      </c>
      <c r="F20" s="60">
        <f>Tabela1103[[#This Row],[styczeń]]+Tabela110[[#This Row],[luty]]</f>
        <v>74895</v>
      </c>
      <c r="G20" s="60">
        <f>Tabela1103[[#This Row],[styczeń - luty ]]+Tabela110[[#This Row],[marzec ]]</f>
        <v>117257</v>
      </c>
      <c r="H20" s="60">
        <f>Tabela1103[[#This Row],[styczeń - marzec ]]+Tabela110[[#This Row],[kwiecień]]</f>
        <v>174802</v>
      </c>
      <c r="I20" s="60">
        <f>Tabela1103[[#This Row],[styczeń - kwiecień]]+Tabela110[[#This Row],[maj]]</f>
        <v>220431</v>
      </c>
      <c r="J20" s="60">
        <f>Tabela1103[[#This Row],[styczeń - maj]]+Tabela110[[#This Row],[czerwiec]]</f>
        <v>260467</v>
      </c>
      <c r="K20" s="60">
        <f>Tabela1103[[#This Row],[styczeń - czerwiec]]+Tabela110[[#This Row],[lipiec]]</f>
        <v>309303</v>
      </c>
      <c r="L20" s="60">
        <f>Tabela1103[[#This Row],[styczeń - lipiec]]+Tabela110[[#This Row],[sierpień]]</f>
        <v>358068</v>
      </c>
      <c r="M20" s="60">
        <f>Tabela1103[[#This Row],[styczeń - sierpień]]+Tabela110[[#This Row],[wrzesień]]</f>
        <v>410217</v>
      </c>
      <c r="N20" s="60">
        <f>Tabela1103[[#This Row],[styczeń - wrzesień]]+Tabela110[[#This Row],[październik]]</f>
        <v>465755</v>
      </c>
      <c r="O20" s="60">
        <f>Tabela1103[[#This Row],[styczeń - październik]]+Tabela110[[#This Row],[listopad]]</f>
        <v>519189</v>
      </c>
      <c r="P20" s="60">
        <f>Tabela1103[[#This Row],[styczeń - listopad]]+Tabela110[[#This Row],[grudzień]]</f>
        <v>586857</v>
      </c>
      <c r="S20" s="29"/>
    </row>
    <row r="21" spans="1:19" ht="15" customHeight="1" x14ac:dyDescent="0.25">
      <c r="A21" s="24" t="s">
        <v>16</v>
      </c>
      <c r="B21" s="27" t="s">
        <v>43</v>
      </c>
      <c r="C21" s="11" t="s">
        <v>18</v>
      </c>
      <c r="D21" s="14">
        <v>2026</v>
      </c>
      <c r="E21" s="61">
        <f>Tabela110[[#This Row],[styczeń]]</f>
        <v>54816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f>Tabela1103[[#This Row],[styczeń - listopad]]+Tabela110[[#This Row],[grudzień]]</f>
        <v>0</v>
      </c>
      <c r="S21" s="29"/>
    </row>
    <row r="22" spans="1:19" ht="15" customHeight="1" x14ac:dyDescent="0.25">
      <c r="A22" s="15" t="s">
        <v>16</v>
      </c>
      <c r="B22" s="16" t="s">
        <v>19</v>
      </c>
      <c r="C22" s="11" t="s">
        <v>18</v>
      </c>
      <c r="D22" s="17">
        <v>2007</v>
      </c>
      <c r="E22" s="57">
        <v>15213</v>
      </c>
      <c r="F22" s="57">
        <v>38309</v>
      </c>
      <c r="G22" s="57">
        <v>57208</v>
      </c>
      <c r="H22" s="57">
        <v>78635</v>
      </c>
      <c r="I22" s="57">
        <v>98655</v>
      </c>
      <c r="J22" s="57">
        <v>116441</v>
      </c>
      <c r="K22" s="57">
        <v>135344</v>
      </c>
      <c r="L22" s="57">
        <v>154790</v>
      </c>
      <c r="M22" s="57">
        <v>172867</v>
      </c>
      <c r="N22" s="57">
        <v>196659</v>
      </c>
      <c r="O22" s="57">
        <v>218706</v>
      </c>
      <c r="P22" s="58">
        <v>247255</v>
      </c>
      <c r="S22" s="29"/>
    </row>
    <row r="23" spans="1:19" ht="15" customHeight="1" x14ac:dyDescent="0.25">
      <c r="A23" s="22" t="s">
        <v>16</v>
      </c>
      <c r="B23" s="16" t="s">
        <v>44</v>
      </c>
      <c r="C23" s="11" t="s">
        <v>18</v>
      </c>
      <c r="D23" s="12">
        <v>2008</v>
      </c>
      <c r="E23" s="57">
        <v>15669</v>
      </c>
      <c r="F23" s="57">
        <v>39843</v>
      </c>
      <c r="G23" s="57">
        <v>61778</v>
      </c>
      <c r="H23" s="57">
        <v>86237</v>
      </c>
      <c r="I23" s="57">
        <v>107677</v>
      </c>
      <c r="J23" s="57">
        <v>128842</v>
      </c>
      <c r="K23" s="57">
        <v>150639</v>
      </c>
      <c r="L23" s="57">
        <v>170802</v>
      </c>
      <c r="M23" s="57">
        <v>195220</v>
      </c>
      <c r="N23" s="57">
        <v>221268</v>
      </c>
      <c r="O23" s="57">
        <v>245226</v>
      </c>
      <c r="P23" s="58">
        <v>272414</v>
      </c>
      <c r="S23" s="29"/>
    </row>
    <row r="24" spans="1:19" ht="15" customHeight="1" x14ac:dyDescent="0.25">
      <c r="A24" s="22" t="s">
        <v>16</v>
      </c>
      <c r="B24" s="16" t="s">
        <v>44</v>
      </c>
      <c r="C24" s="11" t="s">
        <v>18</v>
      </c>
      <c r="D24" s="12">
        <v>2009</v>
      </c>
      <c r="E24" s="57">
        <v>19918</v>
      </c>
      <c r="F24" s="57">
        <v>45554</v>
      </c>
      <c r="G24" s="57">
        <v>72257</v>
      </c>
      <c r="H24" s="57">
        <v>99643</v>
      </c>
      <c r="I24" s="57">
        <v>122950</v>
      </c>
      <c r="J24" s="57">
        <v>147260</v>
      </c>
      <c r="K24" s="57">
        <v>170694</v>
      </c>
      <c r="L24" s="57">
        <v>191772</v>
      </c>
      <c r="M24" s="57">
        <v>215273</v>
      </c>
      <c r="N24" s="57">
        <v>241336</v>
      </c>
      <c r="O24" s="57">
        <v>263362</v>
      </c>
      <c r="P24" s="58">
        <v>289909</v>
      </c>
      <c r="S24" s="29"/>
    </row>
    <row r="25" spans="1:19" ht="15" customHeight="1" x14ac:dyDescent="0.25">
      <c r="A25" s="22" t="s">
        <v>16</v>
      </c>
      <c r="B25" s="16" t="s">
        <v>44</v>
      </c>
      <c r="C25" s="11" t="s">
        <v>18</v>
      </c>
      <c r="D25" s="13">
        <v>2010</v>
      </c>
      <c r="E25" s="57">
        <v>22829</v>
      </c>
      <c r="F25" s="57">
        <v>51389</v>
      </c>
      <c r="G25" s="57">
        <v>77838</v>
      </c>
      <c r="H25" s="57">
        <v>107648</v>
      </c>
      <c r="I25" s="57">
        <v>131174</v>
      </c>
      <c r="J25" s="57">
        <v>153665</v>
      </c>
      <c r="K25" s="57">
        <v>180020</v>
      </c>
      <c r="L25" s="57">
        <v>203900</v>
      </c>
      <c r="M25" s="57">
        <v>228943</v>
      </c>
      <c r="N25" s="57">
        <v>254758</v>
      </c>
      <c r="O25" s="57">
        <v>278179</v>
      </c>
      <c r="P25" s="58">
        <v>310056</v>
      </c>
      <c r="S25" s="29"/>
    </row>
    <row r="26" spans="1:19" ht="15" customHeight="1" x14ac:dyDescent="0.25">
      <c r="A26" s="22" t="s">
        <v>16</v>
      </c>
      <c r="B26" s="16" t="s">
        <v>44</v>
      </c>
      <c r="C26" s="11" t="s">
        <v>18</v>
      </c>
      <c r="D26" s="13">
        <v>2011</v>
      </c>
      <c r="E26" s="57">
        <v>23018</v>
      </c>
      <c r="F26" s="57">
        <v>52938</v>
      </c>
      <c r="G26" s="57">
        <v>79654</v>
      </c>
      <c r="H26" s="57">
        <v>111025</v>
      </c>
      <c r="I26" s="57">
        <v>135311</v>
      </c>
      <c r="J26" s="57">
        <v>158824</v>
      </c>
      <c r="K26" s="57">
        <v>183569</v>
      </c>
      <c r="L26" s="57">
        <v>205920</v>
      </c>
      <c r="M26" s="57">
        <v>231274</v>
      </c>
      <c r="N26" s="57">
        <v>258036</v>
      </c>
      <c r="O26" s="57">
        <v>278558</v>
      </c>
      <c r="P26" s="58">
        <v>307925</v>
      </c>
      <c r="S26" s="29"/>
    </row>
    <row r="27" spans="1:19" ht="15" customHeight="1" x14ac:dyDescent="0.25">
      <c r="A27" s="22" t="s">
        <v>16</v>
      </c>
      <c r="B27" s="16" t="s">
        <v>44</v>
      </c>
      <c r="C27" s="11" t="s">
        <v>18</v>
      </c>
      <c r="D27" s="13">
        <v>2012</v>
      </c>
      <c r="E27" s="57">
        <v>28021</v>
      </c>
      <c r="F27" s="57">
        <v>58711</v>
      </c>
      <c r="G27" s="57">
        <v>83277</v>
      </c>
      <c r="H27" s="57">
        <v>116403</v>
      </c>
      <c r="I27" s="57">
        <v>138469</v>
      </c>
      <c r="J27" s="57">
        <v>160515</v>
      </c>
      <c r="K27" s="57">
        <v>188216</v>
      </c>
      <c r="L27" s="57">
        <v>210695</v>
      </c>
      <c r="M27" s="57">
        <v>233004</v>
      </c>
      <c r="N27" s="57">
        <v>270447</v>
      </c>
      <c r="O27" s="57">
        <v>291304</v>
      </c>
      <c r="P27" s="58">
        <v>319356</v>
      </c>
      <c r="S27" s="29"/>
    </row>
    <row r="28" spans="1:19" ht="15" customHeight="1" x14ac:dyDescent="0.25">
      <c r="A28" s="22" t="s">
        <v>16</v>
      </c>
      <c r="B28" s="16" t="s">
        <v>44</v>
      </c>
      <c r="C28" s="11" t="s">
        <v>18</v>
      </c>
      <c r="D28" s="13">
        <v>2013</v>
      </c>
      <c r="E28" s="57">
        <v>29083</v>
      </c>
      <c r="F28" s="57">
        <v>59842</v>
      </c>
      <c r="G28" s="57">
        <v>81452</v>
      </c>
      <c r="H28" s="57">
        <v>114717</v>
      </c>
      <c r="I28" s="57">
        <v>135129</v>
      </c>
      <c r="J28" s="57">
        <v>156118</v>
      </c>
      <c r="K28" s="57">
        <v>181828</v>
      </c>
      <c r="L28" s="57">
        <v>205810</v>
      </c>
      <c r="M28" s="57">
        <v>232567</v>
      </c>
      <c r="N28" s="57">
        <v>269446</v>
      </c>
      <c r="O28" s="57">
        <v>292556</v>
      </c>
      <c r="P28" s="58">
        <v>323576</v>
      </c>
      <c r="S28" s="29"/>
    </row>
    <row r="29" spans="1:19" ht="15" customHeight="1" x14ac:dyDescent="0.25">
      <c r="A29" s="22" t="s">
        <v>16</v>
      </c>
      <c r="B29" s="16" t="s">
        <v>44</v>
      </c>
      <c r="C29" s="11" t="s">
        <v>18</v>
      </c>
      <c r="D29" s="14">
        <v>2014</v>
      </c>
      <c r="E29" s="57">
        <v>27175</v>
      </c>
      <c r="F29" s="57">
        <v>56635</v>
      </c>
      <c r="G29" s="57">
        <v>81436</v>
      </c>
      <c r="H29" s="57">
        <v>114257</v>
      </c>
      <c r="I29" s="57">
        <v>135638</v>
      </c>
      <c r="J29" s="57">
        <v>160134</v>
      </c>
      <c r="K29" s="57">
        <v>187821</v>
      </c>
      <c r="L29" s="57">
        <v>207760</v>
      </c>
      <c r="M29" s="57">
        <v>229820</v>
      </c>
      <c r="N29" s="57">
        <v>259913</v>
      </c>
      <c r="O29" s="57">
        <v>280060</v>
      </c>
      <c r="P29" s="58">
        <v>308663</v>
      </c>
      <c r="S29" s="29"/>
    </row>
    <row r="30" spans="1:19" ht="15" customHeight="1" x14ac:dyDescent="0.25">
      <c r="A30" s="22" t="s">
        <v>16</v>
      </c>
      <c r="B30" s="16" t="s">
        <v>44</v>
      </c>
      <c r="C30" s="11" t="s">
        <v>18</v>
      </c>
      <c r="D30" s="14">
        <v>2015</v>
      </c>
      <c r="E30" s="57">
        <v>23989</v>
      </c>
      <c r="F30" s="57">
        <v>53510</v>
      </c>
      <c r="G30" s="57">
        <v>79325</v>
      </c>
      <c r="H30" s="57">
        <v>108286</v>
      </c>
      <c r="I30" s="57">
        <v>131226</v>
      </c>
      <c r="J30" s="57">
        <v>158085</v>
      </c>
      <c r="K30" s="57">
        <v>184825</v>
      </c>
      <c r="L30" s="57">
        <v>207545</v>
      </c>
      <c r="M30" s="57">
        <v>235887</v>
      </c>
      <c r="N30" s="57">
        <v>267659</v>
      </c>
      <c r="O30" s="57">
        <v>293121</v>
      </c>
      <c r="P30" s="58">
        <v>328699</v>
      </c>
      <c r="S30" s="29"/>
    </row>
    <row r="31" spans="1:19" ht="15" customHeight="1" x14ac:dyDescent="0.25">
      <c r="A31" s="22" t="s">
        <v>16</v>
      </c>
      <c r="B31" s="16" t="s">
        <v>44</v>
      </c>
      <c r="C31" s="11" t="s">
        <v>18</v>
      </c>
      <c r="D31" s="14">
        <v>2016</v>
      </c>
      <c r="E31" s="57">
        <v>22737</v>
      </c>
      <c r="F31" s="57">
        <v>53095</v>
      </c>
      <c r="G31" s="57">
        <v>80226</v>
      </c>
      <c r="H31" s="57">
        <v>110126</v>
      </c>
      <c r="I31" s="57">
        <v>135853</v>
      </c>
      <c r="J31" s="57">
        <v>163201</v>
      </c>
      <c r="K31" s="57">
        <v>195591</v>
      </c>
      <c r="L31" s="57">
        <v>221786</v>
      </c>
      <c r="M31" s="57">
        <v>250766</v>
      </c>
      <c r="N31" s="57">
        <v>284282</v>
      </c>
      <c r="O31" s="57">
        <v>312430</v>
      </c>
      <c r="P31" s="58">
        <v>350719</v>
      </c>
      <c r="S31" s="29"/>
    </row>
    <row r="32" spans="1:19" ht="15" customHeight="1" x14ac:dyDescent="0.25">
      <c r="A32" s="22" t="s">
        <v>16</v>
      </c>
      <c r="B32" s="16" t="s">
        <v>44</v>
      </c>
      <c r="C32" s="11" t="s">
        <v>18</v>
      </c>
      <c r="D32" s="14">
        <v>2017</v>
      </c>
      <c r="E32" s="57">
        <v>25972</v>
      </c>
      <c r="F32" s="57">
        <v>55894</v>
      </c>
      <c r="G32" s="57">
        <v>83967</v>
      </c>
      <c r="H32" s="57">
        <v>114867</v>
      </c>
      <c r="I32" s="57">
        <v>140372</v>
      </c>
      <c r="J32" s="57">
        <v>167562</v>
      </c>
      <c r="K32" s="57">
        <v>200247</v>
      </c>
      <c r="L32" s="57">
        <v>226434</v>
      </c>
      <c r="M32" s="57">
        <v>254838</v>
      </c>
      <c r="N32" s="57">
        <v>287350</v>
      </c>
      <c r="O32" s="57">
        <v>317663</v>
      </c>
      <c r="P32" s="58">
        <v>363348</v>
      </c>
      <c r="S32" s="29"/>
    </row>
    <row r="33" spans="1:19" ht="15" customHeight="1" x14ac:dyDescent="0.25">
      <c r="A33" s="22" t="s">
        <v>16</v>
      </c>
      <c r="B33" s="16" t="s">
        <v>44</v>
      </c>
      <c r="C33" s="11" t="s">
        <v>18</v>
      </c>
      <c r="D33" s="14">
        <v>2018</v>
      </c>
      <c r="E33" s="57">
        <v>23490</v>
      </c>
      <c r="F33" s="57">
        <v>54548</v>
      </c>
      <c r="G33" s="57">
        <v>82882</v>
      </c>
      <c r="H33" s="57">
        <v>114157</v>
      </c>
      <c r="I33" s="57">
        <v>141142</v>
      </c>
      <c r="J33" s="57">
        <v>167369</v>
      </c>
      <c r="K33" s="57">
        <v>202712</v>
      </c>
      <c r="L33" s="57">
        <v>231829</v>
      </c>
      <c r="M33" s="57">
        <v>259886</v>
      </c>
      <c r="N33" s="57">
        <v>295963</v>
      </c>
      <c r="O33" s="57">
        <v>324686</v>
      </c>
      <c r="P33" s="58">
        <v>378228</v>
      </c>
      <c r="S33" s="29"/>
    </row>
    <row r="34" spans="1:19" ht="15" customHeight="1" x14ac:dyDescent="0.25">
      <c r="A34" s="22" t="s">
        <v>16</v>
      </c>
      <c r="B34" s="16" t="s">
        <v>44</v>
      </c>
      <c r="C34" s="11" t="s">
        <v>18</v>
      </c>
      <c r="D34" s="14">
        <v>2019</v>
      </c>
      <c r="E34" s="57">
        <v>28146</v>
      </c>
      <c r="F34" s="57">
        <v>62013</v>
      </c>
      <c r="G34" s="57">
        <v>92616</v>
      </c>
      <c r="H34" s="57">
        <v>127516</v>
      </c>
      <c r="I34" s="57">
        <v>161727</v>
      </c>
      <c r="J34" s="57">
        <v>192460</v>
      </c>
      <c r="K34" s="57">
        <v>228252</v>
      </c>
      <c r="L34" s="57">
        <v>258653</v>
      </c>
      <c r="M34" s="57">
        <v>291993</v>
      </c>
      <c r="N34" s="57">
        <v>331565</v>
      </c>
      <c r="O34" s="57">
        <v>363453</v>
      </c>
      <c r="P34" s="58">
        <v>408934</v>
      </c>
      <c r="S34" s="29"/>
    </row>
    <row r="35" spans="1:19" ht="15" customHeight="1" x14ac:dyDescent="0.25">
      <c r="A35" s="22" t="s">
        <v>16</v>
      </c>
      <c r="B35" s="16" t="s">
        <v>44</v>
      </c>
      <c r="C35" s="11" t="s">
        <v>18</v>
      </c>
      <c r="D35" s="14">
        <v>2020</v>
      </c>
      <c r="E35" s="57">
        <v>32153</v>
      </c>
      <c r="F35" s="57">
        <v>67968</v>
      </c>
      <c r="G35" s="57">
        <v>98118</v>
      </c>
      <c r="H35" s="57">
        <v>135604</v>
      </c>
      <c r="I35" s="57">
        <v>170416</v>
      </c>
      <c r="J35" s="57">
        <v>201437</v>
      </c>
      <c r="K35" s="57">
        <v>238307</v>
      </c>
      <c r="L35" s="57">
        <v>267645</v>
      </c>
      <c r="M35" s="57">
        <v>302804</v>
      </c>
      <c r="N35" s="57">
        <v>340344</v>
      </c>
      <c r="O35" s="57">
        <v>377698</v>
      </c>
      <c r="P35" s="58">
        <v>474921</v>
      </c>
      <c r="S35" s="29"/>
    </row>
    <row r="36" spans="1:19" ht="15" customHeight="1" x14ac:dyDescent="0.25">
      <c r="A36" s="22" t="s">
        <v>16</v>
      </c>
      <c r="B36" s="16" t="s">
        <v>44</v>
      </c>
      <c r="C36" s="11" t="s">
        <v>18</v>
      </c>
      <c r="D36" s="14">
        <v>2021</v>
      </c>
      <c r="E36" s="57">
        <v>29388</v>
      </c>
      <c r="F36" s="57">
        <v>65870</v>
      </c>
      <c r="G36" s="57">
        <v>101719</v>
      </c>
      <c r="H36" s="57">
        <v>135878</v>
      </c>
      <c r="I36" s="57">
        <v>170210</v>
      </c>
      <c r="J36" s="57">
        <v>203999</v>
      </c>
      <c r="K36" s="57">
        <v>240718</v>
      </c>
      <c r="L36" s="57">
        <v>274631</v>
      </c>
      <c r="M36" s="57">
        <v>311213</v>
      </c>
      <c r="N36" s="57">
        <v>352711</v>
      </c>
      <c r="O36" s="57">
        <v>398801</v>
      </c>
      <c r="P36" s="58">
        <v>511090</v>
      </c>
      <c r="S36" s="29"/>
    </row>
    <row r="37" spans="1:19" ht="15" customHeight="1" x14ac:dyDescent="0.25">
      <c r="A37" s="22" t="s">
        <v>16</v>
      </c>
      <c r="B37" s="16" t="s">
        <v>44</v>
      </c>
      <c r="C37" s="11" t="s">
        <v>18</v>
      </c>
      <c r="D37" s="14">
        <v>2022</v>
      </c>
      <c r="E37" s="57">
        <v>32134</v>
      </c>
      <c r="F37" s="57">
        <v>75822</v>
      </c>
      <c r="G37" s="57">
        <v>115673</v>
      </c>
      <c r="H37" s="57">
        <v>155387</v>
      </c>
      <c r="I37" s="57">
        <v>194371</v>
      </c>
      <c r="J37" s="57">
        <v>232239</v>
      </c>
      <c r="K37" s="57">
        <v>274615</v>
      </c>
      <c r="L37" s="57">
        <v>312908</v>
      </c>
      <c r="M37" s="57">
        <v>350553</v>
      </c>
      <c r="N37" s="57">
        <v>393922</v>
      </c>
      <c r="O37" s="57">
        <v>440507</v>
      </c>
      <c r="P37" s="58">
        <v>512636</v>
      </c>
      <c r="S37" s="29"/>
    </row>
    <row r="38" spans="1:19" ht="15" customHeight="1" x14ac:dyDescent="0.25">
      <c r="A38" s="22" t="s">
        <v>16</v>
      </c>
      <c r="B38" s="16" t="s">
        <v>44</v>
      </c>
      <c r="C38" s="11" t="s">
        <v>18</v>
      </c>
      <c r="D38" s="14">
        <v>2023</v>
      </c>
      <c r="E38" s="57">
        <v>36575</v>
      </c>
      <c r="F38" s="57">
        <v>85393</v>
      </c>
      <c r="G38" s="57">
        <v>127570</v>
      </c>
      <c r="H38" s="57">
        <v>172915</v>
      </c>
      <c r="I38" s="57">
        <v>225010</v>
      </c>
      <c r="J38" s="57">
        <v>269812</v>
      </c>
      <c r="K38" s="57">
        <v>321568</v>
      </c>
      <c r="L38" s="57">
        <v>372776</v>
      </c>
      <c r="M38" s="57">
        <v>433265</v>
      </c>
      <c r="N38" s="57">
        <v>490573</v>
      </c>
      <c r="O38" s="57">
        <v>549458</v>
      </c>
      <c r="P38" s="58">
        <v>631618</v>
      </c>
      <c r="S38" s="29"/>
    </row>
    <row r="39" spans="1:19" ht="15" customHeight="1" x14ac:dyDescent="0.25">
      <c r="A39" s="22" t="s">
        <v>16</v>
      </c>
      <c r="B39" s="16" t="s">
        <v>44</v>
      </c>
      <c r="C39" s="11" t="s">
        <v>18</v>
      </c>
      <c r="D39" s="13">
        <v>2024</v>
      </c>
      <c r="E39" s="57">
        <v>40452</v>
      </c>
      <c r="F39" s="57">
        <v>102719</v>
      </c>
      <c r="G39" s="57">
        <v>160498</v>
      </c>
      <c r="H39" s="57">
        <v>243346</v>
      </c>
      <c r="I39" s="57">
        <v>301965</v>
      </c>
      <c r="J39" s="57">
        <v>360264</v>
      </c>
      <c r="K39" s="57">
        <v>426450</v>
      </c>
      <c r="L39" s="57">
        <v>483597</v>
      </c>
      <c r="M39" s="57">
        <v>551553</v>
      </c>
      <c r="N39" s="57">
        <v>628920</v>
      </c>
      <c r="O39" s="57">
        <v>694291</v>
      </c>
      <c r="P39" s="58">
        <v>802217</v>
      </c>
      <c r="R39" s="44"/>
      <c r="S39" s="29"/>
    </row>
    <row r="40" spans="1:19" ht="15" customHeight="1" x14ac:dyDescent="0.25">
      <c r="A40" s="22" t="s">
        <v>16</v>
      </c>
      <c r="B40" s="16" t="s">
        <v>44</v>
      </c>
      <c r="C40" s="11" t="s">
        <v>18</v>
      </c>
      <c r="D40" s="14">
        <v>2025</v>
      </c>
      <c r="E40" s="60">
        <f>Tabela110[[#This Row],[styczeń]]</f>
        <v>46507</v>
      </c>
      <c r="F40" s="60">
        <f>Tabela1103[[#This Row],[styczeń]]+Tabela110[[#This Row],[luty]]</f>
        <v>106977</v>
      </c>
      <c r="G40" s="60">
        <f>Tabela1103[[#This Row],[styczeń - luty ]]+Tabela110[[#This Row],[marzec ]]</f>
        <v>188460</v>
      </c>
      <c r="H40" s="60">
        <f>Tabela1103[[#This Row],[styczeń - marzec ]]+Tabela110[[#This Row],[kwiecień]]</f>
        <v>262722</v>
      </c>
      <c r="I40" s="60">
        <f>Tabela1103[[#This Row],[styczeń - kwiecień]]+Tabela110[[#This Row],[maj]]</f>
        <v>325127</v>
      </c>
      <c r="J40" s="60">
        <f>Tabela1103[[#This Row],[styczeń - maj]]+Tabela110[[#This Row],[czerwiec]]</f>
        <v>375642</v>
      </c>
      <c r="K40" s="60">
        <f>Tabela1103[[#This Row],[styczeń - czerwiec]]+Tabela110[[#This Row],[lipiec]]</f>
        <v>460052</v>
      </c>
      <c r="L40" s="60">
        <f>Tabela1103[[#This Row],[styczeń - lipiec]]+Tabela110[[#This Row],[sierpień]]</f>
        <v>522567</v>
      </c>
      <c r="M40" s="60">
        <f>Tabela1103[[#This Row],[styczeń - sierpień]]+Tabela110[[#This Row],[wrzesień]]</f>
        <v>602988</v>
      </c>
      <c r="N40" s="60">
        <f>Tabela1103[[#This Row],[styczeń - wrzesień]]+Tabela110[[#This Row],[październik]]</f>
        <v>681890</v>
      </c>
      <c r="O40" s="60">
        <f>Tabela1103[[#This Row],[styczeń - październik]]+Tabela110[[#This Row],[listopad]]</f>
        <v>751254</v>
      </c>
      <c r="P40" s="60">
        <f>Tabela1103[[#This Row],[styczeń - listopad]]+Tabela110[[#This Row],[grudzień]]</f>
        <v>844213</v>
      </c>
      <c r="S40" s="29"/>
    </row>
    <row r="41" spans="1:19" ht="15" customHeight="1" x14ac:dyDescent="0.25">
      <c r="A41" s="22" t="s">
        <v>16</v>
      </c>
      <c r="B41" s="16" t="s">
        <v>44</v>
      </c>
      <c r="C41" s="11" t="s">
        <v>18</v>
      </c>
      <c r="D41" s="12">
        <v>2026</v>
      </c>
      <c r="E41" s="61">
        <f>Tabela110[[#This Row],[styczeń]]</f>
        <v>54292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2">
        <v>0</v>
      </c>
      <c r="S41" s="29"/>
    </row>
    <row r="42" spans="1:19" ht="15" customHeight="1" x14ac:dyDescent="0.25">
      <c r="A42" s="15" t="s">
        <v>16</v>
      </c>
      <c r="B42" s="16" t="s">
        <v>20</v>
      </c>
      <c r="C42" s="11" t="s">
        <v>18</v>
      </c>
      <c r="D42" s="17">
        <v>2007</v>
      </c>
      <c r="E42" s="57">
        <v>6404</v>
      </c>
      <c r="F42" s="57">
        <v>-1029</v>
      </c>
      <c r="G42" s="57">
        <v>-4288</v>
      </c>
      <c r="H42" s="57">
        <v>-2424</v>
      </c>
      <c r="I42" s="57">
        <v>-5727</v>
      </c>
      <c r="J42" s="57">
        <v>-6397</v>
      </c>
      <c r="K42" s="57">
        <v>-4786</v>
      </c>
      <c r="L42" s="57">
        <v>-5144</v>
      </c>
      <c r="M42" s="57">
        <v>-5644</v>
      </c>
      <c r="N42" s="57">
        <f>Tabela1103[[#This Row],[styczeń - wrzesień]]+Tabela110[[#This Row],[październik]]</f>
        <v>-9273</v>
      </c>
      <c r="O42" s="57">
        <f>Tabela1103[[#This Row],[styczeń - październik]]+Tabela110[[#This Row],[listopad]]</f>
        <v>-10972</v>
      </c>
      <c r="P42" s="58">
        <f>Tabela1103[[#This Row],[styczeń - listopad]]+Tabela110[[#This Row],[grudzień]]</f>
        <v>-18767</v>
      </c>
      <c r="S42" s="29"/>
    </row>
    <row r="43" spans="1:19" ht="15" customHeight="1" x14ac:dyDescent="0.25">
      <c r="A43" s="25" t="s">
        <v>16</v>
      </c>
      <c r="B43" s="16" t="s">
        <v>45</v>
      </c>
      <c r="C43" s="11" t="s">
        <v>18</v>
      </c>
      <c r="D43" s="12">
        <v>2008</v>
      </c>
      <c r="E43" s="57">
        <v>6909</v>
      </c>
      <c r="F43" s="57">
        <v>1639</v>
      </c>
      <c r="G43" s="57">
        <v>261</v>
      </c>
      <c r="H43" s="57">
        <v>881</v>
      </c>
      <c r="I43" s="57">
        <v>-2844</v>
      </c>
      <c r="J43" s="57">
        <v>-5787</v>
      </c>
      <c r="K43" s="57">
        <v>-6710</v>
      </c>
      <c r="L43" s="57">
        <v>-6246</v>
      </c>
      <c r="M43" s="57">
        <v>-11488</v>
      </c>
      <c r="N43" s="57">
        <f>Tabela1103[[#This Row],[styczeń - wrzesień]]+Tabela110[[#This Row],[październik]]</f>
        <v>-16413</v>
      </c>
      <c r="O43" s="57">
        <f>Tabela1103[[#This Row],[styczeń - październik]]+Tabela110[[#This Row],[listopad]]</f>
        <v>-19466</v>
      </c>
      <c r="P43" s="58">
        <f>Tabela1103[[#This Row],[styczeń - listopad]]+Tabela110[[#This Row],[grudzień]]</f>
        <v>-28039</v>
      </c>
      <c r="S43" s="29"/>
    </row>
    <row r="44" spans="1:19" ht="15" customHeight="1" x14ac:dyDescent="0.25">
      <c r="A44" s="25" t="s">
        <v>16</v>
      </c>
      <c r="B44" s="16" t="s">
        <v>45</v>
      </c>
      <c r="C44" s="11" t="s">
        <v>18</v>
      </c>
      <c r="D44" s="12">
        <v>2009</v>
      </c>
      <c r="E44" s="57">
        <v>7584</v>
      </c>
      <c r="F44" s="57">
        <v>-2968</v>
      </c>
      <c r="G44" s="57">
        <v>-11943</v>
      </c>
      <c r="H44" s="57">
        <v>-17772</v>
      </c>
      <c r="I44" s="57">
        <v>-25296</v>
      </c>
      <c r="J44" s="57">
        <v>-33187</v>
      </c>
      <c r="K44" s="57">
        <v>-35999</v>
      </c>
      <c r="L44" s="57">
        <v>-36291</v>
      </c>
      <c r="M44" s="57">
        <v>-40786</v>
      </c>
      <c r="N44" s="57">
        <f>Tabela1103[[#This Row],[styczeń - wrzesień]]+Tabela110[[#This Row],[październik]]</f>
        <v>-45307</v>
      </c>
      <c r="O44" s="57">
        <f>Tabela1103[[#This Row],[styczeń - październik]]+Tabela110[[#This Row],[listopad]]</f>
        <v>-45583</v>
      </c>
      <c r="P44" s="58">
        <f>Tabela1103[[#This Row],[styczeń - listopad]]+Tabela110[[#This Row],[grudzień]]</f>
        <v>-52252</v>
      </c>
      <c r="S44" s="29"/>
    </row>
    <row r="45" spans="1:19" ht="15" customHeight="1" x14ac:dyDescent="0.25">
      <c r="A45" s="25" t="s">
        <v>16</v>
      </c>
      <c r="B45" s="16" t="s">
        <v>45</v>
      </c>
      <c r="C45" s="11" t="s">
        <v>18</v>
      </c>
      <c r="D45" s="13">
        <v>2010</v>
      </c>
      <c r="E45" s="57">
        <v>-1096</v>
      </c>
      <c r="F45" s="57">
        <v>-13614</v>
      </c>
      <c r="G45" s="57">
        <v>-21386</v>
      </c>
      <c r="H45" s="57">
        <v>-28328</v>
      </c>
      <c r="I45" s="57">
        <v>-34842</v>
      </c>
      <c r="J45" s="57">
        <v>-39660</v>
      </c>
      <c r="K45" s="57">
        <v>-42862</v>
      </c>
      <c r="L45" s="57">
        <v>-46222</v>
      </c>
      <c r="M45" s="57">
        <v>-50518</v>
      </c>
      <c r="N45" s="57">
        <f>Tabela1103[[#This Row],[styczeń - wrzesień]]+Tabela110[[#This Row],[październik]]</f>
        <v>-53354</v>
      </c>
      <c r="O45" s="57">
        <f>Tabela1103[[#This Row],[styczeń - październik]]+Tabela110[[#This Row],[listopad]]</f>
        <v>-54333</v>
      </c>
      <c r="P45" s="58">
        <f>Tabela1103[[#This Row],[styczeń - listopad]]+Tabela110[[#This Row],[grudzień]]</f>
        <v>-64206</v>
      </c>
      <c r="S45" s="29"/>
    </row>
    <row r="46" spans="1:19" ht="15" customHeight="1" x14ac:dyDescent="0.25">
      <c r="A46" s="25" t="s">
        <v>16</v>
      </c>
      <c r="B46" s="16" t="s">
        <v>45</v>
      </c>
      <c r="C46" s="11" t="s">
        <v>18</v>
      </c>
      <c r="D46" s="13">
        <v>2011</v>
      </c>
      <c r="E46" s="57">
        <v>1555</v>
      </c>
      <c r="F46" s="57">
        <v>-10905</v>
      </c>
      <c r="G46" s="57">
        <v>-17022</v>
      </c>
      <c r="H46" s="57">
        <v>-23176</v>
      </c>
      <c r="I46" s="57">
        <v>-26990</v>
      </c>
      <c r="J46" s="57">
        <v>-30379</v>
      </c>
      <c r="K46" s="57">
        <v>-31434</v>
      </c>
      <c r="L46" s="57">
        <v>-30843</v>
      </c>
      <c r="M46" s="57">
        <v>-32411</v>
      </c>
      <c r="N46" s="57">
        <f>Tabela1103[[#This Row],[styczeń - wrzesień]]+Tabela110[[#This Row],[październik]]</f>
        <v>-32473</v>
      </c>
      <c r="O46" s="57">
        <f>Tabela1103[[#This Row],[styczeń - październik]]+Tabela110[[#This Row],[listopad]]</f>
        <v>-29977</v>
      </c>
      <c r="P46" s="58">
        <f>Tabela1103[[#This Row],[styczeń - listopad]]+Tabela110[[#This Row],[grudzień]]</f>
        <v>-37311</v>
      </c>
      <c r="S46" s="29"/>
    </row>
    <row r="47" spans="1:19" ht="15" customHeight="1" x14ac:dyDescent="0.25">
      <c r="A47" s="25" t="s">
        <v>16</v>
      </c>
      <c r="B47" s="16" t="s">
        <v>45</v>
      </c>
      <c r="C47" s="11" t="s">
        <v>18</v>
      </c>
      <c r="D47" s="13">
        <v>2012</v>
      </c>
      <c r="E47" s="57">
        <v>-1035</v>
      </c>
      <c r="F47" s="57">
        <v>-12552</v>
      </c>
      <c r="G47" s="57">
        <v>-19911</v>
      </c>
      <c r="H47" s="57">
        <v>-22591</v>
      </c>
      <c r="I47" s="57">
        <v>-25276</v>
      </c>
      <c r="J47" s="57">
        <v>-27287</v>
      </c>
      <c r="K47" s="57">
        <v>-30737</v>
      </c>
      <c r="L47" s="57">
        <v>-29754</v>
      </c>
      <c r="M47" s="57">
        <v>-28017</v>
      </c>
      <c r="N47" s="57">
        <f>Tabela1103[[#This Row],[styczeń - wrzesień]]+Tabela110[[#This Row],[październik]]</f>
        <v>-41279</v>
      </c>
      <c r="O47" s="57">
        <f>Tabela1103[[#This Row],[styczeń - październik]]+Tabela110[[#This Row],[listopad]]</f>
        <v>-37435</v>
      </c>
      <c r="P47" s="58">
        <f>Tabela1103[[#This Row],[styczeń - listopad]]+Tabela110[[#This Row],[grudzień]]</f>
        <v>-41560</v>
      </c>
      <c r="S47" s="29"/>
    </row>
    <row r="48" spans="1:19" ht="15" customHeight="1" x14ac:dyDescent="0.25">
      <c r="A48" s="25" t="s">
        <v>16</v>
      </c>
      <c r="B48" s="16" t="s">
        <v>45</v>
      </c>
      <c r="C48" s="11" t="s">
        <v>18</v>
      </c>
      <c r="D48" s="13">
        <v>2013</v>
      </c>
      <c r="E48" s="57">
        <v>-3473</v>
      </c>
      <c r="F48" s="57">
        <v>-17321</v>
      </c>
      <c r="G48" s="57">
        <v>-20814</v>
      </c>
      <c r="H48" s="57">
        <v>-28705</v>
      </c>
      <c r="I48" s="57">
        <v>-28654</v>
      </c>
      <c r="J48" s="57">
        <v>-28868</v>
      </c>
      <c r="K48" s="57">
        <v>-29646</v>
      </c>
      <c r="L48" s="57">
        <v>-31398</v>
      </c>
      <c r="M48" s="57">
        <v>-34460</v>
      </c>
      <c r="N48" s="57">
        <f>Tabela1103[[#This Row],[styczeń - wrzesień]]+Tabela110[[#This Row],[październik]]</f>
        <v>-44229</v>
      </c>
      <c r="O48" s="57">
        <f>Tabela1103[[#This Row],[styczeń - październik]]+Tabela110[[#This Row],[listopad]]</f>
        <v>-43107</v>
      </c>
      <c r="P48" s="58">
        <f>Tabela1103[[#This Row],[styczeń - listopad]]+Tabela110[[#This Row],[grudzień]]</f>
        <v>-50683</v>
      </c>
      <c r="S48" s="29"/>
    </row>
    <row r="49" spans="1:19" ht="15" customHeight="1" x14ac:dyDescent="0.25">
      <c r="A49" s="25" t="s">
        <v>16</v>
      </c>
      <c r="B49" s="16" t="s">
        <v>45</v>
      </c>
      <c r="C49" s="11" t="s">
        <v>18</v>
      </c>
      <c r="D49" s="14">
        <v>2014</v>
      </c>
      <c r="E49" s="57">
        <v>2112</v>
      </c>
      <c r="F49" s="57">
        <v>-7838</v>
      </c>
      <c r="G49" s="57">
        <v>-14306</v>
      </c>
      <c r="H49" s="57">
        <v>-18662</v>
      </c>
      <c r="I49" s="57">
        <v>-20386</v>
      </c>
      <c r="J49" s="57">
        <v>-24150</v>
      </c>
      <c r="K49" s="57">
        <v>-25591</v>
      </c>
      <c r="L49" s="57">
        <v>-23383</v>
      </c>
      <c r="M49" s="57">
        <v>-21231</v>
      </c>
      <c r="N49" s="57">
        <f>Tabela1103[[#This Row],[styczeń - wrzesień]]+Tabela110[[#This Row],[październik]]</f>
        <v>-24779</v>
      </c>
      <c r="O49" s="57">
        <f>Tabela1103[[#This Row],[styczeń - październik]]+Tabela110[[#This Row],[listopad]]</f>
        <v>-20802</v>
      </c>
      <c r="P49" s="58">
        <f>Tabela1103[[#This Row],[styczeń - listopad]]+Tabela110[[#This Row],[grudzień]]</f>
        <v>-26348</v>
      </c>
      <c r="S49" s="29"/>
    </row>
    <row r="50" spans="1:19" ht="15" customHeight="1" x14ac:dyDescent="0.25">
      <c r="A50" s="25" t="s">
        <v>16</v>
      </c>
      <c r="B50" s="16" t="s">
        <v>45</v>
      </c>
      <c r="C50" s="11" t="s">
        <v>18</v>
      </c>
      <c r="D50" s="14">
        <v>2015</v>
      </c>
      <c r="E50" s="57">
        <v>3968</v>
      </c>
      <c r="F50" s="57">
        <v>-6787</v>
      </c>
      <c r="G50" s="57">
        <v>-12028</v>
      </c>
      <c r="H50" s="57">
        <v>-12807</v>
      </c>
      <c r="I50" s="57">
        <v>-15441</v>
      </c>
      <c r="J50" s="57">
        <v>-21696</v>
      </c>
      <c r="K50" s="57">
        <v>-21860</v>
      </c>
      <c r="L50" s="57">
        <v>-21039</v>
      </c>
      <c r="M50" s="57">
        <v>-26317</v>
      </c>
      <c r="N50" s="57">
        <f>Tabela1103[[#This Row],[styczeń - wrzesień]]+Tabela110[[#This Row],[październik]]</f>
        <v>-28977</v>
      </c>
      <c r="O50" s="57">
        <f>Tabela1103[[#This Row],[styczeń - październik]]+Tabela110[[#This Row],[listopad]]</f>
        <v>-29760</v>
      </c>
      <c r="P50" s="58">
        <f>Tabela1103[[#This Row],[styczeń - listopad]]+Tabela110[[#This Row],[grudzień]]</f>
        <v>-40202</v>
      </c>
      <c r="S50" s="29"/>
    </row>
    <row r="51" spans="1:19" ht="15" customHeight="1" x14ac:dyDescent="0.25">
      <c r="A51" s="25" t="s">
        <v>16</v>
      </c>
      <c r="B51" s="16" t="s">
        <v>45</v>
      </c>
      <c r="C51" s="11" t="s">
        <v>18</v>
      </c>
      <c r="D51" s="14">
        <v>2016</v>
      </c>
      <c r="E51" s="57">
        <v>8043</v>
      </c>
      <c r="F51" s="57">
        <v>3184</v>
      </c>
      <c r="G51" s="57">
        <v>-3279</v>
      </c>
      <c r="H51" s="57">
        <v>-4727</v>
      </c>
      <c r="I51" s="57">
        <v>-6816</v>
      </c>
      <c r="J51" s="57">
        <v>-11995</v>
      </c>
      <c r="K51" s="57">
        <v>-15231</v>
      </c>
      <c r="L51" s="57">
        <v>-15711</v>
      </c>
      <c r="M51" s="57">
        <v>-20530</v>
      </c>
      <c r="N51" s="57">
        <f>Tabela1103[[#This Row],[styczeń - wrzesień]]+Tabela110[[#This Row],[październik]]</f>
        <v>-23946</v>
      </c>
      <c r="O51" s="57">
        <f>Tabela1103[[#This Row],[styczeń - październik]]+Tabela110[[#This Row],[listopad]]</f>
        <v>-26453</v>
      </c>
      <c r="P51" s="58">
        <f>Tabela1103[[#This Row],[styczeń - listopad]]+Tabela110[[#This Row],[grudzień]]</f>
        <v>-44735</v>
      </c>
      <c r="S51" s="29"/>
    </row>
    <row r="52" spans="1:19" ht="15" customHeight="1" x14ac:dyDescent="0.25">
      <c r="A52" s="23" t="s">
        <v>16</v>
      </c>
      <c r="B52" s="16" t="s">
        <v>45</v>
      </c>
      <c r="C52" s="11" t="s">
        <v>18</v>
      </c>
      <c r="D52" s="14">
        <v>2017</v>
      </c>
      <c r="E52" s="57">
        <v>10993</v>
      </c>
      <c r="F52" s="57">
        <v>5077</v>
      </c>
      <c r="G52" s="57">
        <v>1270</v>
      </c>
      <c r="H52" s="57">
        <v>2063</v>
      </c>
      <c r="I52" s="57">
        <v>2647</v>
      </c>
      <c r="J52" s="57">
        <v>126</v>
      </c>
      <c r="K52" s="57">
        <v>-3077</v>
      </c>
      <c r="L52" s="57">
        <v>-546</v>
      </c>
      <c r="M52" s="57">
        <v>-1653</v>
      </c>
      <c r="N52" s="57">
        <f>Tabela1103[[#This Row],[styczeń - wrzesień]]+Tabela110[[#This Row],[październik]]</f>
        <v>-1302</v>
      </c>
      <c r="O52" s="57">
        <f>Tabela1103[[#This Row],[styczeń - październik]]+Tabela110[[#This Row],[listopad]]</f>
        <v>-3539</v>
      </c>
      <c r="P52" s="58">
        <f>Tabela1103[[#This Row],[styczeń - listopad]]+Tabela110[[#This Row],[grudzień]]</f>
        <v>-22141</v>
      </c>
      <c r="S52" s="29"/>
    </row>
    <row r="53" spans="1:19" ht="15" customHeight="1" x14ac:dyDescent="0.25">
      <c r="A53" s="23" t="s">
        <v>16</v>
      </c>
      <c r="B53" s="16" t="s">
        <v>45</v>
      </c>
      <c r="C53" s="11" t="s">
        <v>18</v>
      </c>
      <c r="D53" s="14">
        <v>2018</v>
      </c>
      <c r="E53" s="57">
        <v>11700</v>
      </c>
      <c r="F53" s="57">
        <v>7505</v>
      </c>
      <c r="G53" s="57">
        <v>5693</v>
      </c>
      <c r="H53" s="57">
        <v>11220</v>
      </c>
      <c r="I53" s="57">
        <v>13065</v>
      </c>
      <c r="J53" s="57">
        <v>14598</v>
      </c>
      <c r="K53" s="57">
        <v>9564</v>
      </c>
      <c r="L53" s="57">
        <v>11874</v>
      </c>
      <c r="M53" s="57">
        <v>13059</v>
      </c>
      <c r="N53" s="57">
        <f>Tabela1103[[#This Row],[styczeń - wrzesień]]+Tabela110[[#This Row],[październik]]</f>
        <v>13677</v>
      </c>
      <c r="O53" s="57">
        <f>Tabela1103[[#This Row],[styczeń - październik]]+Tabela110[[#This Row],[listopad]]</f>
        <v>18889</v>
      </c>
      <c r="P53" s="58">
        <f>Tabela1103[[#This Row],[styczeń - listopad]]+Tabela110[[#This Row],[grudzień]]</f>
        <v>1913</v>
      </c>
      <c r="S53" s="29"/>
    </row>
    <row r="54" spans="1:19" ht="15" customHeight="1" x14ac:dyDescent="0.25">
      <c r="A54" s="23" t="s">
        <v>16</v>
      </c>
      <c r="B54" s="16" t="s">
        <v>45</v>
      </c>
      <c r="C54" s="11" t="s">
        <v>18</v>
      </c>
      <c r="D54" s="14">
        <v>2019</v>
      </c>
      <c r="E54" s="57">
        <v>10345</v>
      </c>
      <c r="F54" s="57">
        <v>2361</v>
      </c>
      <c r="G54" s="57">
        <v>-2859</v>
      </c>
      <c r="H54" s="57">
        <v>1967</v>
      </c>
      <c r="I54" s="57">
        <v>344</v>
      </c>
      <c r="J54" s="57">
        <v>-1098</v>
      </c>
      <c r="K54" s="57">
        <v>-585</v>
      </c>
      <c r="L54" s="57">
        <v>2645</v>
      </c>
      <c r="M54" s="57">
        <v>2381</v>
      </c>
      <c r="N54" s="57">
        <f>Tabela1103[[#This Row],[styczeń - wrzesień]]+Tabela110[[#This Row],[październik]]</f>
        <v>-489</v>
      </c>
      <c r="O54" s="57">
        <f>Tabela1103[[#This Row],[styczeń - październik]]+Tabela110[[#This Row],[listopad]]</f>
        <v>1529</v>
      </c>
      <c r="P54" s="58">
        <f>Tabela1103[[#This Row],[styczeń - listopad]]+Tabela110[[#This Row],[grudzień]]</f>
        <v>-10461</v>
      </c>
      <c r="S54" s="29"/>
    </row>
    <row r="55" spans="1:19" ht="15" customHeight="1" x14ac:dyDescent="0.25">
      <c r="A55" s="23" t="s">
        <v>16</v>
      </c>
      <c r="B55" s="16" t="s">
        <v>45</v>
      </c>
      <c r="C55" s="11" t="s">
        <v>18</v>
      </c>
      <c r="D55" s="14">
        <v>2020</v>
      </c>
      <c r="E55" s="57">
        <v>7843</v>
      </c>
      <c r="F55" s="57">
        <v>1512</v>
      </c>
      <c r="G55" s="57">
        <v>-3970</v>
      </c>
      <c r="H55" s="57">
        <v>-13089</v>
      </c>
      <c r="I55" s="57">
        <v>-20317</v>
      </c>
      <c r="J55" s="57">
        <v>-16532</v>
      </c>
      <c r="K55" s="57">
        <v>-14794</v>
      </c>
      <c r="L55" s="57">
        <v>-10834</v>
      </c>
      <c r="M55" s="57">
        <v>-10486</v>
      </c>
      <c r="N55" s="57">
        <f>Tabela1103[[#This Row],[styczeń - wrzesień]]+Tabela110[[#This Row],[październik]]</f>
        <v>-8426</v>
      </c>
      <c r="O55" s="57">
        <f>Tabela1103[[#This Row],[styczeń - październik]]+Tabela110[[#This Row],[listopad]]</f>
        <v>-7476</v>
      </c>
      <c r="P55" s="58">
        <f>Tabela1103[[#This Row],[styczeń - listopad]]+Tabela110[[#This Row],[grudzień]]</f>
        <v>-67205</v>
      </c>
      <c r="S55" s="29"/>
    </row>
    <row r="56" spans="1:19" ht="15" customHeight="1" x14ac:dyDescent="0.25">
      <c r="A56" s="23" t="s">
        <v>16</v>
      </c>
      <c r="B56" s="16" t="s">
        <v>45</v>
      </c>
      <c r="C56" s="11" t="s">
        <v>18</v>
      </c>
      <c r="D56" s="14">
        <v>2021</v>
      </c>
      <c r="E56" s="57">
        <v>11216</v>
      </c>
      <c r="F56" s="57">
        <v>5300</v>
      </c>
      <c r="G56" s="57">
        <v>-465</v>
      </c>
      <c r="H56" s="57">
        <v>11514</v>
      </c>
      <c r="I56" s="57">
        <v>11645</v>
      </c>
      <c r="J56" s="57">
        <v>22990</v>
      </c>
      <c r="K56" s="57">
        <v>30462</v>
      </c>
      <c r="L56" s="57">
        <v>38369</v>
      </c>
      <c r="M56" s="57">
        <v>41851</v>
      </c>
      <c r="N56" s="57">
        <f>Tabela1103[[#This Row],[styczeń - wrzesień]]+Tabela110[[#This Row],[październik]]</f>
        <v>46052</v>
      </c>
      <c r="O56" s="57">
        <f>Tabela1103[[#This Row],[styczeń - październik]]+Tabela110[[#This Row],[listopad]]</f>
        <v>45533</v>
      </c>
      <c r="P56" s="58">
        <f>Tabela1103[[#This Row],[styczeń - listopad]]+Tabela110[[#This Row],[grudzień]]</f>
        <v>-23342</v>
      </c>
      <c r="S56" s="29"/>
    </row>
    <row r="57" spans="1:19" ht="15" customHeight="1" x14ac:dyDescent="0.25">
      <c r="A57" s="23" t="s">
        <v>16</v>
      </c>
      <c r="B57" s="16" t="s">
        <v>45</v>
      </c>
      <c r="C57" s="11" t="s">
        <v>18</v>
      </c>
      <c r="D57" s="14">
        <v>2022</v>
      </c>
      <c r="E57" s="57">
        <v>26547</v>
      </c>
      <c r="F57" s="57">
        <v>15726</v>
      </c>
      <c r="G57" s="57">
        <v>4406</v>
      </c>
      <c r="H57" s="57">
        <v>12599</v>
      </c>
      <c r="I57" s="57">
        <v>15111</v>
      </c>
      <c r="J57" s="57">
        <v>21588</v>
      </c>
      <c r="K57" s="57">
        <v>28873</v>
      </c>
      <c r="L57" s="57">
        <v>31520</v>
      </c>
      <c r="M57" s="57">
        <v>32248</v>
      </c>
      <c r="N57" s="57">
        <f>Tabela1103[[#This Row],[styczeń - wrzesień]]+Tabela110[[#This Row],[październik]]</f>
        <v>31685</v>
      </c>
      <c r="O57" s="57">
        <f>Tabela1103[[#This Row],[styczeń - październik]]+Tabela110[[#This Row],[listopad]]</f>
        <v>23040</v>
      </c>
      <c r="P57" s="58">
        <f>Tabela1103[[#This Row],[styczeń - listopad]]+Tabela110[[#This Row],[grudzień]]</f>
        <v>-8854</v>
      </c>
      <c r="S57" s="29"/>
    </row>
    <row r="58" spans="1:19" ht="15" customHeight="1" x14ac:dyDescent="0.25">
      <c r="A58" s="25" t="s">
        <v>16</v>
      </c>
      <c r="B58" s="16" t="s">
        <v>45</v>
      </c>
      <c r="C58" s="11" t="s">
        <v>18</v>
      </c>
      <c r="D58" s="14">
        <v>2023</v>
      </c>
      <c r="E58" s="57">
        <v>17355</v>
      </c>
      <c r="F58" s="57">
        <v>6750</v>
      </c>
      <c r="G58" s="57">
        <v>-4467</v>
      </c>
      <c r="H58" s="57">
        <v>-1402</v>
      </c>
      <c r="I58" s="57">
        <v>-11459</v>
      </c>
      <c r="J58" s="57">
        <v>-2538</v>
      </c>
      <c r="K58" s="57">
        <v>-1733</v>
      </c>
      <c r="L58" s="57">
        <v>-3787</v>
      </c>
      <c r="M58" s="57">
        <v>-20566</v>
      </c>
      <c r="N58" s="57">
        <f>Tabela1103[[#This Row],[styczeń - wrzesień]]+Tabela110[[#This Row],[październik]]</f>
        <v>-20775</v>
      </c>
      <c r="O58" s="57">
        <f>Tabela1103[[#This Row],[styczeń - październik]]+Tabela110[[#This Row],[listopad]]</f>
        <v>-25707</v>
      </c>
      <c r="P58" s="58">
        <f>Tabela1103[[#This Row],[styczeń - listopad]]+Tabela110[[#This Row],[grudzień]]</f>
        <v>-64490</v>
      </c>
      <c r="S58" s="29"/>
    </row>
    <row r="59" spans="1:19" ht="15" customHeight="1" x14ac:dyDescent="0.25">
      <c r="A59" s="25" t="s">
        <v>16</v>
      </c>
      <c r="B59" s="16" t="s">
        <v>45</v>
      </c>
      <c r="C59" s="11" t="s">
        <v>18</v>
      </c>
      <c r="D59" s="13">
        <v>2024</v>
      </c>
      <c r="E59" s="57">
        <v>20231</v>
      </c>
      <c r="F59" s="57">
        <v>-639</v>
      </c>
      <c r="G59" s="57">
        <v>-16451</v>
      </c>
      <c r="H59" s="57">
        <v>-31968</v>
      </c>
      <c r="I59" s="57">
        <v>-44246</v>
      </c>
      <c r="J59" s="57">
        <v>-60066</v>
      </c>
      <c r="K59" s="57">
        <v>-73952</v>
      </c>
      <c r="L59" s="57">
        <v>-78510</v>
      </c>
      <c r="M59" s="57">
        <v>-96310</v>
      </c>
      <c r="N59" s="57">
        <f>Tabela1103[[#This Row],[styczeń - wrzesień]]+Tabela110[[#This Row],[październik]]</f>
        <v>-114601</v>
      </c>
      <c r="O59" s="57">
        <f>Tabela1103[[#This Row],[styczeń - październik]]+Tabela110[[#This Row],[listopad]]</f>
        <v>-121861</v>
      </c>
      <c r="P59" s="58">
        <f>Tabela1103[[#This Row],[styczeń - listopad]]+Tabela110[[#This Row],[grudzień]]</f>
        <v>-185658</v>
      </c>
      <c r="S59" s="29"/>
    </row>
    <row r="60" spans="1:19" ht="15" customHeight="1" x14ac:dyDescent="0.25">
      <c r="A60" s="25" t="s">
        <v>16</v>
      </c>
      <c r="B60" s="16" t="s">
        <v>45</v>
      </c>
      <c r="C60" s="11" t="s">
        <v>18</v>
      </c>
      <c r="D60" s="14">
        <v>2025</v>
      </c>
      <c r="E60" s="60">
        <f>Tabela110[[#This Row],[styczeń]]</f>
        <v>422</v>
      </c>
      <c r="F60" s="60">
        <f>Tabela1103[[#This Row],[styczeń]]+Tabela110[[#This Row],[luty]]</f>
        <v>-32082</v>
      </c>
      <c r="G60" s="60">
        <f>Tabela1103[[#This Row],[styczeń - luty ]]+Tabela110[[#This Row],[marzec ]]</f>
        <v>-71203</v>
      </c>
      <c r="H60" s="60">
        <f>Tabela1103[[#This Row],[styczeń - marzec ]]+Tabela110[[#This Row],[kwiecień]]</f>
        <v>-87920</v>
      </c>
      <c r="I60" s="60">
        <f>Tabela1103[[#This Row],[styczeń - kwiecień]]+Tabela110[[#This Row],[maj]]</f>
        <v>-104696</v>
      </c>
      <c r="J60" s="60">
        <f>Tabela1103[[#This Row],[styczeń - maj]]+Tabela110[[#This Row],[czerwiec]]</f>
        <v>-115175</v>
      </c>
      <c r="K60" s="60">
        <f>Tabela1103[[#This Row],[styczeń - czerwiec]]+Tabela110[[#This Row],[lipiec]]</f>
        <v>-150749</v>
      </c>
      <c r="L60" s="60">
        <f>Tabela1103[[#This Row],[styczeń - lipiec]]+Tabela110[[#This Row],[sierpień]]</f>
        <v>-164499</v>
      </c>
      <c r="M60" s="60">
        <f>Tabela1103[[#This Row],[styczeń - sierpień]]+Tabela110[[#This Row],[wrzesień]]</f>
        <v>-192771</v>
      </c>
      <c r="N60" s="60">
        <f>Tabela1103[[#This Row],[styczeń - wrzesień]]+Tabela110[[#This Row],[październik]]</f>
        <v>-216135</v>
      </c>
      <c r="O60" s="60">
        <f>Tabela1103[[#This Row],[styczeń - październik]]+Tabela110[[#This Row],[listopad]]</f>
        <v>-232065</v>
      </c>
      <c r="P60" s="60">
        <f>Tabela1103[[#This Row],[styczeń - listopad]]+Tabela110[[#This Row],[grudzień]]</f>
        <v>-257356</v>
      </c>
      <c r="S60" s="29"/>
    </row>
    <row r="61" spans="1:19" ht="15" customHeight="1" x14ac:dyDescent="0.25">
      <c r="A61" s="25" t="s">
        <v>16</v>
      </c>
      <c r="B61" s="16" t="s">
        <v>45</v>
      </c>
      <c r="C61" s="11" t="s">
        <v>18</v>
      </c>
      <c r="D61" s="12">
        <v>2026</v>
      </c>
      <c r="E61" s="61">
        <f>Tabela110[[#This Row],[styczeń]]</f>
        <v>524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2">
        <v>0</v>
      </c>
      <c r="S61" s="29"/>
    </row>
    <row r="62" spans="1:19" ht="15" customHeight="1" x14ac:dyDescent="0.25">
      <c r="A62" s="10" t="s">
        <v>16</v>
      </c>
      <c r="B62" s="16" t="s">
        <v>21</v>
      </c>
      <c r="C62" s="11" t="s">
        <v>18</v>
      </c>
      <c r="D62" s="17">
        <v>2007</v>
      </c>
      <c r="E62" s="57">
        <v>134</v>
      </c>
      <c r="F62" s="57">
        <v>269</v>
      </c>
      <c r="G62" s="57">
        <v>688</v>
      </c>
      <c r="H62" s="57">
        <v>1121</v>
      </c>
      <c r="I62" s="57">
        <v>1753</v>
      </c>
      <c r="J62" s="57">
        <v>2669</v>
      </c>
      <c r="K62" s="57">
        <v>3498</v>
      </c>
      <c r="L62" s="57">
        <v>4451</v>
      </c>
      <c r="M62" s="57">
        <v>5191</v>
      </c>
      <c r="N62" s="57">
        <f>Tabela1103[[#This Row],[styczeń - wrzesień]]+Tabela110[[#This Row],[październik]]</f>
        <v>6216</v>
      </c>
      <c r="O62" s="57">
        <f>Tabela1103[[#This Row],[styczeń - październik]]+Tabela110[[#This Row],[listopad]]</f>
        <v>7254</v>
      </c>
      <c r="P62" s="58">
        <f>Tabela1103[[#This Row],[styczeń - listopad]]+Tabela110[[#This Row],[grudzień]]</f>
        <v>10569</v>
      </c>
      <c r="S62" s="29"/>
    </row>
    <row r="63" spans="1:19" ht="15" customHeight="1" x14ac:dyDescent="0.25">
      <c r="A63" s="21" t="s">
        <v>16</v>
      </c>
      <c r="B63" s="16" t="s">
        <v>46</v>
      </c>
      <c r="C63" s="11" t="s">
        <v>18</v>
      </c>
      <c r="D63" s="12">
        <v>2008</v>
      </c>
      <c r="E63" s="57">
        <v>455</v>
      </c>
      <c r="F63" s="57">
        <v>931</v>
      </c>
      <c r="G63" s="57">
        <v>1788</v>
      </c>
      <c r="H63" s="57">
        <v>2668</v>
      </c>
      <c r="I63" s="57">
        <v>3802</v>
      </c>
      <c r="J63" s="57">
        <v>5534</v>
      </c>
      <c r="K63" s="57">
        <v>6863</v>
      </c>
      <c r="L63" s="57">
        <v>7111</v>
      </c>
      <c r="M63" s="57">
        <v>8176</v>
      </c>
      <c r="N63" s="57">
        <f>Tabela1103[[#This Row],[styczeń - wrzesień]]+Tabela110[[#This Row],[październik]]</f>
        <v>10728</v>
      </c>
      <c r="O63" s="57">
        <f>Tabela1103[[#This Row],[styczeń - październik]]+Tabela110[[#This Row],[listopad]]</f>
        <v>12856</v>
      </c>
      <c r="P63" s="58">
        <f>Tabela1103[[#This Row],[styczeń - listopad]]+Tabela110[[#This Row],[grudzień]]</f>
        <v>18198</v>
      </c>
      <c r="S63" s="29"/>
    </row>
    <row r="64" spans="1:19" ht="15" customHeight="1" x14ac:dyDescent="0.25">
      <c r="A64" s="21" t="s">
        <v>16</v>
      </c>
      <c r="B64" s="16" t="s">
        <v>46</v>
      </c>
      <c r="C64" s="11" t="s">
        <v>18</v>
      </c>
      <c r="D64" s="12">
        <v>2009</v>
      </c>
      <c r="E64" s="57">
        <v>2019</v>
      </c>
      <c r="F64" s="57">
        <v>2767</v>
      </c>
      <c r="G64" s="57">
        <v>3640</v>
      </c>
      <c r="H64" s="57">
        <v>4617</v>
      </c>
      <c r="I64" s="57">
        <v>5675</v>
      </c>
      <c r="J64" s="57">
        <v>7148</v>
      </c>
      <c r="K64" s="57">
        <v>8313</v>
      </c>
      <c r="L64" s="57">
        <v>9008</v>
      </c>
      <c r="M64" s="57">
        <v>9656</v>
      </c>
      <c r="N64" s="57">
        <f>Tabela1103[[#This Row],[styczeń - wrzesień]]+Tabela110[[#This Row],[październik]]</f>
        <v>10215</v>
      </c>
      <c r="O64" s="57">
        <f>Tabela1103[[#This Row],[styczeń - październik]]+Tabela110[[#This Row],[listopad]]</f>
        <v>10899</v>
      </c>
      <c r="P64" s="58">
        <f>Tabela1103[[#This Row],[styczeń - listopad]]+Tabela110[[#This Row],[grudzień]]</f>
        <v>12536</v>
      </c>
      <c r="S64" s="29"/>
    </row>
    <row r="65" spans="1:19" ht="15" customHeight="1" x14ac:dyDescent="0.25">
      <c r="A65" s="21" t="s">
        <v>16</v>
      </c>
      <c r="B65" s="16" t="s">
        <v>46</v>
      </c>
      <c r="C65" s="11" t="s">
        <v>18</v>
      </c>
      <c r="D65" s="13">
        <v>2010</v>
      </c>
      <c r="E65" s="57">
        <v>185</v>
      </c>
      <c r="F65" s="57">
        <v>364</v>
      </c>
      <c r="G65" s="57">
        <v>558</v>
      </c>
      <c r="H65" s="57">
        <v>840</v>
      </c>
      <c r="I65" s="57">
        <v>1159</v>
      </c>
      <c r="J65" s="57">
        <v>1696</v>
      </c>
      <c r="K65" s="57">
        <v>2163</v>
      </c>
      <c r="L65" s="57">
        <v>2639</v>
      </c>
      <c r="M65" s="57">
        <v>3184</v>
      </c>
      <c r="N65" s="57">
        <f>Tabela1103[[#This Row],[styczeń - wrzesień]]+Tabela110[[#This Row],[październik]]</f>
        <v>3790</v>
      </c>
      <c r="O65" s="57">
        <f>Tabela1103[[#This Row],[styczeń - październik]]+Tabela110[[#This Row],[listopad]]</f>
        <v>4538</v>
      </c>
      <c r="P65" s="58">
        <f>Tabela1103[[#This Row],[styczeń - listopad]]+Tabela110[[#This Row],[grudzień]]</f>
        <v>7393</v>
      </c>
      <c r="S65" s="29"/>
    </row>
    <row r="66" spans="1:19" ht="15" customHeight="1" x14ac:dyDescent="0.25">
      <c r="A66" s="21" t="s">
        <v>16</v>
      </c>
      <c r="B66" s="16" t="s">
        <v>46</v>
      </c>
      <c r="C66" s="11" t="s">
        <v>18</v>
      </c>
      <c r="D66" s="13">
        <v>2011</v>
      </c>
      <c r="E66" s="57">
        <v>85</v>
      </c>
      <c r="F66" s="57">
        <v>222</v>
      </c>
      <c r="G66" s="57">
        <v>487</v>
      </c>
      <c r="H66" s="57">
        <v>755</v>
      </c>
      <c r="I66" s="57">
        <v>1076</v>
      </c>
      <c r="J66" s="57">
        <v>1533</v>
      </c>
      <c r="K66" s="57">
        <v>2033</v>
      </c>
      <c r="L66" s="57">
        <v>2523</v>
      </c>
      <c r="M66" s="57">
        <v>3149</v>
      </c>
      <c r="N66" s="57">
        <f>Tabela1103[[#This Row],[styczeń - wrzesień]]+Tabela110[[#This Row],[październik]]</f>
        <v>3922</v>
      </c>
      <c r="O66" s="57">
        <f>Tabela1103[[#This Row],[styczeń - październik]]+Tabela110[[#This Row],[listopad]]</f>
        <v>4799</v>
      </c>
      <c r="P66" s="58">
        <f>Tabela1103[[#This Row],[styczeń - listopad]]+Tabela110[[#This Row],[grudzień]]</f>
        <v>7568</v>
      </c>
      <c r="S66" s="29"/>
    </row>
    <row r="67" spans="1:19" ht="15" customHeight="1" x14ac:dyDescent="0.25">
      <c r="A67" s="22" t="s">
        <v>16</v>
      </c>
      <c r="B67" s="16" t="s">
        <v>46</v>
      </c>
      <c r="C67" s="11" t="s">
        <v>18</v>
      </c>
      <c r="D67" s="13">
        <v>2012</v>
      </c>
      <c r="E67" s="57">
        <v>72</v>
      </c>
      <c r="F67" s="57">
        <v>298</v>
      </c>
      <c r="G67" s="57">
        <v>537</v>
      </c>
      <c r="H67" s="57">
        <v>1002</v>
      </c>
      <c r="I67" s="57">
        <v>1365</v>
      </c>
      <c r="J67" s="57">
        <v>1917</v>
      </c>
      <c r="K67" s="57">
        <v>2380</v>
      </c>
      <c r="L67" s="57">
        <v>2889</v>
      </c>
      <c r="M67" s="57">
        <v>3489</v>
      </c>
      <c r="N67" s="57">
        <f>Tabela1103[[#This Row],[styczeń - wrzesień]]+Tabela110[[#This Row],[październik]]</f>
        <v>4202</v>
      </c>
      <c r="O67" s="57">
        <f>Tabela1103[[#This Row],[styczeń - październik]]+Tabela110[[#This Row],[listopad]]</f>
        <v>5170</v>
      </c>
      <c r="P67" s="58">
        <f>Tabela1103[[#This Row],[styczeń - listopad]]+Tabela110[[#This Row],[grudzień]]</f>
        <v>7876</v>
      </c>
      <c r="S67" s="29"/>
    </row>
    <row r="68" spans="1:19" ht="15" customHeight="1" x14ac:dyDescent="0.25">
      <c r="A68" s="22" t="s">
        <v>16</v>
      </c>
      <c r="B68" s="16" t="s">
        <v>46</v>
      </c>
      <c r="C68" s="11" t="s">
        <v>18</v>
      </c>
      <c r="D68" s="13">
        <v>2013</v>
      </c>
      <c r="E68" s="57">
        <v>185</v>
      </c>
      <c r="F68" s="57">
        <v>384</v>
      </c>
      <c r="G68" s="57">
        <v>633</v>
      </c>
      <c r="H68" s="57">
        <v>991</v>
      </c>
      <c r="I68" s="57">
        <v>1308</v>
      </c>
      <c r="J68" s="57">
        <v>1735</v>
      </c>
      <c r="K68" s="57">
        <v>2460</v>
      </c>
      <c r="L68" s="57">
        <v>3001</v>
      </c>
      <c r="M68" s="57">
        <v>3738</v>
      </c>
      <c r="N68" s="57">
        <f>Tabela1103[[#This Row],[styczeń - wrzesień]]+Tabela110[[#This Row],[październik]]</f>
        <v>4530</v>
      </c>
      <c r="O68" s="57">
        <f>Tabela1103[[#This Row],[styczeń - październik]]+Tabela110[[#This Row],[listopad]]</f>
        <v>5510</v>
      </c>
      <c r="P68" s="58">
        <f>Tabela1103[[#This Row],[styczeń - listopad]]+Tabela110[[#This Row],[grudzień]]</f>
        <v>8270</v>
      </c>
      <c r="S68" s="29"/>
    </row>
    <row r="69" spans="1:19" ht="15" customHeight="1" x14ac:dyDescent="0.25">
      <c r="A69" s="21" t="s">
        <v>16</v>
      </c>
      <c r="B69" s="16" t="s">
        <v>46</v>
      </c>
      <c r="C69" s="11" t="s">
        <v>18</v>
      </c>
      <c r="D69" s="14">
        <v>2014</v>
      </c>
      <c r="E69" s="57">
        <v>125</v>
      </c>
      <c r="F69" s="57">
        <v>288</v>
      </c>
      <c r="G69" s="57">
        <v>536</v>
      </c>
      <c r="H69" s="57">
        <v>847</v>
      </c>
      <c r="I69" s="57">
        <v>1195</v>
      </c>
      <c r="J69" s="57">
        <v>1667</v>
      </c>
      <c r="K69" s="57">
        <v>2206</v>
      </c>
      <c r="L69" s="57">
        <v>2838</v>
      </c>
      <c r="M69" s="57">
        <v>3526</v>
      </c>
      <c r="N69" s="57">
        <f>Tabela1103[[#This Row],[styczeń - wrzesień]]+Tabela110[[#This Row],[październik]]</f>
        <v>4419</v>
      </c>
      <c r="O69" s="57">
        <f>Tabela1103[[#This Row],[styczeń - październik]]+Tabela110[[#This Row],[listopad]]</f>
        <v>5601</v>
      </c>
      <c r="P69" s="58">
        <f>Tabela1103[[#This Row],[styczeń - listopad]]+Tabela110[[#This Row],[grudzień]]</f>
        <v>9082</v>
      </c>
      <c r="S69" s="29"/>
    </row>
    <row r="70" spans="1:19" ht="15" customHeight="1" x14ac:dyDescent="0.25">
      <c r="A70" s="21" t="s">
        <v>16</v>
      </c>
      <c r="B70" s="16" t="s">
        <v>46</v>
      </c>
      <c r="C70" s="11" t="s">
        <v>18</v>
      </c>
      <c r="D70" s="14">
        <v>2015</v>
      </c>
      <c r="E70" s="57">
        <v>58</v>
      </c>
      <c r="F70" s="57">
        <v>211</v>
      </c>
      <c r="G70" s="57">
        <v>481</v>
      </c>
      <c r="H70" s="57">
        <v>880</v>
      </c>
      <c r="I70" s="57">
        <v>1329</v>
      </c>
      <c r="J70" s="57">
        <v>2013</v>
      </c>
      <c r="K70" s="57">
        <v>2639</v>
      </c>
      <c r="L70" s="57">
        <v>3194</v>
      </c>
      <c r="M70" s="57">
        <v>4057</v>
      </c>
      <c r="N70" s="57">
        <f>Tabela1103[[#This Row],[styczeń - wrzesień]]+Tabela110[[#This Row],[październik]]</f>
        <v>4915</v>
      </c>
      <c r="O70" s="57">
        <f>Tabela1103[[#This Row],[styczeń - październik]]+Tabela110[[#This Row],[listopad]]</f>
        <v>6012</v>
      </c>
      <c r="P70" s="58">
        <f>Tabela1103[[#This Row],[styczeń - listopad]]+Tabela110[[#This Row],[grudzień]]</f>
        <v>9017</v>
      </c>
      <c r="S70" s="29"/>
    </row>
    <row r="71" spans="1:19" ht="15" customHeight="1" x14ac:dyDescent="0.25">
      <c r="A71" s="21" t="s">
        <v>16</v>
      </c>
      <c r="B71" s="16" t="s">
        <v>46</v>
      </c>
      <c r="C71" s="11" t="s">
        <v>18</v>
      </c>
      <c r="D71" s="14">
        <v>2016</v>
      </c>
      <c r="E71" s="57">
        <v>42</v>
      </c>
      <c r="F71" s="57">
        <v>178</v>
      </c>
      <c r="G71" s="57">
        <v>404</v>
      </c>
      <c r="H71" s="57">
        <v>699</v>
      </c>
      <c r="I71" s="57">
        <v>1138</v>
      </c>
      <c r="J71" s="57">
        <v>1656</v>
      </c>
      <c r="K71" s="57">
        <v>2159</v>
      </c>
      <c r="L71" s="57">
        <v>2652</v>
      </c>
      <c r="M71" s="57">
        <v>3256</v>
      </c>
      <c r="N71" s="57">
        <f>Tabela1103[[#This Row],[styczeń - wrzesień]]+Tabela110[[#This Row],[październik]]</f>
        <v>3874</v>
      </c>
      <c r="O71" s="57">
        <f>Tabela1103[[#This Row],[styczeń - październik]]+Tabela110[[#This Row],[listopad]]</f>
        <v>4615</v>
      </c>
      <c r="P71" s="58">
        <f>Tabela1103[[#This Row],[styczeń - listopad]]+Tabela110[[#This Row],[grudzień]]</f>
        <v>8277</v>
      </c>
      <c r="S71" s="29"/>
    </row>
    <row r="72" spans="1:19" ht="15" customHeight="1" x14ac:dyDescent="0.25">
      <c r="A72" s="21" t="s">
        <v>16</v>
      </c>
      <c r="B72" s="16" t="s">
        <v>46</v>
      </c>
      <c r="C72" s="11" t="s">
        <v>18</v>
      </c>
      <c r="D72" s="14">
        <v>2017</v>
      </c>
      <c r="E72" s="57">
        <v>46</v>
      </c>
      <c r="F72" s="57">
        <v>154</v>
      </c>
      <c r="G72" s="57">
        <v>368</v>
      </c>
      <c r="H72" s="57">
        <v>626</v>
      </c>
      <c r="I72" s="57">
        <v>953</v>
      </c>
      <c r="J72" s="57">
        <v>1336</v>
      </c>
      <c r="K72" s="57">
        <v>1838</v>
      </c>
      <c r="L72" s="57">
        <v>2331</v>
      </c>
      <c r="M72" s="57">
        <v>2865</v>
      </c>
      <c r="N72" s="57">
        <f>Tabela1103[[#This Row],[styczeń - wrzesień]]+Tabela110[[#This Row],[październik]]</f>
        <v>3795</v>
      </c>
      <c r="O72" s="57">
        <f>Tabela1103[[#This Row],[styczeń - październik]]+Tabela110[[#This Row],[listopad]]</f>
        <v>4810</v>
      </c>
      <c r="P72" s="58">
        <f>Tabela1103[[#This Row],[styczeń - listopad]]+Tabela110[[#This Row],[grudzień]]</f>
        <v>9110</v>
      </c>
      <c r="S72" s="29"/>
    </row>
    <row r="73" spans="1:19" ht="15" customHeight="1" x14ac:dyDescent="0.25">
      <c r="A73" s="21" t="s">
        <v>16</v>
      </c>
      <c r="B73" s="16" t="s">
        <v>46</v>
      </c>
      <c r="C73" s="11" t="s">
        <v>18</v>
      </c>
      <c r="D73" s="14">
        <v>2018</v>
      </c>
      <c r="E73" s="57">
        <v>121</v>
      </c>
      <c r="F73" s="57">
        <v>236</v>
      </c>
      <c r="G73" s="57">
        <v>519</v>
      </c>
      <c r="H73" s="57">
        <v>865</v>
      </c>
      <c r="I73" s="57">
        <v>1247</v>
      </c>
      <c r="J73" s="57">
        <v>1763</v>
      </c>
      <c r="K73" s="57">
        <v>2423</v>
      </c>
      <c r="L73" s="57">
        <v>3048</v>
      </c>
      <c r="M73" s="57">
        <v>3826</v>
      </c>
      <c r="N73" s="57">
        <f>Tabela1103[[#This Row],[styczeń - wrzesień]]+Tabela110[[#This Row],[październik]]</f>
        <v>4897</v>
      </c>
      <c r="O73" s="57">
        <f>Tabela1103[[#This Row],[styczeń - październik]]+Tabela110[[#This Row],[listopad]]</f>
        <v>6311</v>
      </c>
      <c r="P73" s="58">
        <f>Tabela1103[[#This Row],[styczeń - listopad]]+Tabela110[[#This Row],[grudzień]]</f>
        <v>10006</v>
      </c>
      <c r="S73" s="29"/>
    </row>
    <row r="74" spans="1:19" ht="15" customHeight="1" x14ac:dyDescent="0.25">
      <c r="A74" s="21" t="s">
        <v>16</v>
      </c>
      <c r="B74" s="16" t="s">
        <v>46</v>
      </c>
      <c r="C74" s="11" t="s">
        <v>18</v>
      </c>
      <c r="D74" s="14">
        <v>2019</v>
      </c>
      <c r="E74" s="57">
        <v>178</v>
      </c>
      <c r="F74" s="57">
        <v>492</v>
      </c>
      <c r="G74" s="57">
        <v>1338</v>
      </c>
      <c r="H74" s="57">
        <v>2045</v>
      </c>
      <c r="I74" s="57">
        <v>2511</v>
      </c>
      <c r="J74" s="57">
        <v>3079</v>
      </c>
      <c r="K74" s="57">
        <v>3811</v>
      </c>
      <c r="L74" s="57">
        <v>4562</v>
      </c>
      <c r="M74" s="57">
        <v>5459</v>
      </c>
      <c r="N74" s="57">
        <f>Tabela1103[[#This Row],[styczeń - wrzesień]]+Tabela110[[#This Row],[październik]]</f>
        <v>6502</v>
      </c>
      <c r="O74" s="57">
        <f>Tabela1103[[#This Row],[styczeń - październik]]+Tabela110[[#This Row],[listopad]]</f>
        <v>7518</v>
      </c>
      <c r="P74" s="58">
        <f>Tabela1103[[#This Row],[styczeń - listopad]]+Tabela110[[#This Row],[grudzień]]</f>
        <v>11196</v>
      </c>
      <c r="S74" s="29"/>
    </row>
    <row r="75" spans="1:19" ht="15" customHeight="1" x14ac:dyDescent="0.25">
      <c r="A75" s="21" t="s">
        <v>16</v>
      </c>
      <c r="B75" s="16" t="s">
        <v>46</v>
      </c>
      <c r="C75" s="11" t="s">
        <v>18</v>
      </c>
      <c r="D75" s="14">
        <v>2020</v>
      </c>
      <c r="E75" s="57">
        <v>234</v>
      </c>
      <c r="F75" s="57">
        <v>517</v>
      </c>
      <c r="G75" s="57">
        <v>981</v>
      </c>
      <c r="H75" s="57">
        <v>1825</v>
      </c>
      <c r="I75" s="57">
        <v>2262</v>
      </c>
      <c r="J75" s="57">
        <v>2789</v>
      </c>
      <c r="K75" s="57">
        <v>3642</v>
      </c>
      <c r="L75" s="57">
        <v>4445</v>
      </c>
      <c r="M75" s="57">
        <v>5801</v>
      </c>
      <c r="N75" s="57">
        <f>Tabela1103[[#This Row],[styczeń - wrzesień]]+Tabela110[[#This Row],[październik]]</f>
        <v>6850</v>
      </c>
      <c r="O75" s="57">
        <f>Tabela1103[[#This Row],[styczeń - październik]]+Tabela110[[#This Row],[listopad]]</f>
        <v>8286</v>
      </c>
      <c r="P75" s="58">
        <f>Tabela1103[[#This Row],[styczeń - listopad]]+Tabela110[[#This Row],[grudzień]]</f>
        <v>12084</v>
      </c>
      <c r="S75" s="29"/>
    </row>
    <row r="76" spans="1:19" ht="15" customHeight="1" x14ac:dyDescent="0.25">
      <c r="A76" s="21" t="s">
        <v>16</v>
      </c>
      <c r="B76" s="16" t="s">
        <v>46</v>
      </c>
      <c r="C76" s="11" t="s">
        <v>18</v>
      </c>
      <c r="D76" s="14">
        <v>2021</v>
      </c>
      <c r="E76" s="57">
        <v>516</v>
      </c>
      <c r="F76" s="57">
        <v>1027</v>
      </c>
      <c r="G76" s="57">
        <v>1664</v>
      </c>
      <c r="H76" s="57">
        <v>2324</v>
      </c>
      <c r="I76" s="57">
        <v>2971</v>
      </c>
      <c r="J76" s="57">
        <v>3725</v>
      </c>
      <c r="K76" s="57">
        <v>4554</v>
      </c>
      <c r="L76" s="57">
        <v>5346</v>
      </c>
      <c r="M76" s="57">
        <v>6373</v>
      </c>
      <c r="N76" s="57">
        <f>Tabela1103[[#This Row],[styczeń - wrzesień]]+Tabela110[[#This Row],[październik]]</f>
        <v>7395</v>
      </c>
      <c r="O76" s="57">
        <f>Tabela1103[[#This Row],[styczeń - październik]]+Tabela110[[#This Row],[listopad]]</f>
        <v>9078</v>
      </c>
      <c r="P76" s="58">
        <f>Tabela1103[[#This Row],[styczeń - listopad]]+Tabela110[[#This Row],[grudzień]]</f>
        <v>12820</v>
      </c>
      <c r="S76" s="29"/>
    </row>
    <row r="77" spans="1:19" ht="15" customHeight="1" x14ac:dyDescent="0.25">
      <c r="A77" s="21" t="s">
        <v>16</v>
      </c>
      <c r="B77" s="16" t="s">
        <v>46</v>
      </c>
      <c r="C77" s="11" t="s">
        <v>18</v>
      </c>
      <c r="D77" s="14">
        <v>2022</v>
      </c>
      <c r="E77" s="57">
        <v>357</v>
      </c>
      <c r="F77" s="57">
        <v>973</v>
      </c>
      <c r="G77" s="57">
        <v>1702</v>
      </c>
      <c r="H77" s="57">
        <v>2631</v>
      </c>
      <c r="I77" s="57">
        <v>3395</v>
      </c>
      <c r="J77" s="57">
        <v>4248</v>
      </c>
      <c r="K77" s="57">
        <v>5224</v>
      </c>
      <c r="L77" s="57">
        <v>6461</v>
      </c>
      <c r="M77" s="57">
        <v>7585</v>
      </c>
      <c r="N77" s="57">
        <f>Tabela1103[[#This Row],[styczeń - wrzesień]]+Tabela110[[#This Row],[październik]]</f>
        <v>8859</v>
      </c>
      <c r="O77" s="57">
        <f>Tabela1103[[#This Row],[styczeń - październik]]+Tabela110[[#This Row],[listopad]]</f>
        <v>10541</v>
      </c>
      <c r="P77" s="58">
        <f>Tabela1103[[#This Row],[styczeń - listopad]]+Tabela110[[#This Row],[grudzień]]</f>
        <v>15275</v>
      </c>
      <c r="S77" s="29"/>
    </row>
    <row r="78" spans="1:19" ht="15" customHeight="1" x14ac:dyDescent="0.25">
      <c r="A78" s="21" t="s">
        <v>16</v>
      </c>
      <c r="B78" s="16" t="s">
        <v>46</v>
      </c>
      <c r="C78" s="11" t="s">
        <v>18</v>
      </c>
      <c r="D78" s="14">
        <v>2023</v>
      </c>
      <c r="E78" s="57">
        <v>410</v>
      </c>
      <c r="F78" s="57">
        <v>915</v>
      </c>
      <c r="G78" s="57">
        <v>1533</v>
      </c>
      <c r="H78" s="57">
        <v>2315</v>
      </c>
      <c r="I78" s="57">
        <v>3186</v>
      </c>
      <c r="J78" s="57">
        <v>4275</v>
      </c>
      <c r="K78" s="57">
        <v>5532</v>
      </c>
      <c r="L78" s="57">
        <v>6797</v>
      </c>
      <c r="M78" s="57">
        <v>8261</v>
      </c>
      <c r="N78" s="57">
        <f>Tabela1103[[#This Row],[styczeń - wrzesień]]+Tabela110[[#This Row],[październik]]</f>
        <v>9889</v>
      </c>
      <c r="O78" s="57">
        <f>Tabela1103[[#This Row],[styczeń - październik]]+Tabela110[[#This Row],[listopad]]</f>
        <v>11742</v>
      </c>
      <c r="P78" s="58">
        <f>Tabela1103[[#This Row],[styczeń - listopad]]+Tabela110[[#This Row],[grudzień]]</f>
        <v>18002</v>
      </c>
      <c r="S78" s="29"/>
    </row>
    <row r="79" spans="1:19" ht="15" customHeight="1" x14ac:dyDescent="0.25">
      <c r="A79" s="21" t="s">
        <v>16</v>
      </c>
      <c r="B79" s="16" t="s">
        <v>46</v>
      </c>
      <c r="C79" s="11" t="s">
        <v>18</v>
      </c>
      <c r="D79" s="13">
        <v>2024</v>
      </c>
      <c r="E79" s="57">
        <v>440</v>
      </c>
      <c r="F79" s="57">
        <v>930</v>
      </c>
      <c r="G79" s="57">
        <v>1614</v>
      </c>
      <c r="H79" s="57">
        <v>2680</v>
      </c>
      <c r="I79" s="57">
        <v>3717</v>
      </c>
      <c r="J79" s="57">
        <v>4670</v>
      </c>
      <c r="K79" s="57">
        <v>5874</v>
      </c>
      <c r="L79" s="57">
        <v>7182</v>
      </c>
      <c r="M79" s="57">
        <v>8460</v>
      </c>
      <c r="N79" s="57">
        <f>Tabela1103[[#This Row],[styczeń - wrzesień]]+Tabela110[[#This Row],[październik]]</f>
        <v>10171</v>
      </c>
      <c r="O79" s="57">
        <f>Tabela1103[[#This Row],[styczeń - październik]]+Tabela110[[#This Row],[listopad]]</f>
        <v>12326</v>
      </c>
      <c r="P79" s="58">
        <f>Tabela1103[[#This Row],[styczeń - listopad]]+Tabela110[[#This Row],[grudzień]]</f>
        <v>20220</v>
      </c>
      <c r="S79" s="29"/>
    </row>
    <row r="80" spans="1:19" ht="15" customHeight="1" x14ac:dyDescent="0.25">
      <c r="A80" s="21" t="s">
        <v>16</v>
      </c>
      <c r="B80" s="16" t="s">
        <v>46</v>
      </c>
      <c r="C80" s="11" t="s">
        <v>18</v>
      </c>
      <c r="D80" s="14">
        <v>2025</v>
      </c>
      <c r="E80" s="60">
        <f>Tabela110[[#This Row],[styczeń]]</f>
        <v>444</v>
      </c>
      <c r="F80" s="60">
        <f>Tabela1103[[#This Row],[styczeń]]+Tabela110[[#This Row],[luty]]</f>
        <v>997</v>
      </c>
      <c r="G80" s="60">
        <f>Tabela1103[[#This Row],[styczeń - luty ]]+Tabela110[[#This Row],[marzec ]]</f>
        <v>1803</v>
      </c>
      <c r="H80" s="60">
        <f>Tabela1103[[#This Row],[styczeń - marzec ]]+Tabela110[[#This Row],[kwiecień]]</f>
        <v>2752</v>
      </c>
      <c r="I80" s="60">
        <f>Tabela1103[[#This Row],[styczeń - kwiecień]]+Tabela110[[#This Row],[maj]]</f>
        <v>3716</v>
      </c>
      <c r="J80" s="60">
        <f>Tabela1103[[#This Row],[styczeń - maj]]+Tabela110[[#This Row],[czerwiec]]</f>
        <v>4850</v>
      </c>
      <c r="K80" s="60">
        <f>Tabela1103[[#This Row],[styczeń - czerwiec]]+Tabela110[[#This Row],[lipiec]]</f>
        <v>6117</v>
      </c>
      <c r="L80" s="60">
        <f>Tabela1103[[#This Row],[styczeń - lipiec]]+Tabela110[[#This Row],[sierpień]]</f>
        <v>7530</v>
      </c>
      <c r="M80" s="60">
        <f>Tabela1103[[#This Row],[styczeń - sierpień]]+Tabela110[[#This Row],[wrzesień]]</f>
        <v>8798</v>
      </c>
      <c r="N80" s="60">
        <f>Tabela1103[[#This Row],[styczeń - wrzesień]]+Tabela110[[#This Row],[październik]]</f>
        <v>10648</v>
      </c>
      <c r="O80" s="60">
        <f>Tabela1103[[#This Row],[styczeń - październik]]+Tabela110[[#This Row],[listopad]]</f>
        <v>12904</v>
      </c>
      <c r="P80" s="60">
        <f>Tabela1103[[#This Row],[styczeń - listopad]]+Tabela110[[#This Row],[grudzień]]</f>
        <v>20157</v>
      </c>
      <c r="S80" s="29"/>
    </row>
    <row r="81" spans="1:19" ht="15" customHeight="1" x14ac:dyDescent="0.25">
      <c r="A81" s="21" t="s">
        <v>16</v>
      </c>
      <c r="B81" s="16" t="s">
        <v>46</v>
      </c>
      <c r="C81" s="11" t="s">
        <v>18</v>
      </c>
      <c r="D81" s="12">
        <v>2026</v>
      </c>
      <c r="E81" s="61">
        <f>Tabela110[[#This Row],[styczeń]]</f>
        <v>511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2">
        <v>0</v>
      </c>
      <c r="S81" s="29"/>
    </row>
    <row r="82" spans="1:19" ht="15" customHeight="1" x14ac:dyDescent="0.25">
      <c r="A82" s="10" t="s">
        <v>16</v>
      </c>
      <c r="B82" s="16" t="s">
        <v>22</v>
      </c>
      <c r="C82" s="11" t="s">
        <v>18</v>
      </c>
      <c r="D82" s="17">
        <v>2007</v>
      </c>
      <c r="E82" s="57">
        <v>6270</v>
      </c>
      <c r="F82" s="57">
        <v>-1298</v>
      </c>
      <c r="G82" s="57">
        <v>-4976</v>
      </c>
      <c r="H82" s="57">
        <v>-3545</v>
      </c>
      <c r="I82" s="57">
        <v>-7480</v>
      </c>
      <c r="J82" s="57">
        <v>-9066</v>
      </c>
      <c r="K82" s="57">
        <v>-8284</v>
      </c>
      <c r="L82" s="57">
        <v>-9595</v>
      </c>
      <c r="M82" s="57">
        <v>-10835</v>
      </c>
      <c r="N82" s="57">
        <f>Tabela1103[[#This Row],[styczeń - wrzesień]]+Tabela110[[#This Row],[październik]]</f>
        <v>-15489</v>
      </c>
      <c r="O82" s="57">
        <f>Tabela1103[[#This Row],[styczeń - październik]]+Tabela110[[#This Row],[listopad]]</f>
        <v>-18226</v>
      </c>
      <c r="P82" s="58">
        <f>Tabela1103[[#This Row],[styczeń - listopad]]+Tabela110[[#This Row],[grudzień]]</f>
        <v>-29336</v>
      </c>
      <c r="S82" s="29"/>
    </row>
    <row r="83" spans="1:19" ht="15" customHeight="1" x14ac:dyDescent="0.25">
      <c r="A83" s="23" t="s">
        <v>16</v>
      </c>
      <c r="B83" s="16" t="s">
        <v>22</v>
      </c>
      <c r="C83" s="11" t="s">
        <v>18</v>
      </c>
      <c r="D83" s="12">
        <v>2008</v>
      </c>
      <c r="E83" s="57">
        <v>6454</v>
      </c>
      <c r="F83" s="57">
        <v>708</v>
      </c>
      <c r="G83" s="57">
        <v>-1527</v>
      </c>
      <c r="H83" s="57">
        <v>-1787</v>
      </c>
      <c r="I83" s="57">
        <v>-6646</v>
      </c>
      <c r="J83" s="57">
        <v>-11321</v>
      </c>
      <c r="K83" s="57">
        <v>-13573</v>
      </c>
      <c r="L83" s="57">
        <v>-13357</v>
      </c>
      <c r="M83" s="57">
        <v>-19664</v>
      </c>
      <c r="N83" s="57">
        <f>Tabela1103[[#This Row],[styczeń - wrzesień]]+Tabela110[[#This Row],[październik]]</f>
        <v>-27141</v>
      </c>
      <c r="O83" s="57">
        <f>Tabela1103[[#This Row],[styczeń - październik]]+Tabela110[[#This Row],[listopad]]</f>
        <v>-32322</v>
      </c>
      <c r="P83" s="58">
        <f>Tabela1103[[#This Row],[styczeń - listopad]]+Tabela110[[#This Row],[grudzień]]</f>
        <v>-46237</v>
      </c>
      <c r="S83" s="29"/>
    </row>
    <row r="84" spans="1:19" ht="15" customHeight="1" x14ac:dyDescent="0.25">
      <c r="A84" s="23" t="s">
        <v>16</v>
      </c>
      <c r="B84" s="16" t="s">
        <v>22</v>
      </c>
      <c r="C84" s="11" t="s">
        <v>18</v>
      </c>
      <c r="D84" s="12">
        <v>2009</v>
      </c>
      <c r="E84" s="57">
        <v>5565</v>
      </c>
      <c r="F84" s="57">
        <v>-5735</v>
      </c>
      <c r="G84" s="57">
        <v>-15583</v>
      </c>
      <c r="H84" s="57">
        <v>-22389</v>
      </c>
      <c r="I84" s="57">
        <v>-30971</v>
      </c>
      <c r="J84" s="57">
        <v>-40335</v>
      </c>
      <c r="K84" s="57">
        <v>-44312</v>
      </c>
      <c r="L84" s="57">
        <v>-45299</v>
      </c>
      <c r="M84" s="57">
        <v>-50442</v>
      </c>
      <c r="N84" s="57">
        <f>Tabela1103[[#This Row],[styczeń - wrzesień]]+Tabela110[[#This Row],[październik]]</f>
        <v>-55522</v>
      </c>
      <c r="O84" s="57">
        <f>Tabela1103[[#This Row],[styczeń - październik]]+Tabela110[[#This Row],[listopad]]</f>
        <v>-56482</v>
      </c>
      <c r="P84" s="58">
        <f>Tabela1103[[#This Row],[styczeń - listopad]]+Tabela110[[#This Row],[grudzień]]</f>
        <v>-64788</v>
      </c>
      <c r="S84" s="29"/>
    </row>
    <row r="85" spans="1:19" ht="15" customHeight="1" x14ac:dyDescent="0.25">
      <c r="A85" s="23" t="s">
        <v>16</v>
      </c>
      <c r="B85" s="16" t="s">
        <v>22</v>
      </c>
      <c r="C85" s="11" t="s">
        <v>18</v>
      </c>
      <c r="D85" s="13">
        <v>2010</v>
      </c>
      <c r="E85" s="57">
        <v>-1281</v>
      </c>
      <c r="F85" s="57">
        <v>-13978</v>
      </c>
      <c r="G85" s="57">
        <v>-21944</v>
      </c>
      <c r="H85" s="57">
        <v>-29168</v>
      </c>
      <c r="I85" s="57">
        <v>-36001</v>
      </c>
      <c r="J85" s="57">
        <v>-41356</v>
      </c>
      <c r="K85" s="57">
        <v>-45025</v>
      </c>
      <c r="L85" s="57">
        <v>-48861</v>
      </c>
      <c r="M85" s="57">
        <v>-53702</v>
      </c>
      <c r="N85" s="57">
        <f>Tabela1103[[#This Row],[styczeń - wrzesień]]+Tabela110[[#This Row],[październik]]</f>
        <v>-57144</v>
      </c>
      <c r="O85" s="57">
        <f>Tabela1103[[#This Row],[styczeń - październik]]+Tabela110[[#This Row],[listopad]]</f>
        <v>-58871</v>
      </c>
      <c r="P85" s="58">
        <f>Tabela1103[[#This Row],[styczeń - listopad]]+Tabela110[[#This Row],[grudzień]]</f>
        <v>-71599</v>
      </c>
      <c r="S85" s="29"/>
    </row>
    <row r="86" spans="1:19" ht="15" customHeight="1" x14ac:dyDescent="0.25">
      <c r="A86" s="23" t="s">
        <v>16</v>
      </c>
      <c r="B86" s="16" t="s">
        <v>22</v>
      </c>
      <c r="C86" s="11" t="s">
        <v>18</v>
      </c>
      <c r="D86" s="13">
        <v>2011</v>
      </c>
      <c r="E86" s="57">
        <v>1470</v>
      </c>
      <c r="F86" s="57">
        <v>-11127</v>
      </c>
      <c r="G86" s="57">
        <v>-17509</v>
      </c>
      <c r="H86" s="57">
        <v>-23931</v>
      </c>
      <c r="I86" s="57">
        <v>-28066</v>
      </c>
      <c r="J86" s="57">
        <v>-31912</v>
      </c>
      <c r="K86" s="57">
        <v>-33467</v>
      </c>
      <c r="L86" s="57">
        <v>-33366</v>
      </c>
      <c r="M86" s="57">
        <v>-35560</v>
      </c>
      <c r="N86" s="57">
        <f>Tabela1103[[#This Row],[styczeń - wrzesień]]+Tabela110[[#This Row],[październik]]</f>
        <v>-36395</v>
      </c>
      <c r="O86" s="57">
        <f>Tabela1103[[#This Row],[styczeń - październik]]+Tabela110[[#This Row],[listopad]]</f>
        <v>-34776</v>
      </c>
      <c r="P86" s="58">
        <f>Tabela1103[[#This Row],[styczeń - listopad]]+Tabela110[[#This Row],[grudzień]]</f>
        <v>-44879</v>
      </c>
      <c r="S86" s="29"/>
    </row>
    <row r="87" spans="1:19" ht="15" customHeight="1" x14ac:dyDescent="0.25">
      <c r="A87" s="23" t="s">
        <v>16</v>
      </c>
      <c r="B87" s="16" t="s">
        <v>22</v>
      </c>
      <c r="C87" s="11" t="s">
        <v>18</v>
      </c>
      <c r="D87" s="13">
        <v>2012</v>
      </c>
      <c r="E87" s="57">
        <v>-1107</v>
      </c>
      <c r="F87" s="57">
        <v>-12850</v>
      </c>
      <c r="G87" s="57">
        <v>-20448</v>
      </c>
      <c r="H87" s="57">
        <v>-23593</v>
      </c>
      <c r="I87" s="57">
        <v>-26641</v>
      </c>
      <c r="J87" s="57">
        <v>-29204</v>
      </c>
      <c r="K87" s="57">
        <v>-33117</v>
      </c>
      <c r="L87" s="57">
        <v>-32643</v>
      </c>
      <c r="M87" s="57">
        <v>-31506</v>
      </c>
      <c r="N87" s="57">
        <f>Tabela1103[[#This Row],[styczeń - wrzesień]]+Tabela110[[#This Row],[październik]]</f>
        <v>-45481</v>
      </c>
      <c r="O87" s="57">
        <f>Tabela1103[[#This Row],[styczeń - październik]]+Tabela110[[#This Row],[listopad]]</f>
        <v>-42605</v>
      </c>
      <c r="P87" s="58">
        <f>Tabela1103[[#This Row],[styczeń - listopad]]+Tabela110[[#This Row],[grudzień]]</f>
        <v>-49436</v>
      </c>
      <c r="S87" s="29"/>
    </row>
    <row r="88" spans="1:19" ht="15" customHeight="1" x14ac:dyDescent="0.25">
      <c r="A88" s="23" t="s">
        <v>16</v>
      </c>
      <c r="B88" s="16" t="s">
        <v>22</v>
      </c>
      <c r="C88" s="11" t="s">
        <v>18</v>
      </c>
      <c r="D88" s="13">
        <v>2013</v>
      </c>
      <c r="E88" s="57">
        <v>-3658</v>
      </c>
      <c r="F88" s="57">
        <v>-17705</v>
      </c>
      <c r="G88" s="57">
        <v>-21447</v>
      </c>
      <c r="H88" s="57">
        <v>-29696</v>
      </c>
      <c r="I88" s="57">
        <v>-29962</v>
      </c>
      <c r="J88" s="57">
        <v>-30603</v>
      </c>
      <c r="K88" s="57">
        <v>-32106</v>
      </c>
      <c r="L88" s="57">
        <v>-34399</v>
      </c>
      <c r="M88" s="57">
        <v>-38198</v>
      </c>
      <c r="N88" s="57">
        <f>Tabela1103[[#This Row],[styczeń - wrzesień]]+Tabela110[[#This Row],[październik]]</f>
        <v>-48759</v>
      </c>
      <c r="O88" s="57">
        <f>Tabela1103[[#This Row],[styczeń - październik]]+Tabela110[[#This Row],[listopad]]</f>
        <v>-48617</v>
      </c>
      <c r="P88" s="58">
        <f>Tabela1103[[#This Row],[styczeń - listopad]]+Tabela110[[#This Row],[grudzień]]</f>
        <v>-58953</v>
      </c>
      <c r="S88" s="29"/>
    </row>
    <row r="89" spans="1:19" ht="15" customHeight="1" x14ac:dyDescent="0.25">
      <c r="A89" s="23" t="s">
        <v>16</v>
      </c>
      <c r="B89" s="16" t="s">
        <v>22</v>
      </c>
      <c r="C89" s="11" t="s">
        <v>18</v>
      </c>
      <c r="D89" s="14">
        <v>2014</v>
      </c>
      <c r="E89" s="57">
        <v>1987</v>
      </c>
      <c r="F89" s="57">
        <v>-8126</v>
      </c>
      <c r="G89" s="57">
        <v>-14842</v>
      </c>
      <c r="H89" s="57">
        <v>-19509</v>
      </c>
      <c r="I89" s="57">
        <v>-21581</v>
      </c>
      <c r="J89" s="57">
        <v>-25817</v>
      </c>
      <c r="K89" s="57">
        <v>-27797</v>
      </c>
      <c r="L89" s="57">
        <v>-26221</v>
      </c>
      <c r="M89" s="57">
        <v>-24757</v>
      </c>
      <c r="N89" s="57">
        <f>Tabela1103[[#This Row],[styczeń - wrzesień]]+Tabela110[[#This Row],[październik]]</f>
        <v>-29198</v>
      </c>
      <c r="O89" s="57">
        <f>Tabela1103[[#This Row],[styczeń - październik]]+Tabela110[[#This Row],[listopad]]</f>
        <v>-26403</v>
      </c>
      <c r="P89" s="58">
        <f>Tabela1103[[#This Row],[styczeń - listopad]]+Tabela110[[#This Row],[grudzień]]</f>
        <v>-35430</v>
      </c>
      <c r="S89" s="29"/>
    </row>
    <row r="90" spans="1:19" ht="15" customHeight="1" x14ac:dyDescent="0.25">
      <c r="A90" s="23" t="s">
        <v>16</v>
      </c>
      <c r="B90" s="16" t="s">
        <v>22</v>
      </c>
      <c r="C90" s="11" t="s">
        <v>18</v>
      </c>
      <c r="D90" s="14">
        <v>2015</v>
      </c>
      <c r="E90" s="57">
        <v>3910</v>
      </c>
      <c r="F90" s="57">
        <v>-6998</v>
      </c>
      <c r="G90" s="57">
        <v>-12509</v>
      </c>
      <c r="H90" s="57">
        <v>-13687</v>
      </c>
      <c r="I90" s="57">
        <v>-16770</v>
      </c>
      <c r="J90" s="57">
        <v>-23709</v>
      </c>
      <c r="K90" s="57">
        <v>-24499</v>
      </c>
      <c r="L90" s="57">
        <v>-24233</v>
      </c>
      <c r="M90" s="57">
        <v>-30374</v>
      </c>
      <c r="N90" s="57">
        <f>Tabela1103[[#This Row],[styczeń - wrzesień]]+Tabela110[[#This Row],[październik]]</f>
        <v>-33892</v>
      </c>
      <c r="O90" s="57">
        <f>Tabela1103[[#This Row],[styczeń - październik]]+Tabela110[[#This Row],[listopad]]</f>
        <v>-35772</v>
      </c>
      <c r="P90" s="58">
        <f>Tabela1103[[#This Row],[styczeń - listopad]]+Tabela110[[#This Row],[grudzień]]</f>
        <v>-49219</v>
      </c>
      <c r="S90" s="29"/>
    </row>
    <row r="91" spans="1:19" ht="15" customHeight="1" x14ac:dyDescent="0.25">
      <c r="A91" s="23" t="s">
        <v>16</v>
      </c>
      <c r="B91" s="16" t="s">
        <v>22</v>
      </c>
      <c r="C91" s="11" t="s">
        <v>18</v>
      </c>
      <c r="D91" s="14">
        <v>2016</v>
      </c>
      <c r="E91" s="57">
        <v>8001</v>
      </c>
      <c r="F91" s="57">
        <v>3006</v>
      </c>
      <c r="G91" s="57">
        <v>-3683</v>
      </c>
      <c r="H91" s="57">
        <v>-5426</v>
      </c>
      <c r="I91" s="57">
        <v>-7954</v>
      </c>
      <c r="J91" s="57">
        <v>-13651</v>
      </c>
      <c r="K91" s="57">
        <v>-17390</v>
      </c>
      <c r="L91" s="57">
        <v>-18363</v>
      </c>
      <c r="M91" s="57">
        <v>-23786</v>
      </c>
      <c r="N91" s="57">
        <f>Tabela1103[[#This Row],[styczeń - wrzesień]]+Tabela110[[#This Row],[październik]]</f>
        <v>-27820</v>
      </c>
      <c r="O91" s="57">
        <f>Tabela1103[[#This Row],[styczeń - październik]]+Tabela110[[#This Row],[listopad]]</f>
        <v>-31068</v>
      </c>
      <c r="P91" s="58">
        <f>Tabela1103[[#This Row],[styczeń - listopad]]+Tabela110[[#This Row],[grudzień]]</f>
        <v>-53012</v>
      </c>
      <c r="S91" s="29"/>
    </row>
    <row r="92" spans="1:19" ht="15" customHeight="1" x14ac:dyDescent="0.25">
      <c r="A92" s="23" t="s">
        <v>16</v>
      </c>
      <c r="B92" s="16" t="s">
        <v>22</v>
      </c>
      <c r="C92" s="11" t="s">
        <v>18</v>
      </c>
      <c r="D92" s="14">
        <v>2017</v>
      </c>
      <c r="E92" s="57">
        <v>10947</v>
      </c>
      <c r="F92" s="57">
        <v>4923</v>
      </c>
      <c r="G92" s="57">
        <v>902</v>
      </c>
      <c r="H92" s="57">
        <v>1437</v>
      </c>
      <c r="I92" s="57">
        <v>1694</v>
      </c>
      <c r="J92" s="57">
        <v>-1210</v>
      </c>
      <c r="K92" s="57">
        <v>-4915</v>
      </c>
      <c r="L92" s="57">
        <v>-2877</v>
      </c>
      <c r="M92" s="57">
        <v>-4518</v>
      </c>
      <c r="N92" s="57">
        <f>Tabela1103[[#This Row],[styczeń - wrzesień]]+Tabela110[[#This Row],[październik]]</f>
        <v>-5097</v>
      </c>
      <c r="O92" s="57">
        <f>Tabela1103[[#This Row],[styczeń - październik]]+Tabela110[[#This Row],[listopad]]</f>
        <v>-8349</v>
      </c>
      <c r="P92" s="58">
        <f>Tabela1103[[#This Row],[styczeń - listopad]]+Tabela110[[#This Row],[grudzień]]</f>
        <v>-31251</v>
      </c>
      <c r="S92" s="29"/>
    </row>
    <row r="93" spans="1:19" ht="15" customHeight="1" x14ac:dyDescent="0.25">
      <c r="A93" s="23" t="s">
        <v>16</v>
      </c>
      <c r="B93" s="16" t="s">
        <v>22</v>
      </c>
      <c r="C93" s="11" t="s">
        <v>18</v>
      </c>
      <c r="D93" s="14">
        <v>2018</v>
      </c>
      <c r="E93" s="57">
        <v>11579</v>
      </c>
      <c r="F93" s="57">
        <v>7269</v>
      </c>
      <c r="G93" s="57">
        <v>5174</v>
      </c>
      <c r="H93" s="57">
        <v>10355</v>
      </c>
      <c r="I93" s="57">
        <v>11818</v>
      </c>
      <c r="J93" s="57">
        <v>12835</v>
      </c>
      <c r="K93" s="57">
        <v>7141</v>
      </c>
      <c r="L93" s="57">
        <v>8826</v>
      </c>
      <c r="M93" s="57">
        <v>9233</v>
      </c>
      <c r="N93" s="57">
        <f>Tabela1103[[#This Row],[styczeń - wrzesień]]+Tabela110[[#This Row],[październik]]</f>
        <v>8780</v>
      </c>
      <c r="O93" s="57">
        <f>Tabela1103[[#This Row],[styczeń - październik]]+Tabela110[[#This Row],[listopad]]</f>
        <v>12578</v>
      </c>
      <c r="P93" s="58">
        <f>Tabela1103[[#This Row],[styczeń - listopad]]+Tabela110[[#This Row],[grudzień]]</f>
        <v>-8093</v>
      </c>
      <c r="S93" s="29"/>
    </row>
    <row r="94" spans="1:19" ht="15" customHeight="1" x14ac:dyDescent="0.25">
      <c r="A94" s="23" t="s">
        <v>16</v>
      </c>
      <c r="B94" s="16" t="s">
        <v>22</v>
      </c>
      <c r="C94" s="11" t="s">
        <v>18</v>
      </c>
      <c r="D94" s="14">
        <v>2019</v>
      </c>
      <c r="E94" s="57">
        <v>10167</v>
      </c>
      <c r="F94" s="57">
        <v>1869</v>
      </c>
      <c r="G94" s="57">
        <v>-4197</v>
      </c>
      <c r="H94" s="57">
        <v>-78</v>
      </c>
      <c r="I94" s="57">
        <v>-2167</v>
      </c>
      <c r="J94" s="57">
        <v>-4177</v>
      </c>
      <c r="K94" s="57">
        <v>-4396</v>
      </c>
      <c r="L94" s="57">
        <v>-1917</v>
      </c>
      <c r="M94" s="57">
        <v>-3078</v>
      </c>
      <c r="N94" s="57">
        <f>Tabela1103[[#This Row],[styczeń - wrzesień]]+Tabela110[[#This Row],[październik]]</f>
        <v>-6991</v>
      </c>
      <c r="O94" s="57">
        <f>Tabela1103[[#This Row],[styczeń - październik]]+Tabela110[[#This Row],[listopad]]</f>
        <v>-5989</v>
      </c>
      <c r="P94" s="58">
        <f>Tabela1103[[#This Row],[styczeń - listopad]]+Tabela110[[#This Row],[grudzień]]</f>
        <v>-21657</v>
      </c>
      <c r="S94" s="29"/>
    </row>
    <row r="95" spans="1:19" ht="15" customHeight="1" x14ac:dyDescent="0.25">
      <c r="A95" s="23" t="s">
        <v>16</v>
      </c>
      <c r="B95" s="16" t="s">
        <v>22</v>
      </c>
      <c r="C95" s="11" t="s">
        <v>18</v>
      </c>
      <c r="D95" s="14">
        <v>2020</v>
      </c>
      <c r="E95" s="57">
        <v>7609</v>
      </c>
      <c r="F95" s="57">
        <v>995</v>
      </c>
      <c r="G95" s="57">
        <v>-4951</v>
      </c>
      <c r="H95" s="57">
        <v>-14914</v>
      </c>
      <c r="I95" s="57">
        <v>-22579</v>
      </c>
      <c r="J95" s="57">
        <v>-19321</v>
      </c>
      <c r="K95" s="57">
        <v>-18436</v>
      </c>
      <c r="L95" s="57">
        <v>-15279</v>
      </c>
      <c r="M95" s="57">
        <v>-16287</v>
      </c>
      <c r="N95" s="57">
        <f>Tabela1103[[#This Row],[styczeń - wrzesień]]+Tabela110[[#This Row],[październik]]</f>
        <v>-15276</v>
      </c>
      <c r="O95" s="57">
        <f>Tabela1103[[#This Row],[styczeń - październik]]+Tabela110[[#This Row],[listopad]]</f>
        <v>-15762</v>
      </c>
      <c r="P95" s="58">
        <f>Tabela1103[[#This Row],[styczeń - listopad]]+Tabela110[[#This Row],[grudzień]]</f>
        <v>-79289</v>
      </c>
      <c r="S95" s="29"/>
    </row>
    <row r="96" spans="1:19" ht="15" customHeight="1" x14ac:dyDescent="0.25">
      <c r="A96" s="23" t="s">
        <v>16</v>
      </c>
      <c r="B96" s="16" t="s">
        <v>22</v>
      </c>
      <c r="C96" s="11" t="s">
        <v>18</v>
      </c>
      <c r="D96" s="14">
        <v>2021</v>
      </c>
      <c r="E96" s="57">
        <v>10700</v>
      </c>
      <c r="F96" s="57">
        <v>4273</v>
      </c>
      <c r="G96" s="57">
        <v>-2129</v>
      </c>
      <c r="H96" s="57">
        <v>9190</v>
      </c>
      <c r="I96" s="57">
        <v>8674</v>
      </c>
      <c r="J96" s="57">
        <v>19265</v>
      </c>
      <c r="K96" s="57">
        <v>25908</v>
      </c>
      <c r="L96" s="57">
        <v>33023</v>
      </c>
      <c r="M96" s="57">
        <v>35478</v>
      </c>
      <c r="N96" s="57">
        <f>Tabela1103[[#This Row],[styczeń - wrzesień]]+Tabela110[[#This Row],[październik]]</f>
        <v>38657</v>
      </c>
      <c r="O96" s="57">
        <f>Tabela1103[[#This Row],[styczeń - październik]]+Tabela110[[#This Row],[listopad]]</f>
        <v>36455</v>
      </c>
      <c r="P96" s="58">
        <f>Tabela1103[[#This Row],[styczeń - listopad]]+Tabela110[[#This Row],[grudzień]]</f>
        <v>-36162</v>
      </c>
      <c r="S96" s="29"/>
    </row>
    <row r="97" spans="1:19" ht="15" customHeight="1" x14ac:dyDescent="0.25">
      <c r="A97" s="23" t="s">
        <v>16</v>
      </c>
      <c r="B97" s="16" t="s">
        <v>22</v>
      </c>
      <c r="C97" s="11" t="s">
        <v>18</v>
      </c>
      <c r="D97" s="14">
        <v>2022</v>
      </c>
      <c r="E97" s="57">
        <v>26190</v>
      </c>
      <c r="F97" s="57">
        <v>14753</v>
      </c>
      <c r="G97" s="57">
        <v>2704</v>
      </c>
      <c r="H97" s="57">
        <v>9968</v>
      </c>
      <c r="I97" s="57">
        <v>11716</v>
      </c>
      <c r="J97" s="57">
        <v>17340</v>
      </c>
      <c r="K97" s="57">
        <v>23649</v>
      </c>
      <c r="L97" s="57">
        <v>25059</v>
      </c>
      <c r="M97" s="57">
        <v>24663</v>
      </c>
      <c r="N97" s="57">
        <f>Tabela1103[[#This Row],[styczeń - wrzesień]]+Tabela110[[#This Row],[październik]]</f>
        <v>22826</v>
      </c>
      <c r="O97" s="57">
        <f>Tabela1103[[#This Row],[styczeń - październik]]+Tabela110[[#This Row],[listopad]]</f>
        <v>12499</v>
      </c>
      <c r="P97" s="58">
        <f>Tabela1103[[#This Row],[styczeń - listopad]]+Tabela110[[#This Row],[grudzień]]</f>
        <v>-24129</v>
      </c>
      <c r="S97" s="29"/>
    </row>
    <row r="98" spans="1:19" ht="15" customHeight="1" x14ac:dyDescent="0.25">
      <c r="A98" s="23" t="s">
        <v>16</v>
      </c>
      <c r="B98" s="16" t="s">
        <v>22</v>
      </c>
      <c r="C98" s="11" t="s">
        <v>18</v>
      </c>
      <c r="D98" s="14">
        <v>2023</v>
      </c>
      <c r="E98" s="57">
        <v>16945</v>
      </c>
      <c r="F98" s="57">
        <v>5835</v>
      </c>
      <c r="G98" s="57">
        <v>-6000</v>
      </c>
      <c r="H98" s="57">
        <v>-3717</v>
      </c>
      <c r="I98" s="57">
        <v>-14645</v>
      </c>
      <c r="J98" s="57">
        <v>-6813</v>
      </c>
      <c r="K98" s="57">
        <v>-7265</v>
      </c>
      <c r="L98" s="57">
        <v>-10584</v>
      </c>
      <c r="M98" s="57">
        <v>-28827</v>
      </c>
      <c r="N98" s="57">
        <f>Tabela1103[[#This Row],[styczeń - wrzesień]]+Tabela110[[#This Row],[październik]]</f>
        <v>-30664</v>
      </c>
      <c r="O98" s="57">
        <f>Tabela1103[[#This Row],[styczeń - październik]]+Tabela110[[#This Row],[listopad]]</f>
        <v>-37449</v>
      </c>
      <c r="P98" s="58">
        <f>Tabela1103[[#This Row],[styczeń - listopad]]+Tabela110[[#This Row],[grudzień]]</f>
        <v>-82492</v>
      </c>
      <c r="S98" s="29"/>
    </row>
    <row r="99" spans="1:19" ht="15" customHeight="1" x14ac:dyDescent="0.25">
      <c r="A99" s="23" t="s">
        <v>16</v>
      </c>
      <c r="B99" s="16" t="s">
        <v>22</v>
      </c>
      <c r="C99" s="11" t="s">
        <v>18</v>
      </c>
      <c r="D99" s="13">
        <v>2024</v>
      </c>
      <c r="E99" s="57">
        <v>19791</v>
      </c>
      <c r="F99" s="57">
        <v>-1569</v>
      </c>
      <c r="G99" s="57">
        <v>-18065</v>
      </c>
      <c r="H99" s="57">
        <v>-34648</v>
      </c>
      <c r="I99" s="57">
        <v>-47963</v>
      </c>
      <c r="J99" s="57">
        <v>-64736</v>
      </c>
      <c r="K99" s="57">
        <v>-79826</v>
      </c>
      <c r="L99" s="57">
        <v>-85692</v>
      </c>
      <c r="M99" s="57">
        <v>-104770</v>
      </c>
      <c r="N99" s="57">
        <f>Tabela1103[[#This Row],[styczeń - wrzesień]]+Tabela110[[#This Row],[październik]]</f>
        <v>-124772</v>
      </c>
      <c r="O99" s="57">
        <f>Tabela1103[[#This Row],[styczeń - październik]]+Tabela110[[#This Row],[listopad]]</f>
        <v>-134187</v>
      </c>
      <c r="P99" s="58">
        <f>Tabela1103[[#This Row],[styczeń - listopad]]+Tabela110[[#This Row],[grudzień]]</f>
        <v>-205878</v>
      </c>
      <c r="S99" s="29"/>
    </row>
    <row r="100" spans="1:19" ht="15" customHeight="1" x14ac:dyDescent="0.25">
      <c r="A100" s="23" t="s">
        <v>16</v>
      </c>
      <c r="B100" s="16" t="s">
        <v>22</v>
      </c>
      <c r="C100" s="11" t="s">
        <v>18</v>
      </c>
      <c r="D100" s="14">
        <v>2025</v>
      </c>
      <c r="E100" s="60">
        <f>Tabela110[[#This Row],[styczeń]]</f>
        <v>-22</v>
      </c>
      <c r="F100" s="60">
        <f>Tabela1103[[#This Row],[styczeń]]+Tabela110[[#This Row],[luty]]</f>
        <v>-33079</v>
      </c>
      <c r="G100" s="60">
        <f>Tabela1103[[#This Row],[styczeń - luty ]]+Tabela110[[#This Row],[marzec ]]</f>
        <v>-73006</v>
      </c>
      <c r="H100" s="60">
        <f>Tabela1103[[#This Row],[styczeń - marzec ]]+Tabela110[[#This Row],[kwiecień]]</f>
        <v>-90672</v>
      </c>
      <c r="I100" s="60">
        <f>Tabela1103[[#This Row],[styczeń - kwiecień]]+Tabela110[[#This Row],[maj]]</f>
        <v>-108412</v>
      </c>
      <c r="J100" s="60">
        <f>Tabela1103[[#This Row],[styczeń - maj]]+Tabela110[[#This Row],[czerwiec]]</f>
        <v>-120025</v>
      </c>
      <c r="K100" s="60">
        <f>Tabela1103[[#This Row],[styczeń - czerwiec]]+Tabela110[[#This Row],[lipiec]]</f>
        <v>-156866</v>
      </c>
      <c r="L100" s="60">
        <f>Tabela1103[[#This Row],[styczeń - lipiec]]+Tabela110[[#This Row],[sierpień]]</f>
        <v>-172029</v>
      </c>
      <c r="M100" s="60">
        <f>Tabela1103[[#This Row],[styczeń - sierpień]]+Tabela110[[#This Row],[wrzesień]]</f>
        <v>-201569</v>
      </c>
      <c r="N100" s="60">
        <f>Tabela1103[[#This Row],[styczeń - wrzesień]]+Tabela110[[#This Row],[październik]]</f>
        <v>-226783</v>
      </c>
      <c r="O100" s="60">
        <f>Tabela1103[[#This Row],[styczeń - październik]]+Tabela110[[#This Row],[listopad]]</f>
        <v>-244969</v>
      </c>
      <c r="P100" s="60">
        <f>Tabela1103[[#This Row],[styczeń - listopad]]+Tabela110[[#This Row],[grudzień]]</f>
        <v>-277513</v>
      </c>
      <c r="S100" s="29"/>
    </row>
    <row r="101" spans="1:19" ht="15" customHeight="1" x14ac:dyDescent="0.25">
      <c r="A101" s="23" t="s">
        <v>16</v>
      </c>
      <c r="B101" s="16" t="s">
        <v>22</v>
      </c>
      <c r="C101" s="11" t="s">
        <v>18</v>
      </c>
      <c r="D101" s="12">
        <v>2026</v>
      </c>
      <c r="E101" s="61">
        <f>Tabela110[[#This Row],[styczeń]]</f>
        <v>13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2">
        <v>0</v>
      </c>
      <c r="S101" s="29"/>
    </row>
    <row r="102" spans="1:19" ht="15" customHeight="1" x14ac:dyDescent="0.25">
      <c r="A102" s="10" t="s">
        <v>16</v>
      </c>
      <c r="B102" s="16" t="s">
        <v>23</v>
      </c>
      <c r="C102" s="11" t="s">
        <v>18</v>
      </c>
      <c r="D102" s="17">
        <v>2007</v>
      </c>
      <c r="E102" s="57">
        <v>1756</v>
      </c>
      <c r="F102" s="57">
        <v>1514</v>
      </c>
      <c r="G102" s="57">
        <v>204</v>
      </c>
      <c r="H102" s="57">
        <v>-1393</v>
      </c>
      <c r="I102" s="57">
        <v>-1805</v>
      </c>
      <c r="J102" s="57">
        <v>-1613</v>
      </c>
      <c r="K102" s="57">
        <v>-2535</v>
      </c>
      <c r="L102" s="57">
        <v>-3017</v>
      </c>
      <c r="M102" s="57">
        <v>-2811</v>
      </c>
      <c r="N102" s="57">
        <f>Tabela1103[[#This Row],[styczeń - wrzesień]]+Tabela110[[#This Row],[październik]]</f>
        <v>-1072</v>
      </c>
      <c r="O102" s="57">
        <f>Tabela1103[[#This Row],[styczeń - październik]]+Tabela110[[#This Row],[listopad]]</f>
        <v>-443</v>
      </c>
      <c r="P102" s="58">
        <f>Tabela1103[[#This Row],[styczeń - listopad]]+Tabela110[[#This Row],[grudzień]]</f>
        <v>1832</v>
      </c>
      <c r="S102" s="29"/>
    </row>
    <row r="103" spans="1:19" ht="15" customHeight="1" x14ac:dyDescent="0.25">
      <c r="A103" s="21" t="s">
        <v>16</v>
      </c>
      <c r="B103" s="16" t="s">
        <v>47</v>
      </c>
      <c r="C103" s="11" t="s">
        <v>18</v>
      </c>
      <c r="D103" s="12">
        <v>2008</v>
      </c>
      <c r="E103" s="57">
        <v>382</v>
      </c>
      <c r="F103" s="57">
        <v>64</v>
      </c>
      <c r="G103" s="57">
        <v>-1319</v>
      </c>
      <c r="H103" s="57">
        <v>-1716</v>
      </c>
      <c r="I103" s="57">
        <v>-1127</v>
      </c>
      <c r="J103" s="57">
        <v>-479</v>
      </c>
      <c r="K103" s="57">
        <v>-1298</v>
      </c>
      <c r="L103" s="57">
        <v>-1626</v>
      </c>
      <c r="M103" s="57">
        <v>-2839</v>
      </c>
      <c r="N103" s="57">
        <f>Tabela1103[[#This Row],[styczeń - wrzesień]]+Tabela110[[#This Row],[październik]]</f>
        <v>-3057</v>
      </c>
      <c r="O103" s="57">
        <f>Tabela1103[[#This Row],[styczeń - październik]]+Tabela110[[#This Row],[listopad]]</f>
        <v>-3388</v>
      </c>
      <c r="P103" s="58">
        <f>Tabela1103[[#This Row],[styczeń - listopad]]+Tabela110[[#This Row],[grudzień]]</f>
        <v>-558</v>
      </c>
      <c r="S103" s="29"/>
    </row>
    <row r="104" spans="1:19" ht="15" customHeight="1" x14ac:dyDescent="0.25">
      <c r="A104" s="21" t="s">
        <v>16</v>
      </c>
      <c r="B104" s="16" t="s">
        <v>47</v>
      </c>
      <c r="C104" s="11" t="s">
        <v>18</v>
      </c>
      <c r="D104" s="12">
        <v>2009</v>
      </c>
      <c r="E104" s="57">
        <v>1508</v>
      </c>
      <c r="F104" s="57">
        <v>-493</v>
      </c>
      <c r="G104" s="57">
        <v>350</v>
      </c>
      <c r="H104" s="57">
        <v>-31</v>
      </c>
      <c r="I104" s="57">
        <v>-4997</v>
      </c>
      <c r="J104" s="57">
        <v>-9059</v>
      </c>
      <c r="K104" s="57">
        <v>-12409</v>
      </c>
      <c r="L104" s="57">
        <v>-12650</v>
      </c>
      <c r="M104" s="57">
        <v>-10730</v>
      </c>
      <c r="N104" s="57">
        <f>Tabela1103[[#This Row],[styczeń - wrzesień]]+Tabela110[[#This Row],[październik]]</f>
        <v>-9870</v>
      </c>
      <c r="O104" s="57">
        <f>Tabela1103[[#This Row],[styczeń - październik]]+Tabela110[[#This Row],[listopad]]</f>
        <v>-11684</v>
      </c>
      <c r="P104" s="58">
        <f>Tabela1103[[#This Row],[styczeń - listopad]]+Tabela110[[#This Row],[grudzień]]</f>
        <v>-4641</v>
      </c>
      <c r="S104" s="29"/>
    </row>
    <row r="105" spans="1:19" ht="15" customHeight="1" x14ac:dyDescent="0.25">
      <c r="A105" s="21" t="s">
        <v>16</v>
      </c>
      <c r="B105" s="16" t="s">
        <v>47</v>
      </c>
      <c r="C105" s="11" t="s">
        <v>18</v>
      </c>
      <c r="D105" s="13">
        <v>2010</v>
      </c>
      <c r="E105" s="57">
        <v>-1390</v>
      </c>
      <c r="F105" s="57">
        <v>-1804</v>
      </c>
      <c r="G105" s="57">
        <v>-2347</v>
      </c>
      <c r="H105" s="57">
        <v>-2487</v>
      </c>
      <c r="I105" s="57">
        <v>-2681</v>
      </c>
      <c r="J105" s="57">
        <v>-6041</v>
      </c>
      <c r="K105" s="57">
        <v>-5731</v>
      </c>
      <c r="L105" s="57">
        <v>-5831</v>
      </c>
      <c r="M105" s="57">
        <v>-6376</v>
      </c>
      <c r="N105" s="57">
        <f>Tabela1103[[#This Row],[styczeń - wrzesień]]+Tabela110[[#This Row],[październik]]</f>
        <v>-7909</v>
      </c>
      <c r="O105" s="57">
        <f>Tabela1103[[#This Row],[styczeń - październik]]+Tabela110[[#This Row],[listopad]]</f>
        <v>-8118</v>
      </c>
      <c r="P105" s="58">
        <f>Tabela1103[[#This Row],[styczeń - listopad]]+Tabela110[[#This Row],[grudzień]]</f>
        <v>-7039</v>
      </c>
      <c r="S105" s="29"/>
    </row>
    <row r="106" spans="1:19" ht="15" customHeight="1" x14ac:dyDescent="0.25">
      <c r="A106" s="21" t="s">
        <v>16</v>
      </c>
      <c r="B106" s="16" t="s">
        <v>47</v>
      </c>
      <c r="C106" s="11" t="s">
        <v>18</v>
      </c>
      <c r="D106" s="13">
        <v>2011</v>
      </c>
      <c r="E106" s="57">
        <v>-384</v>
      </c>
      <c r="F106" s="57">
        <v>-88</v>
      </c>
      <c r="G106" s="57">
        <v>-1331</v>
      </c>
      <c r="H106" s="57">
        <v>-981</v>
      </c>
      <c r="I106" s="57">
        <v>-2045</v>
      </c>
      <c r="J106" s="57">
        <v>-9764</v>
      </c>
      <c r="K106" s="57">
        <v>-12320</v>
      </c>
      <c r="L106" s="57">
        <v>-12333</v>
      </c>
      <c r="M106" s="57">
        <v>-12293</v>
      </c>
      <c r="N106" s="57">
        <f>Tabela1103[[#This Row],[styczeń - wrzesień]]+Tabela110[[#This Row],[październik]]</f>
        <v>-11382</v>
      </c>
      <c r="O106" s="57">
        <f>Tabela1103[[#This Row],[styczeń - październik]]+Tabela110[[#This Row],[listopad]]</f>
        <v>-6394</v>
      </c>
      <c r="P106" s="58">
        <f>Tabela1103[[#This Row],[styczeń - listopad]]+Tabela110[[#This Row],[grudzień]]</f>
        <v>-7104</v>
      </c>
      <c r="S106" s="29"/>
    </row>
    <row r="107" spans="1:19" ht="15" customHeight="1" x14ac:dyDescent="0.25">
      <c r="A107" s="21" t="s">
        <v>16</v>
      </c>
      <c r="B107" s="16" t="s">
        <v>47</v>
      </c>
      <c r="C107" s="11" t="s">
        <v>18</v>
      </c>
      <c r="D107" s="13">
        <v>2012</v>
      </c>
      <c r="E107" s="57">
        <v>-295</v>
      </c>
      <c r="F107" s="57">
        <v>-2874</v>
      </c>
      <c r="G107" s="57">
        <v>-1332</v>
      </c>
      <c r="H107" s="57">
        <v>-2156</v>
      </c>
      <c r="I107" s="57">
        <v>-2426</v>
      </c>
      <c r="J107" s="57">
        <v>-10916</v>
      </c>
      <c r="K107" s="57">
        <v>-12520</v>
      </c>
      <c r="L107" s="57">
        <v>-12828</v>
      </c>
      <c r="M107" s="57">
        <v>-13079</v>
      </c>
      <c r="N107" s="57">
        <f>Tabela1103[[#This Row],[styczeń - wrzesień]]+Tabela110[[#This Row],[październik]]</f>
        <v>-13794</v>
      </c>
      <c r="O107" s="57">
        <f>Tabela1103[[#This Row],[styczeń - październik]]+Tabela110[[#This Row],[listopad]]</f>
        <v>-10609</v>
      </c>
      <c r="P107" s="58">
        <f>Tabela1103[[#This Row],[styczeń - listopad]]+Tabela110[[#This Row],[grudzień]]</f>
        <v>-11541</v>
      </c>
      <c r="S107" s="29"/>
    </row>
    <row r="108" spans="1:19" ht="15" customHeight="1" x14ac:dyDescent="0.25">
      <c r="A108" s="21" t="s">
        <v>16</v>
      </c>
      <c r="B108" s="16" t="s">
        <v>47</v>
      </c>
      <c r="C108" s="11" t="s">
        <v>18</v>
      </c>
      <c r="D108" s="13">
        <v>2013</v>
      </c>
      <c r="E108" s="57">
        <v>-806</v>
      </c>
      <c r="F108" s="57">
        <v>-400</v>
      </c>
      <c r="G108" s="57">
        <v>2911</v>
      </c>
      <c r="H108" s="57">
        <v>4638</v>
      </c>
      <c r="I108" s="57">
        <v>6104</v>
      </c>
      <c r="J108" s="57">
        <v>4612</v>
      </c>
      <c r="K108" s="57">
        <v>6364</v>
      </c>
      <c r="L108" s="57">
        <v>6127</v>
      </c>
      <c r="M108" s="57">
        <v>6211</v>
      </c>
      <c r="N108" s="57">
        <f>Tabela1103[[#This Row],[styczeń - wrzesień]]+Tabela110[[#This Row],[październik]]</f>
        <v>6305</v>
      </c>
      <c r="O108" s="57">
        <f>Tabela1103[[#This Row],[styczeń - październik]]+Tabela110[[#This Row],[listopad]]</f>
        <v>5944</v>
      </c>
      <c r="P108" s="58">
        <f>Tabela1103[[#This Row],[styczeń - listopad]]+Tabela110[[#This Row],[grudzień]]</f>
        <v>4753</v>
      </c>
      <c r="S108" s="29"/>
    </row>
    <row r="109" spans="1:19" ht="15" customHeight="1" x14ac:dyDescent="0.25">
      <c r="A109" s="21" t="s">
        <v>16</v>
      </c>
      <c r="B109" s="16" t="s">
        <v>47</v>
      </c>
      <c r="C109" s="11" t="s">
        <v>18</v>
      </c>
      <c r="D109" s="14">
        <v>2014</v>
      </c>
      <c r="E109" s="57">
        <v>54</v>
      </c>
      <c r="F109" s="57">
        <v>104</v>
      </c>
      <c r="G109" s="57">
        <v>379</v>
      </c>
      <c r="H109" s="57">
        <v>279</v>
      </c>
      <c r="I109" s="57">
        <v>2265</v>
      </c>
      <c r="J109" s="57">
        <v>2946</v>
      </c>
      <c r="K109" s="57">
        <v>3435</v>
      </c>
      <c r="L109" s="57">
        <v>4182</v>
      </c>
      <c r="M109" s="57">
        <v>6532</v>
      </c>
      <c r="N109" s="57">
        <f>Tabela1103[[#This Row],[styczeń - wrzesień]]+Tabela110[[#This Row],[październik]]</f>
        <v>8623</v>
      </c>
      <c r="O109" s="57">
        <f>Tabela1103[[#This Row],[styczeń - październik]]+Tabela110[[#This Row],[listopad]]</f>
        <v>9191</v>
      </c>
      <c r="P109" s="58">
        <f>Tabela1103[[#This Row],[styczeń - listopad]]+Tabela110[[#This Row],[grudzień]]</f>
        <v>10103</v>
      </c>
      <c r="S109" s="29"/>
    </row>
    <row r="110" spans="1:19" ht="15" customHeight="1" x14ac:dyDescent="0.25">
      <c r="A110" s="21" t="s">
        <v>16</v>
      </c>
      <c r="B110" s="16" t="s">
        <v>47</v>
      </c>
      <c r="C110" s="11" t="s">
        <v>18</v>
      </c>
      <c r="D110" s="14">
        <v>2015</v>
      </c>
      <c r="E110" s="57">
        <v>-128</v>
      </c>
      <c r="F110" s="57">
        <v>-8</v>
      </c>
      <c r="G110" s="57">
        <v>365</v>
      </c>
      <c r="H110" s="57">
        <v>-503</v>
      </c>
      <c r="I110" s="57">
        <v>-685</v>
      </c>
      <c r="J110" s="57">
        <v>1054</v>
      </c>
      <c r="K110" s="57">
        <v>2714</v>
      </c>
      <c r="L110" s="57">
        <v>2561</v>
      </c>
      <c r="M110" s="57">
        <v>1761</v>
      </c>
      <c r="N110" s="57">
        <f>Tabela1103[[#This Row],[styczeń - wrzesień]]+Tabela110[[#This Row],[październik]]</f>
        <v>2925</v>
      </c>
      <c r="O110" s="57">
        <f>Tabela1103[[#This Row],[styczeń - październik]]+Tabela110[[#This Row],[listopad]]</f>
        <v>2803</v>
      </c>
      <c r="P110" s="58">
        <f>Tabela1103[[#This Row],[styczeń - listopad]]+Tabela110[[#This Row],[grudzień]]</f>
        <v>3324</v>
      </c>
      <c r="S110" s="29"/>
    </row>
    <row r="111" spans="1:19" ht="15" customHeight="1" x14ac:dyDescent="0.25">
      <c r="A111" s="21" t="s">
        <v>16</v>
      </c>
      <c r="B111" s="16" t="s">
        <v>47</v>
      </c>
      <c r="C111" s="11" t="s">
        <v>18</v>
      </c>
      <c r="D111" s="14">
        <v>2016</v>
      </c>
      <c r="E111" s="57">
        <v>92</v>
      </c>
      <c r="F111" s="57">
        <v>251</v>
      </c>
      <c r="G111" s="57">
        <v>508</v>
      </c>
      <c r="H111" s="57">
        <v>609</v>
      </c>
      <c r="I111" s="57">
        <v>721</v>
      </c>
      <c r="J111" s="57">
        <v>611</v>
      </c>
      <c r="K111" s="57">
        <v>-7121</v>
      </c>
      <c r="L111" s="57">
        <v>-7294</v>
      </c>
      <c r="M111" s="57">
        <v>-6776</v>
      </c>
      <c r="N111" s="57">
        <f>Tabela1103[[#This Row],[styczeń - wrzesień]]+Tabela110[[#This Row],[październik]]</f>
        <v>-6378</v>
      </c>
      <c r="O111" s="57">
        <f>Tabela1103[[#This Row],[styczeń - październik]]+Tabela110[[#This Row],[listopad]]</f>
        <v>-6521</v>
      </c>
      <c r="P111" s="58">
        <f>Tabela1103[[#This Row],[styczeń - listopad]]+Tabela110[[#This Row],[grudzień]]</f>
        <v>-4396</v>
      </c>
      <c r="S111" s="29"/>
    </row>
    <row r="112" spans="1:19" ht="15" customHeight="1" x14ac:dyDescent="0.25">
      <c r="A112" s="21" t="s">
        <v>16</v>
      </c>
      <c r="B112" s="16" t="s">
        <v>47</v>
      </c>
      <c r="C112" s="11" t="s">
        <v>18</v>
      </c>
      <c r="D112" s="14">
        <v>2017</v>
      </c>
      <c r="E112" s="57">
        <v>30</v>
      </c>
      <c r="F112" s="57">
        <v>146</v>
      </c>
      <c r="G112" s="57">
        <v>250</v>
      </c>
      <c r="H112" s="57">
        <v>-193</v>
      </c>
      <c r="I112" s="57">
        <v>-476</v>
      </c>
      <c r="J112" s="57">
        <v>-9153</v>
      </c>
      <c r="K112" s="57">
        <v>-8951</v>
      </c>
      <c r="L112" s="57">
        <v>-9084</v>
      </c>
      <c r="M112" s="57">
        <v>-9326</v>
      </c>
      <c r="N112" s="57">
        <f>Tabela1103[[#This Row],[styczeń - wrzesień]]+Tabela110[[#This Row],[październik]]</f>
        <v>-8490</v>
      </c>
      <c r="O112" s="57">
        <f>Tabela1103[[#This Row],[styczeń - październik]]+Tabela110[[#This Row],[listopad]]</f>
        <v>-6427</v>
      </c>
      <c r="P112" s="58">
        <f>Tabela1103[[#This Row],[styczeń - listopad]]+Tabela110[[#This Row],[grudzień]]</f>
        <v>-3444</v>
      </c>
      <c r="S112" s="29"/>
    </row>
    <row r="113" spans="1:19" ht="15" customHeight="1" x14ac:dyDescent="0.25">
      <c r="A113" s="21" t="s">
        <v>16</v>
      </c>
      <c r="B113" s="16" t="s">
        <v>47</v>
      </c>
      <c r="C113" s="11" t="s">
        <v>18</v>
      </c>
      <c r="D113" s="14">
        <v>2018</v>
      </c>
      <c r="E113" s="57">
        <v>-69</v>
      </c>
      <c r="F113" s="57">
        <v>74</v>
      </c>
      <c r="G113" s="57">
        <v>180</v>
      </c>
      <c r="H113" s="57">
        <v>-602</v>
      </c>
      <c r="I113" s="57">
        <v>928</v>
      </c>
      <c r="J113" s="57">
        <v>2325</v>
      </c>
      <c r="K113" s="57">
        <v>7390</v>
      </c>
      <c r="L113" s="57">
        <v>7560</v>
      </c>
      <c r="M113" s="57">
        <v>6186</v>
      </c>
      <c r="N113" s="57">
        <f>Tabela1103[[#This Row],[styczeń - wrzesień]]+Tabela110[[#This Row],[październik]]</f>
        <v>2770</v>
      </c>
      <c r="O113" s="57">
        <f>Tabela1103[[#This Row],[styczeń - październik]]+Tabela110[[#This Row],[listopad]]</f>
        <v>2256</v>
      </c>
      <c r="P113" s="58">
        <f>Tabela1103[[#This Row],[styczeń - listopad]]+Tabela110[[#This Row],[grudzień]]</f>
        <v>2064</v>
      </c>
      <c r="S113" s="29"/>
    </row>
    <row r="114" spans="1:19" ht="15" customHeight="1" x14ac:dyDescent="0.25">
      <c r="A114" s="21" t="s">
        <v>16</v>
      </c>
      <c r="B114" s="16" t="s">
        <v>47</v>
      </c>
      <c r="C114" s="11" t="s">
        <v>18</v>
      </c>
      <c r="D114" s="14">
        <v>2019</v>
      </c>
      <c r="E114" s="57">
        <v>88</v>
      </c>
      <c r="F114" s="57">
        <v>193</v>
      </c>
      <c r="G114" s="57">
        <v>293</v>
      </c>
      <c r="H114" s="57">
        <v>-77</v>
      </c>
      <c r="I114" s="57">
        <v>-243</v>
      </c>
      <c r="J114" s="57">
        <v>-142</v>
      </c>
      <c r="K114" s="57">
        <v>-223</v>
      </c>
      <c r="L114" s="57">
        <v>-480</v>
      </c>
      <c r="M114" s="57">
        <v>-1235</v>
      </c>
      <c r="N114" s="57">
        <f>Tabela1103[[#This Row],[styczeń - wrzesień]]+Tabela110[[#This Row],[październik]]</f>
        <v>-3485</v>
      </c>
      <c r="O114" s="57">
        <f>Tabela1103[[#This Row],[styczeń - październik]]+Tabela110[[#This Row],[listopad]]</f>
        <v>-3817</v>
      </c>
      <c r="P114" s="58">
        <f>Tabela1103[[#This Row],[styczeń - listopad]]+Tabela110[[#This Row],[grudzień]]</f>
        <v>-3453</v>
      </c>
      <c r="S114" s="29"/>
    </row>
    <row r="115" spans="1:19" ht="15" customHeight="1" x14ac:dyDescent="0.25">
      <c r="A115" s="21" t="s">
        <v>16</v>
      </c>
      <c r="B115" s="16" t="s">
        <v>47</v>
      </c>
      <c r="C115" s="11" t="s">
        <v>18</v>
      </c>
      <c r="D115" s="14">
        <v>2020</v>
      </c>
      <c r="E115" s="57">
        <v>110</v>
      </c>
      <c r="F115" s="57">
        <v>250</v>
      </c>
      <c r="G115" s="57">
        <v>366</v>
      </c>
      <c r="H115" s="57">
        <v>-1738</v>
      </c>
      <c r="I115" s="57">
        <v>-1683</v>
      </c>
      <c r="J115" s="57">
        <v>-7067</v>
      </c>
      <c r="K115" s="57">
        <v>-6922</v>
      </c>
      <c r="L115" s="57">
        <v>-6638</v>
      </c>
      <c r="M115" s="57">
        <v>-7171</v>
      </c>
      <c r="N115" s="57">
        <f>Tabela1103[[#This Row],[styczeń - wrzesień]]+Tabela110[[#This Row],[październik]]</f>
        <v>-7663</v>
      </c>
      <c r="O115" s="57">
        <f>Tabela1103[[#This Row],[styczeń - październik]]+Tabela110[[#This Row],[listopad]]</f>
        <v>-7035</v>
      </c>
      <c r="P115" s="58">
        <f>Tabela1103[[#This Row],[styczeń - listopad]]+Tabela110[[#This Row],[grudzień]]</f>
        <v>-5327</v>
      </c>
      <c r="S115" s="29"/>
    </row>
    <row r="116" spans="1:19" ht="15" customHeight="1" x14ac:dyDescent="0.25">
      <c r="A116" s="21" t="s">
        <v>16</v>
      </c>
      <c r="B116" s="16" t="s">
        <v>47</v>
      </c>
      <c r="C116" s="11" t="s">
        <v>18</v>
      </c>
      <c r="D116" s="14">
        <v>2021</v>
      </c>
      <c r="E116" s="57">
        <v>87</v>
      </c>
      <c r="F116" s="57">
        <v>227</v>
      </c>
      <c r="G116" s="57">
        <v>342</v>
      </c>
      <c r="H116" s="57">
        <v>-31</v>
      </c>
      <c r="I116" s="57">
        <v>2</v>
      </c>
      <c r="J116" s="57">
        <v>-6645</v>
      </c>
      <c r="K116" s="57">
        <v>-6483</v>
      </c>
      <c r="L116" s="57">
        <v>-6691</v>
      </c>
      <c r="M116" s="57">
        <v>-7686</v>
      </c>
      <c r="N116" s="57">
        <f>Tabela1103[[#This Row],[styczeń - wrzesień]]+Tabela110[[#This Row],[październik]]</f>
        <v>-7927</v>
      </c>
      <c r="O116" s="57">
        <f>Tabela1103[[#This Row],[styczeń - październik]]+Tabela110[[#This Row],[listopad]]</f>
        <v>-6685</v>
      </c>
      <c r="P116" s="58">
        <f>Tabela1103[[#This Row],[styczeń - listopad]]+Tabela110[[#This Row],[grudzień]]</f>
        <v>-5013</v>
      </c>
      <c r="S116" s="29"/>
    </row>
    <row r="117" spans="1:19" ht="15" customHeight="1" x14ac:dyDescent="0.25">
      <c r="A117" s="21" t="s">
        <v>16</v>
      </c>
      <c r="B117" s="16" t="s">
        <v>47</v>
      </c>
      <c r="C117" s="11" t="s">
        <v>18</v>
      </c>
      <c r="D117" s="14">
        <v>2022</v>
      </c>
      <c r="E117" s="57">
        <v>84</v>
      </c>
      <c r="F117" s="57">
        <v>257</v>
      </c>
      <c r="G117" s="57">
        <v>387</v>
      </c>
      <c r="H117" s="57">
        <v>-1003</v>
      </c>
      <c r="I117" s="57">
        <v>-1410</v>
      </c>
      <c r="J117" s="57">
        <v>-9934</v>
      </c>
      <c r="K117" s="57">
        <v>-9738</v>
      </c>
      <c r="L117" s="57">
        <v>-583</v>
      </c>
      <c r="M117" s="57">
        <v>-593</v>
      </c>
      <c r="N117" s="57">
        <f>Tabela1103[[#This Row],[styczeń - wrzesień]]+Tabela110[[#This Row],[październik]]</f>
        <v>-2571</v>
      </c>
      <c r="O117" s="57">
        <f>Tabela1103[[#This Row],[styczeń - październik]]+Tabela110[[#This Row],[listopad]]</f>
        <v>-3134</v>
      </c>
      <c r="P117" s="58">
        <f>Tabela1103[[#This Row],[styczeń - listopad]]+Tabela110[[#This Row],[grudzień]]</f>
        <v>-2629</v>
      </c>
      <c r="S117" s="29"/>
    </row>
    <row r="118" spans="1:19" ht="15" customHeight="1" x14ac:dyDescent="0.25">
      <c r="A118" s="21" t="s">
        <v>16</v>
      </c>
      <c r="B118" s="16" t="s">
        <v>47</v>
      </c>
      <c r="C118" s="11" t="s">
        <v>18</v>
      </c>
      <c r="D118" s="14">
        <v>2023</v>
      </c>
      <c r="E118" s="57">
        <v>154</v>
      </c>
      <c r="F118" s="57">
        <v>323</v>
      </c>
      <c r="G118" s="57">
        <v>3362</v>
      </c>
      <c r="H118" s="57">
        <v>7483</v>
      </c>
      <c r="I118" s="57">
        <v>6061</v>
      </c>
      <c r="J118" s="57">
        <v>5426</v>
      </c>
      <c r="K118" s="57">
        <v>4441</v>
      </c>
      <c r="L118" s="57">
        <v>3663</v>
      </c>
      <c r="M118" s="57">
        <v>3761</v>
      </c>
      <c r="N118" s="57">
        <f>Tabela1103[[#This Row],[styczeń - wrzesień]]+Tabela110[[#This Row],[październik]]</f>
        <v>3416</v>
      </c>
      <c r="O118" s="57">
        <f>Tabela1103[[#This Row],[styczeń - październik]]+Tabela110[[#This Row],[listopad]]</f>
        <v>2349</v>
      </c>
      <c r="P118" s="58">
        <f>Tabela1103[[#This Row],[styczeń - listopad]]+Tabela110[[#This Row],[grudzień]]</f>
        <v>6410</v>
      </c>
      <c r="S118" s="29"/>
    </row>
    <row r="119" spans="1:19" ht="15" customHeight="1" x14ac:dyDescent="0.25">
      <c r="A119" s="21" t="s">
        <v>16</v>
      </c>
      <c r="B119" s="16" t="s">
        <v>47</v>
      </c>
      <c r="C119" s="11" t="s">
        <v>18</v>
      </c>
      <c r="D119" s="14">
        <v>2024</v>
      </c>
      <c r="E119" s="57">
        <v>-581</v>
      </c>
      <c r="F119" s="57">
        <v>-421</v>
      </c>
      <c r="G119" s="57">
        <v>-217</v>
      </c>
      <c r="H119" s="57">
        <v>-1288</v>
      </c>
      <c r="I119" s="57">
        <v>-1347</v>
      </c>
      <c r="J119" s="57">
        <v>2356</v>
      </c>
      <c r="K119" s="57">
        <v>211</v>
      </c>
      <c r="L119" s="57">
        <v>257</v>
      </c>
      <c r="M119" s="57">
        <v>47</v>
      </c>
      <c r="N119" s="57">
        <f>Tabela1103[[#This Row],[styczeń - wrzesień]]+Tabela110[[#This Row],[październik]]</f>
        <v>2749</v>
      </c>
      <c r="O119" s="57">
        <f>Tabela1103[[#This Row],[styczeń - październik]]+Tabela110[[#This Row],[listopad]]</f>
        <v>5371</v>
      </c>
      <c r="P119" s="58">
        <f>Tabela1103[[#This Row],[styczeń - listopad]]+Tabela110[[#This Row],[grudzień]]</f>
        <v>7707</v>
      </c>
      <c r="S119" s="29"/>
    </row>
    <row r="120" spans="1:19" ht="15" customHeight="1" x14ac:dyDescent="0.25">
      <c r="A120" s="21" t="s">
        <v>16</v>
      </c>
      <c r="B120" s="16" t="s">
        <v>47</v>
      </c>
      <c r="C120" s="11" t="s">
        <v>18</v>
      </c>
      <c r="D120" s="18">
        <v>2025</v>
      </c>
      <c r="E120" s="60">
        <f>Tabela110[[#This Row],[styczeń]]</f>
        <v>398</v>
      </c>
      <c r="F120" s="60">
        <f>Tabela1103[[#This Row],[styczeń]]+Tabela110[[#This Row],[luty]]</f>
        <v>851</v>
      </c>
      <c r="G120" s="60">
        <f>Tabela1103[[#This Row],[styczeń - luty ]]+Tabela110[[#This Row],[marzec ]]</f>
        <v>1212</v>
      </c>
      <c r="H120" s="60">
        <f>Tabela1103[[#This Row],[styczeń - marzec ]]+Tabela110[[#This Row],[kwiecień]]</f>
        <v>-932</v>
      </c>
      <c r="I120" s="60">
        <f>Tabela1103[[#This Row],[styczeń - kwiecień]]+Tabela110[[#This Row],[maj]]</f>
        <v>1939</v>
      </c>
      <c r="J120" s="60">
        <f>Tabela1103[[#This Row],[styczeń - maj]]+Tabela110[[#This Row],[czerwiec]]</f>
        <v>3882</v>
      </c>
      <c r="K120" s="60">
        <f>Tabela1103[[#This Row],[styczeń - czerwiec]]+Tabela110[[#This Row],[lipiec]]</f>
        <v>4733</v>
      </c>
      <c r="L120" s="60">
        <f>Tabela1103[[#This Row],[styczeń - lipiec]]+Tabela110[[#This Row],[sierpień]]</f>
        <v>5283</v>
      </c>
      <c r="M120" s="60">
        <f>Tabela1103[[#This Row],[styczeń - sierpień]]+Tabela110[[#This Row],[wrzesień]]</f>
        <v>7049</v>
      </c>
      <c r="N120" s="60">
        <f>Tabela1103[[#This Row],[styczeń - wrzesień]]+Tabela110[[#This Row],[październik]]</f>
        <v>7673</v>
      </c>
      <c r="O120" s="60">
        <f>Tabela1103[[#This Row],[styczeń - październik]]+Tabela110[[#This Row],[listopad]]</f>
        <v>8655</v>
      </c>
      <c r="P120" s="60">
        <f>Tabela1103[[#This Row],[styczeń - listopad]]+Tabela110[[#This Row],[grudzień]]</f>
        <v>20073</v>
      </c>
      <c r="S120" s="29"/>
    </row>
    <row r="121" spans="1:19" ht="15" customHeight="1" x14ac:dyDescent="0.25">
      <c r="A121" s="21" t="s">
        <v>16</v>
      </c>
      <c r="B121" s="16" t="s">
        <v>47</v>
      </c>
      <c r="C121" s="11" t="s">
        <v>18</v>
      </c>
      <c r="D121" s="12">
        <v>2026</v>
      </c>
      <c r="E121" s="61">
        <f>Tabela110[[#This Row],[styczeń]]</f>
        <v>424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2">
        <v>0</v>
      </c>
      <c r="S121" s="29"/>
    </row>
    <row r="122" spans="1:19" ht="15" customHeight="1" x14ac:dyDescent="0.25">
      <c r="A122" s="10" t="s">
        <v>16</v>
      </c>
      <c r="B122" s="19" t="s">
        <v>24</v>
      </c>
      <c r="C122" s="11" t="s">
        <v>18</v>
      </c>
      <c r="D122" s="17">
        <v>2007</v>
      </c>
      <c r="E122" s="57">
        <v>1756</v>
      </c>
      <c r="F122" s="57">
        <v>1495</v>
      </c>
      <c r="G122" s="57">
        <v>213</v>
      </c>
      <c r="H122" s="57">
        <v>-1671</v>
      </c>
      <c r="I122" s="57">
        <v>-2104</v>
      </c>
      <c r="J122" s="57">
        <v>-1866</v>
      </c>
      <c r="K122" s="57">
        <v>-2842</v>
      </c>
      <c r="L122" s="57">
        <v>-3326</v>
      </c>
      <c r="M122" s="57">
        <v>-3148</v>
      </c>
      <c r="N122" s="57">
        <f>Tabela1103[[#This Row],[styczeń - wrzesień]]+Tabela110[[#This Row],[październik]]</f>
        <v>-1709</v>
      </c>
      <c r="O122" s="57">
        <f>Tabela1103[[#This Row],[styczeń - październik]]+Tabela110[[#This Row],[listopad]]</f>
        <v>-1152</v>
      </c>
      <c r="P122" s="58">
        <f>Tabela1103[[#This Row],[styczeń - listopad]]+Tabela110[[#This Row],[grudzień]]</f>
        <v>1163</v>
      </c>
      <c r="S122" s="29"/>
    </row>
    <row r="123" spans="1:19" ht="15" customHeight="1" x14ac:dyDescent="0.25">
      <c r="A123" s="23" t="s">
        <v>16</v>
      </c>
      <c r="B123" s="19" t="s">
        <v>48</v>
      </c>
      <c r="C123" s="11" t="s">
        <v>18</v>
      </c>
      <c r="D123" s="12">
        <v>2008</v>
      </c>
      <c r="E123" s="57">
        <v>382</v>
      </c>
      <c r="F123" s="57">
        <v>63</v>
      </c>
      <c r="G123" s="57">
        <v>-1550</v>
      </c>
      <c r="H123" s="57">
        <v>-1944</v>
      </c>
      <c r="I123" s="57">
        <v>-1313</v>
      </c>
      <c r="J123" s="57">
        <v>-639</v>
      </c>
      <c r="K123" s="57">
        <v>-1474</v>
      </c>
      <c r="L123" s="57">
        <v>-1809</v>
      </c>
      <c r="M123" s="57">
        <v>-3264</v>
      </c>
      <c r="N123" s="57">
        <f>Tabela1103[[#This Row],[styczeń - wrzesień]]+Tabela110[[#This Row],[październik]]</f>
        <v>-3449</v>
      </c>
      <c r="O123" s="57">
        <f>Tabela1103[[#This Row],[styczeń - październik]]+Tabela110[[#This Row],[listopad]]</f>
        <v>-3783</v>
      </c>
      <c r="P123" s="58">
        <f>Tabela1103[[#This Row],[styczeń - listopad]]+Tabela110[[#This Row],[grudzień]]</f>
        <v>-908</v>
      </c>
      <c r="S123" s="29"/>
    </row>
    <row r="124" spans="1:19" ht="15" customHeight="1" x14ac:dyDescent="0.25">
      <c r="A124" s="23" t="s">
        <v>16</v>
      </c>
      <c r="B124" s="19" t="s">
        <v>48</v>
      </c>
      <c r="C124" s="11" t="s">
        <v>18</v>
      </c>
      <c r="D124" s="12">
        <v>2009</v>
      </c>
      <c r="E124" s="57">
        <v>1146</v>
      </c>
      <c r="F124" s="57">
        <v>-114</v>
      </c>
      <c r="G124" s="57">
        <v>1066</v>
      </c>
      <c r="H124" s="57">
        <v>1991</v>
      </c>
      <c r="I124" s="57">
        <v>1997</v>
      </c>
      <c r="J124" s="57">
        <v>3871</v>
      </c>
      <c r="K124" s="57">
        <v>3817</v>
      </c>
      <c r="L124" s="57">
        <v>2212</v>
      </c>
      <c r="M124" s="57">
        <v>2684</v>
      </c>
      <c r="N124" s="57">
        <f>Tabela1103[[#This Row],[styczeń - wrzesień]]+Tabela110[[#This Row],[październik]]</f>
        <v>2042</v>
      </c>
      <c r="O124" s="57">
        <f>Tabela1103[[#This Row],[styczeń - październik]]+Tabela110[[#This Row],[listopad]]</f>
        <v>-3365</v>
      </c>
      <c r="P124" s="58">
        <f>Tabela1103[[#This Row],[styczeń - listopad]]+Tabela110[[#This Row],[grudzień]]</f>
        <v>4887</v>
      </c>
      <c r="S124" s="29"/>
    </row>
    <row r="125" spans="1:19" ht="15" customHeight="1" x14ac:dyDescent="0.25">
      <c r="A125" s="23" t="s">
        <v>16</v>
      </c>
      <c r="B125" s="19" t="s">
        <v>48</v>
      </c>
      <c r="C125" s="11" t="s">
        <v>18</v>
      </c>
      <c r="D125" s="13">
        <v>2010</v>
      </c>
      <c r="E125" s="57">
        <v>-1466</v>
      </c>
      <c r="F125" s="57">
        <v>-1896</v>
      </c>
      <c r="G125" s="57">
        <v>-2483</v>
      </c>
      <c r="H125" s="57">
        <v>-2665</v>
      </c>
      <c r="I125" s="57">
        <v>-3008</v>
      </c>
      <c r="J125" s="57">
        <v>-6631</v>
      </c>
      <c r="K125" s="57">
        <v>-6392</v>
      </c>
      <c r="L125" s="57">
        <v>-6603</v>
      </c>
      <c r="M125" s="57">
        <v>-6708</v>
      </c>
      <c r="N125" s="57">
        <f>Tabela1103[[#This Row],[styczeń - wrzesień]]+Tabela110[[#This Row],[październik]]</f>
        <v>-8254</v>
      </c>
      <c r="O125" s="57">
        <f>Tabela1103[[#This Row],[styczeń - październik]]+Tabela110[[#This Row],[listopad]]</f>
        <v>-8424</v>
      </c>
      <c r="P125" s="58">
        <f>Tabela1103[[#This Row],[styczeń - listopad]]+Tabela110[[#This Row],[grudzień]]</f>
        <v>-5639</v>
      </c>
      <c r="S125" s="29"/>
    </row>
    <row r="126" spans="1:19" ht="15" customHeight="1" x14ac:dyDescent="0.25">
      <c r="A126" s="23" t="s">
        <v>16</v>
      </c>
      <c r="B126" s="19" t="s">
        <v>48</v>
      </c>
      <c r="C126" s="11" t="s">
        <v>18</v>
      </c>
      <c r="D126" s="13">
        <v>2011</v>
      </c>
      <c r="E126" s="57">
        <v>-426</v>
      </c>
      <c r="F126" s="57">
        <v>-415</v>
      </c>
      <c r="G126" s="57">
        <v>-1745</v>
      </c>
      <c r="H126" s="57">
        <v>-1692</v>
      </c>
      <c r="I126" s="57">
        <v>-2760</v>
      </c>
      <c r="J126" s="57">
        <v>-10202</v>
      </c>
      <c r="K126" s="57">
        <v>-12847</v>
      </c>
      <c r="L126" s="57">
        <v>-12949</v>
      </c>
      <c r="M126" s="57">
        <v>-13015</v>
      </c>
      <c r="N126" s="57">
        <f>Tabela1103[[#This Row],[styczeń - wrzesień]]+Tabela110[[#This Row],[październik]]</f>
        <v>-11882</v>
      </c>
      <c r="O126" s="57">
        <f>Tabela1103[[#This Row],[styczeń - październik]]+Tabela110[[#This Row],[listopad]]</f>
        <v>-6945</v>
      </c>
      <c r="P126" s="58">
        <f>Tabela1103[[#This Row],[styczeń - listopad]]+Tabela110[[#This Row],[grudzień]]</f>
        <v>-6817</v>
      </c>
      <c r="S126" s="29"/>
    </row>
    <row r="127" spans="1:19" ht="15" customHeight="1" x14ac:dyDescent="0.25">
      <c r="A127" s="23" t="s">
        <v>16</v>
      </c>
      <c r="B127" s="19" t="s">
        <v>48</v>
      </c>
      <c r="C127" s="11" t="s">
        <v>18</v>
      </c>
      <c r="D127" s="13">
        <v>2012</v>
      </c>
      <c r="E127" s="57">
        <v>-390</v>
      </c>
      <c r="F127" s="57">
        <v>-3047</v>
      </c>
      <c r="G127" s="57">
        <v>-1501</v>
      </c>
      <c r="H127" s="57">
        <v>-2360</v>
      </c>
      <c r="I127" s="57">
        <v>-2461</v>
      </c>
      <c r="J127" s="57">
        <v>-10993</v>
      </c>
      <c r="K127" s="57">
        <v>-12662</v>
      </c>
      <c r="L127" s="57">
        <v>-13041</v>
      </c>
      <c r="M127" s="57">
        <v>-13136</v>
      </c>
      <c r="N127" s="57">
        <f>Tabela1103[[#This Row],[styczeń - wrzesień]]+Tabela110[[#This Row],[październik]]</f>
        <v>-13957</v>
      </c>
      <c r="O127" s="57">
        <f>Tabela1103[[#This Row],[styczeń - październik]]+Tabela110[[#This Row],[listopad]]</f>
        <v>-10545</v>
      </c>
      <c r="P127" s="58">
        <f>Tabela1103[[#This Row],[styczeń - listopad]]+Tabela110[[#This Row],[grudzień]]</f>
        <v>-10638</v>
      </c>
      <c r="S127" s="29"/>
    </row>
    <row r="128" spans="1:19" ht="15" customHeight="1" x14ac:dyDescent="0.25">
      <c r="A128" s="23" t="s">
        <v>16</v>
      </c>
      <c r="B128" s="19" t="s">
        <v>48</v>
      </c>
      <c r="C128" s="11" t="s">
        <v>18</v>
      </c>
      <c r="D128" s="13">
        <v>2013</v>
      </c>
      <c r="E128" s="57">
        <v>-1051</v>
      </c>
      <c r="F128" s="57">
        <v>-714</v>
      </c>
      <c r="G128" s="57">
        <v>2079</v>
      </c>
      <c r="H128" s="57">
        <v>3724</v>
      </c>
      <c r="I128" s="57">
        <v>5405</v>
      </c>
      <c r="J128" s="57">
        <v>3836</v>
      </c>
      <c r="K128" s="57">
        <v>5443</v>
      </c>
      <c r="L128" s="57">
        <v>5371</v>
      </c>
      <c r="M128" s="57">
        <v>5375</v>
      </c>
      <c r="N128" s="57">
        <f>Tabela1103[[#This Row],[styczeń - wrzesień]]+Tabela110[[#This Row],[październik]]</f>
        <v>5369</v>
      </c>
      <c r="O128" s="57">
        <f>Tabela1103[[#This Row],[styczeń - październik]]+Tabela110[[#This Row],[listopad]]</f>
        <v>5233</v>
      </c>
      <c r="P128" s="58">
        <f>Tabela1103[[#This Row],[styczeń - listopad]]+Tabela110[[#This Row],[grudzień]]</f>
        <v>4371</v>
      </c>
      <c r="S128" s="29"/>
    </row>
    <row r="129" spans="1:19" ht="15" customHeight="1" x14ac:dyDescent="0.25">
      <c r="A129" s="23" t="s">
        <v>16</v>
      </c>
      <c r="B129" s="19" t="s">
        <v>48</v>
      </c>
      <c r="C129" s="11" t="s">
        <v>18</v>
      </c>
      <c r="D129" s="14">
        <v>2014</v>
      </c>
      <c r="E129" s="57">
        <v>-84</v>
      </c>
      <c r="F129" s="57">
        <v>-116</v>
      </c>
      <c r="G129" s="57">
        <v>-144</v>
      </c>
      <c r="H129" s="57">
        <v>-330</v>
      </c>
      <c r="I129" s="57">
        <v>1572</v>
      </c>
      <c r="J129" s="57">
        <v>2441</v>
      </c>
      <c r="K129" s="57">
        <v>2805</v>
      </c>
      <c r="L129" s="57">
        <v>3493</v>
      </c>
      <c r="M129" s="57">
        <v>6084</v>
      </c>
      <c r="N129" s="57">
        <f>Tabela1103[[#This Row],[styczeń - wrzesień]]+Tabela110[[#This Row],[październik]]</f>
        <v>8068</v>
      </c>
      <c r="O129" s="57">
        <f>Tabela1103[[#This Row],[styczeń - październik]]+Tabela110[[#This Row],[listopad]]</f>
        <v>8799</v>
      </c>
      <c r="P129" s="58">
        <f>Tabela1103[[#This Row],[styczeń - listopad]]+Tabela110[[#This Row],[grudzień]]</f>
        <v>9961</v>
      </c>
      <c r="S129" s="29"/>
    </row>
    <row r="130" spans="1:19" ht="15" customHeight="1" x14ac:dyDescent="0.25">
      <c r="A130" s="23" t="s">
        <v>16</v>
      </c>
      <c r="B130" s="19" t="s">
        <v>48</v>
      </c>
      <c r="C130" s="11" t="s">
        <v>18</v>
      </c>
      <c r="D130" s="14">
        <v>2015</v>
      </c>
      <c r="E130" s="57">
        <v>-263</v>
      </c>
      <c r="F130" s="57">
        <v>-282</v>
      </c>
      <c r="G130" s="57">
        <v>-284</v>
      </c>
      <c r="H130" s="57">
        <v>-1258</v>
      </c>
      <c r="I130" s="57">
        <v>-1295</v>
      </c>
      <c r="J130" s="57">
        <v>681</v>
      </c>
      <c r="K130" s="57">
        <v>2238</v>
      </c>
      <c r="L130" s="57">
        <v>2302</v>
      </c>
      <c r="M130" s="57">
        <v>1411</v>
      </c>
      <c r="N130" s="57">
        <f>Tabela1103[[#This Row],[styczeń - wrzesień]]+Tabela110[[#This Row],[październik]]</f>
        <v>2408</v>
      </c>
      <c r="O130" s="57">
        <f>Tabela1103[[#This Row],[styczeń - październik]]+Tabela110[[#This Row],[listopad]]</f>
        <v>2553</v>
      </c>
      <c r="P130" s="58">
        <f>Tabela1103[[#This Row],[styczeń - listopad]]+Tabela110[[#This Row],[grudzień]]</f>
        <v>3396</v>
      </c>
      <c r="S130" s="29"/>
    </row>
    <row r="131" spans="1:19" ht="15" customHeight="1" x14ac:dyDescent="0.25">
      <c r="A131" s="23" t="s">
        <v>16</v>
      </c>
      <c r="B131" s="19" t="s">
        <v>48</v>
      </c>
      <c r="C131" s="11" t="s">
        <v>18</v>
      </c>
      <c r="D131" s="14">
        <v>2016</v>
      </c>
      <c r="E131" s="57">
        <v>-5</v>
      </c>
      <c r="F131" s="57">
        <v>-11</v>
      </c>
      <c r="G131" s="57">
        <v>-15</v>
      </c>
      <c r="H131" s="57">
        <v>-18</v>
      </c>
      <c r="I131" s="57">
        <v>-53</v>
      </c>
      <c r="J131" s="57">
        <v>-14</v>
      </c>
      <c r="K131" s="57">
        <v>-7828</v>
      </c>
      <c r="L131" s="57">
        <v>-7787</v>
      </c>
      <c r="M131" s="57">
        <v>-7336</v>
      </c>
      <c r="N131" s="57">
        <f>Tabela1103[[#This Row],[styczeń - wrzesień]]+Tabela110[[#This Row],[październik]]</f>
        <v>-7062</v>
      </c>
      <c r="O131" s="57">
        <f>Tabela1103[[#This Row],[styczeń - październik]]+Tabela110[[#This Row],[listopad]]</f>
        <v>-7034</v>
      </c>
      <c r="P131" s="58">
        <f>Tabela1103[[#This Row],[styczeń - listopad]]+Tabela110[[#This Row],[grudzień]]</f>
        <v>-4907</v>
      </c>
      <c r="S131" s="29"/>
    </row>
    <row r="132" spans="1:19" ht="15" customHeight="1" x14ac:dyDescent="0.25">
      <c r="A132" s="23" t="s">
        <v>16</v>
      </c>
      <c r="B132" s="19" t="s">
        <v>48</v>
      </c>
      <c r="C132" s="11" t="s">
        <v>18</v>
      </c>
      <c r="D132" s="14">
        <v>2017</v>
      </c>
      <c r="E132" s="57">
        <v>-89</v>
      </c>
      <c r="F132" s="57">
        <v>-108</v>
      </c>
      <c r="G132" s="57">
        <v>-124</v>
      </c>
      <c r="H132" s="57">
        <v>-663</v>
      </c>
      <c r="I132" s="57">
        <v>-658</v>
      </c>
      <c r="J132" s="57">
        <v>-9399</v>
      </c>
      <c r="K132" s="57">
        <v>-9325</v>
      </c>
      <c r="L132" s="57">
        <v>-9301</v>
      </c>
      <c r="M132" s="57">
        <v>-9638</v>
      </c>
      <c r="N132" s="57">
        <f>Tabela1103[[#This Row],[styczeń - wrzesień]]+Tabela110[[#This Row],[październik]]</f>
        <v>-8896</v>
      </c>
      <c r="O132" s="57">
        <f>Tabela1103[[#This Row],[styczeń - październik]]+Tabela110[[#This Row],[listopad]]</f>
        <v>-6646</v>
      </c>
      <c r="P132" s="58">
        <f>Tabela1103[[#This Row],[styczeń - listopad]]+Tabela110[[#This Row],[grudzień]]</f>
        <v>-3485</v>
      </c>
      <c r="S132" s="29"/>
    </row>
    <row r="133" spans="1:19" ht="15" customHeight="1" x14ac:dyDescent="0.25">
      <c r="A133" s="23" t="s">
        <v>16</v>
      </c>
      <c r="B133" s="19" t="s">
        <v>48</v>
      </c>
      <c r="C133" s="11" t="s">
        <v>18</v>
      </c>
      <c r="D133" s="14">
        <v>2018</v>
      </c>
      <c r="E133" s="57">
        <v>-193</v>
      </c>
      <c r="F133" s="57">
        <v>-217</v>
      </c>
      <c r="G133" s="57">
        <v>-248</v>
      </c>
      <c r="H133" s="57">
        <v>-1161</v>
      </c>
      <c r="I133" s="57">
        <v>363</v>
      </c>
      <c r="J133" s="57">
        <v>2017</v>
      </c>
      <c r="K133" s="57">
        <v>6900</v>
      </c>
      <c r="L133" s="57">
        <v>6911</v>
      </c>
      <c r="M133" s="57">
        <v>5654</v>
      </c>
      <c r="N133" s="57">
        <f>Tabela1103[[#This Row],[styczeń - wrzesień]]+Tabela110[[#This Row],[październik]]</f>
        <v>2140</v>
      </c>
      <c r="O133" s="57">
        <f>Tabela1103[[#This Row],[styczeń - październik]]+Tabela110[[#This Row],[listopad]]</f>
        <v>1883</v>
      </c>
      <c r="P133" s="58">
        <f>Tabela1103[[#This Row],[styczeń - listopad]]+Tabela110[[#This Row],[grudzień]]</f>
        <v>1827</v>
      </c>
      <c r="S133" s="29"/>
    </row>
    <row r="134" spans="1:19" ht="15" customHeight="1" x14ac:dyDescent="0.25">
      <c r="A134" s="23" t="s">
        <v>16</v>
      </c>
      <c r="B134" s="19" t="s">
        <v>48</v>
      </c>
      <c r="C134" s="11" t="s">
        <v>18</v>
      </c>
      <c r="D134" s="14">
        <v>2019</v>
      </c>
      <c r="E134" s="57">
        <v>-34</v>
      </c>
      <c r="F134" s="57">
        <v>-45</v>
      </c>
      <c r="G134" s="57">
        <v>-59</v>
      </c>
      <c r="H134" s="57">
        <v>-591</v>
      </c>
      <c r="I134" s="57">
        <v>-521</v>
      </c>
      <c r="J134" s="57">
        <v>-520</v>
      </c>
      <c r="K134" s="57">
        <v>-770</v>
      </c>
      <c r="L134" s="57">
        <v>-768</v>
      </c>
      <c r="M134" s="57">
        <v>-1660</v>
      </c>
      <c r="N134" s="57">
        <f>Tabela1103[[#This Row],[styczeń - wrzesień]]+Tabela110[[#This Row],[październik]]</f>
        <v>-3963</v>
      </c>
      <c r="O134" s="57">
        <f>Tabela1103[[#This Row],[styczeń - październik]]+Tabela110[[#This Row],[listopad]]</f>
        <v>-4037</v>
      </c>
      <c r="P134" s="58">
        <f>Tabela1103[[#This Row],[styczeń - listopad]]+Tabela110[[#This Row],[grudzień]]</f>
        <v>-3664</v>
      </c>
      <c r="S134" s="29"/>
    </row>
    <row r="135" spans="1:19" ht="15" customHeight="1" x14ac:dyDescent="0.25">
      <c r="A135" s="23" t="s">
        <v>16</v>
      </c>
      <c r="B135" s="19" t="s">
        <v>48</v>
      </c>
      <c r="C135" s="11" t="s">
        <v>18</v>
      </c>
      <c r="D135" s="14">
        <v>2020</v>
      </c>
      <c r="E135" s="57">
        <v>-14</v>
      </c>
      <c r="F135" s="57">
        <v>-27</v>
      </c>
      <c r="G135" s="57">
        <v>-42</v>
      </c>
      <c r="H135" s="57">
        <v>-2299</v>
      </c>
      <c r="I135" s="57">
        <v>-2331</v>
      </c>
      <c r="J135" s="57">
        <v>-7437</v>
      </c>
      <c r="K135" s="57">
        <v>-7392</v>
      </c>
      <c r="L135" s="57">
        <v>-7276</v>
      </c>
      <c r="M135" s="57">
        <v>-7444</v>
      </c>
      <c r="N135" s="57">
        <f>Tabela1103[[#This Row],[styczeń - wrzesień]]+Tabela110[[#This Row],[październik]]</f>
        <v>-7973</v>
      </c>
      <c r="O135" s="57">
        <f>Tabela1103[[#This Row],[styczeń - październik]]+Tabela110[[#This Row],[listopad]]</f>
        <v>-7048</v>
      </c>
      <c r="P135" s="58">
        <f>Tabela1103[[#This Row],[styczeń - listopad]]+Tabela110[[#This Row],[grudzień]]</f>
        <v>-5986</v>
      </c>
      <c r="S135" s="29"/>
    </row>
    <row r="136" spans="1:19" ht="15" customHeight="1" x14ac:dyDescent="0.25">
      <c r="A136" s="23" t="s">
        <v>16</v>
      </c>
      <c r="B136" s="19" t="s">
        <v>48</v>
      </c>
      <c r="C136" s="11" t="s">
        <v>18</v>
      </c>
      <c r="D136" s="14">
        <v>2021</v>
      </c>
      <c r="E136" s="57">
        <v>-20</v>
      </c>
      <c r="F136" s="57">
        <v>-29</v>
      </c>
      <c r="G136" s="57">
        <v>-49</v>
      </c>
      <c r="H136" s="57">
        <v>-516</v>
      </c>
      <c r="I136" s="57">
        <v>-541</v>
      </c>
      <c r="J136" s="57">
        <v>-7430</v>
      </c>
      <c r="K136" s="57">
        <v>-7443</v>
      </c>
      <c r="L136" s="57">
        <v>-7448</v>
      </c>
      <c r="M136" s="57">
        <v>-8541</v>
      </c>
      <c r="N136" s="57">
        <f>Tabela1103[[#This Row],[styczeń - wrzesień]]+Tabela110[[#This Row],[październik]]</f>
        <v>-8971</v>
      </c>
      <c r="O136" s="57">
        <f>Tabela1103[[#This Row],[styczeń - październik]]+Tabela110[[#This Row],[listopad]]</f>
        <v>-7482</v>
      </c>
      <c r="P136" s="58">
        <f>Tabela1103[[#This Row],[styczeń - listopad]]+Tabela110[[#This Row],[grudzień]]</f>
        <v>-6416</v>
      </c>
      <c r="S136" s="29"/>
    </row>
    <row r="137" spans="1:19" ht="15" customHeight="1" x14ac:dyDescent="0.25">
      <c r="A137" s="23" t="s">
        <v>16</v>
      </c>
      <c r="B137" s="19" t="s">
        <v>48</v>
      </c>
      <c r="C137" s="11" t="s">
        <v>18</v>
      </c>
      <c r="D137" s="14">
        <v>2022</v>
      </c>
      <c r="E137" s="57">
        <v>-46</v>
      </c>
      <c r="F137" s="57">
        <v>-52</v>
      </c>
      <c r="G137" s="57">
        <v>-63</v>
      </c>
      <c r="H137" s="57">
        <v>-1545</v>
      </c>
      <c r="I137" s="57">
        <v>-1578</v>
      </c>
      <c r="J137" s="57">
        <v>-10996</v>
      </c>
      <c r="K137" s="57">
        <v>-10996</v>
      </c>
      <c r="L137" s="57">
        <v>-1597</v>
      </c>
      <c r="M137" s="57">
        <v>-2061</v>
      </c>
      <c r="N137" s="57">
        <f>Tabela1103[[#This Row],[styczeń - wrzesień]]+Tabela110[[#This Row],[październik]]</f>
        <v>-4256</v>
      </c>
      <c r="O137" s="57">
        <f>Tabela1103[[#This Row],[styczeń - październik]]+Tabela110[[#This Row],[listopad]]</f>
        <v>-4214</v>
      </c>
      <c r="P137" s="58">
        <f>Tabela1103[[#This Row],[styczeń - listopad]]+Tabela110[[#This Row],[grudzień]]</f>
        <v>-4276</v>
      </c>
      <c r="S137" s="29"/>
    </row>
    <row r="138" spans="1:19" ht="15" customHeight="1" x14ac:dyDescent="0.25">
      <c r="A138" s="23" t="s">
        <v>16</v>
      </c>
      <c r="B138" s="19" t="s">
        <v>48</v>
      </c>
      <c r="C138" s="11" t="s">
        <v>18</v>
      </c>
      <c r="D138" s="14">
        <v>2023</v>
      </c>
      <c r="E138" s="57">
        <v>-11</v>
      </c>
      <c r="F138" s="57">
        <v>-18</v>
      </c>
      <c r="G138" s="57">
        <v>2868</v>
      </c>
      <c r="H138" s="57">
        <v>6563</v>
      </c>
      <c r="I138" s="57">
        <v>5260</v>
      </c>
      <c r="J138" s="57">
        <v>4240</v>
      </c>
      <c r="K138" s="57">
        <v>3239</v>
      </c>
      <c r="L138" s="57">
        <v>2238</v>
      </c>
      <c r="M138" s="57">
        <v>2238</v>
      </c>
      <c r="N138" s="57">
        <f>Tabela1103[[#This Row],[styczeń - wrzesień]]+Tabela110[[#This Row],[październik]]</f>
        <v>1745</v>
      </c>
      <c r="O138" s="57">
        <f>Tabela1103[[#This Row],[styczeń - październik]]+Tabela110[[#This Row],[listopad]]</f>
        <v>1249</v>
      </c>
      <c r="P138" s="58">
        <f>Tabela1103[[#This Row],[styczeń - listopad]]+Tabela110[[#This Row],[grudzień]]</f>
        <v>5090</v>
      </c>
      <c r="S138" s="29"/>
    </row>
    <row r="139" spans="1:19" ht="15" customHeight="1" x14ac:dyDescent="0.25">
      <c r="A139" s="23" t="s">
        <v>16</v>
      </c>
      <c r="B139" s="19" t="s">
        <v>48</v>
      </c>
      <c r="C139" s="11" t="s">
        <v>18</v>
      </c>
      <c r="D139" s="13">
        <v>2024</v>
      </c>
      <c r="E139" s="57">
        <v>-722</v>
      </c>
      <c r="F139" s="57">
        <v>-728</v>
      </c>
      <c r="G139" s="57">
        <v>-737</v>
      </c>
      <c r="H139" s="57">
        <v>-1960</v>
      </c>
      <c r="I139" s="57">
        <v>-2204</v>
      </c>
      <c r="J139" s="57">
        <v>796</v>
      </c>
      <c r="K139" s="57">
        <v>-1564</v>
      </c>
      <c r="L139" s="57">
        <v>-1549</v>
      </c>
      <c r="M139" s="57">
        <v>-1516</v>
      </c>
      <c r="N139" s="57">
        <f>Tabela1103[[#This Row],[styczeń - wrzesień]]+Tabela110[[#This Row],[październik]]</f>
        <v>873</v>
      </c>
      <c r="O139" s="57">
        <f>Tabela1103[[#This Row],[styczeń - październik]]+Tabela110[[#This Row],[listopad]]</f>
        <v>3998</v>
      </c>
      <c r="P139" s="58">
        <f>Tabela1103[[#This Row],[styczeń - listopad]]+Tabela110[[#This Row],[grudzień]]</f>
        <v>5386</v>
      </c>
      <c r="S139" s="29"/>
    </row>
    <row r="140" spans="1:19" ht="15" customHeight="1" x14ac:dyDescent="0.25">
      <c r="A140" s="23" t="s">
        <v>16</v>
      </c>
      <c r="B140" s="19" t="s">
        <v>48</v>
      </c>
      <c r="C140" s="11" t="s">
        <v>18</v>
      </c>
      <c r="D140" s="18">
        <v>2025</v>
      </c>
      <c r="E140" s="60">
        <f>Tabela110[[#This Row],[styczeń]]</f>
        <v>261</v>
      </c>
      <c r="F140" s="60">
        <f>Tabela1103[[#This Row],[styczeń]]+Tabela110[[#This Row],[luty]]</f>
        <v>498</v>
      </c>
      <c r="G140" s="60">
        <f>Tabela1103[[#This Row],[styczeń - luty ]]+Tabela110[[#This Row],[marzec ]]</f>
        <v>625</v>
      </c>
      <c r="H140" s="60">
        <f>Tabela1103[[#This Row],[styczeń - marzec ]]+Tabela110[[#This Row],[kwiecień]]</f>
        <v>-1910</v>
      </c>
      <c r="I140" s="60">
        <f>Tabela1103[[#This Row],[styczeń - kwiecień]]+Tabela110[[#This Row],[maj]]</f>
        <v>924</v>
      </c>
      <c r="J140" s="60">
        <f>Tabela1103[[#This Row],[styczeń - maj]]+Tabela110[[#This Row],[czerwiec]]</f>
        <v>2381</v>
      </c>
      <c r="K140" s="60">
        <f>Tabela1103[[#This Row],[styczeń - czerwiec]]+Tabela110[[#This Row],[lipiec]]</f>
        <v>2991</v>
      </c>
      <c r="L140" s="60">
        <f>Tabela1103[[#This Row],[styczeń - lipiec]]+Tabela110[[#This Row],[sierpień]]</f>
        <v>3287</v>
      </c>
      <c r="M140" s="60">
        <f>Tabela1103[[#This Row],[styczeń - sierpień]]+Tabela110[[#This Row],[wrzesień]]</f>
        <v>5015</v>
      </c>
      <c r="N140" s="60">
        <f>Tabela1103[[#This Row],[styczeń - wrzesień]]+Tabela110[[#This Row],[październik]]</f>
        <v>5584</v>
      </c>
      <c r="O140" s="60">
        <f>Tabela1103[[#This Row],[styczeń - październik]]+Tabela110[[#This Row],[listopad]]</f>
        <v>6953</v>
      </c>
      <c r="P140" s="60">
        <f>Tabela1103[[#This Row],[styczeń - listopad]]+Tabela110[[#This Row],[grudzień]]</f>
        <v>18731</v>
      </c>
      <c r="S140" s="29"/>
    </row>
    <row r="141" spans="1:19" ht="15" customHeight="1" x14ac:dyDescent="0.25">
      <c r="A141" s="23" t="s">
        <v>16</v>
      </c>
      <c r="B141" s="19" t="s">
        <v>48</v>
      </c>
      <c r="C141" s="11" t="s">
        <v>18</v>
      </c>
      <c r="D141" s="12">
        <v>2026</v>
      </c>
      <c r="E141" s="61">
        <f>Tabela110[[#This Row],[styczeń]]</f>
        <v>166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2">
        <v>0</v>
      </c>
      <c r="S141" s="29"/>
    </row>
    <row r="142" spans="1:19" ht="15" customHeight="1" x14ac:dyDescent="0.25">
      <c r="A142" s="10" t="s">
        <v>16</v>
      </c>
      <c r="B142" s="19" t="s">
        <v>25</v>
      </c>
      <c r="C142" s="11" t="s">
        <v>18</v>
      </c>
      <c r="D142" s="17">
        <v>2007</v>
      </c>
      <c r="E142" s="57">
        <v>0</v>
      </c>
      <c r="F142" s="57">
        <v>19</v>
      </c>
      <c r="G142" s="57">
        <v>-9</v>
      </c>
      <c r="H142" s="57">
        <v>278</v>
      </c>
      <c r="I142" s="57">
        <v>299</v>
      </c>
      <c r="J142" s="57">
        <v>253</v>
      </c>
      <c r="K142" s="57">
        <v>307</v>
      </c>
      <c r="L142" s="57">
        <v>309</v>
      </c>
      <c r="M142" s="57">
        <v>337</v>
      </c>
      <c r="N142" s="57">
        <f>Tabela1103[[#This Row],[styczeń - wrzesień]]+Tabela110[[#This Row],[październik]]</f>
        <v>637</v>
      </c>
      <c r="O142" s="57">
        <f>Tabela1103[[#This Row],[styczeń - październik]]+Tabela110[[#This Row],[listopad]]</f>
        <v>709</v>
      </c>
      <c r="P142" s="58">
        <f>Tabela1103[[#This Row],[styczeń - listopad]]+Tabela110[[#This Row],[grudzień]]</f>
        <v>669</v>
      </c>
      <c r="S142" s="29"/>
    </row>
    <row r="143" spans="1:19" ht="15" customHeight="1" x14ac:dyDescent="0.25">
      <c r="A143" s="21" t="s">
        <v>16</v>
      </c>
      <c r="B143" s="19" t="s">
        <v>49</v>
      </c>
      <c r="C143" s="11" t="s">
        <v>18</v>
      </c>
      <c r="D143" s="12">
        <v>2008</v>
      </c>
      <c r="E143" s="57">
        <v>0</v>
      </c>
      <c r="F143" s="57">
        <v>1</v>
      </c>
      <c r="G143" s="57">
        <v>231</v>
      </c>
      <c r="H143" s="57">
        <v>228</v>
      </c>
      <c r="I143" s="57">
        <v>186</v>
      </c>
      <c r="J143" s="57">
        <v>160</v>
      </c>
      <c r="K143" s="57">
        <v>176</v>
      </c>
      <c r="L143" s="57">
        <v>183</v>
      </c>
      <c r="M143" s="57">
        <v>425</v>
      </c>
      <c r="N143" s="57">
        <f>Tabela1103[[#This Row],[styczeń - wrzesień]]+Tabela110[[#This Row],[październik]]</f>
        <v>391</v>
      </c>
      <c r="O143" s="57">
        <f>Tabela1103[[#This Row],[styczeń - październik]]+Tabela110[[#This Row],[listopad]]</f>
        <v>394</v>
      </c>
      <c r="P143" s="58">
        <f>Tabela1103[[#This Row],[styczeń - listopad]]+Tabela110[[#This Row],[grudzień]]</f>
        <v>349</v>
      </c>
      <c r="S143" s="29"/>
    </row>
    <row r="144" spans="1:19" ht="15" customHeight="1" x14ac:dyDescent="0.25">
      <c r="A144" s="21" t="s">
        <v>16</v>
      </c>
      <c r="B144" s="19" t="s">
        <v>49</v>
      </c>
      <c r="C144" s="11" t="s">
        <v>18</v>
      </c>
      <c r="D144" s="12">
        <v>2009</v>
      </c>
      <c r="E144" s="57">
        <v>362</v>
      </c>
      <c r="F144" s="57">
        <v>-379</v>
      </c>
      <c r="G144" s="57">
        <v>-716</v>
      </c>
      <c r="H144" s="57">
        <v>-2022</v>
      </c>
      <c r="I144" s="57">
        <v>-6994</v>
      </c>
      <c r="J144" s="57">
        <v>-12930</v>
      </c>
      <c r="K144" s="57">
        <v>-16226</v>
      </c>
      <c r="L144" s="57">
        <v>-14862</v>
      </c>
      <c r="M144" s="57">
        <v>-13414</v>
      </c>
      <c r="N144" s="57">
        <f>Tabela1103[[#This Row],[styczeń - wrzesień]]+Tabela110[[#This Row],[październik]]</f>
        <v>-11912</v>
      </c>
      <c r="O144" s="57">
        <f>Tabela1103[[#This Row],[styczeń - październik]]+Tabela110[[#This Row],[listopad]]</f>
        <v>-8319</v>
      </c>
      <c r="P144" s="58">
        <f>Tabela1103[[#This Row],[styczeń - listopad]]+Tabela110[[#This Row],[grudzień]]</f>
        <v>-9528</v>
      </c>
      <c r="S144" s="29"/>
    </row>
    <row r="145" spans="1:19" ht="15" customHeight="1" x14ac:dyDescent="0.25">
      <c r="A145" s="21" t="s">
        <v>16</v>
      </c>
      <c r="B145" s="19" t="s">
        <v>49</v>
      </c>
      <c r="C145" s="11" t="s">
        <v>18</v>
      </c>
      <c r="D145" s="13">
        <v>2010</v>
      </c>
      <c r="E145" s="57">
        <v>76</v>
      </c>
      <c r="F145" s="57">
        <v>92</v>
      </c>
      <c r="G145" s="57">
        <v>136</v>
      </c>
      <c r="H145" s="57">
        <v>178</v>
      </c>
      <c r="I145" s="57">
        <v>327</v>
      </c>
      <c r="J145" s="57">
        <v>590</v>
      </c>
      <c r="K145" s="57">
        <v>661</v>
      </c>
      <c r="L145" s="57">
        <v>772</v>
      </c>
      <c r="M145" s="57">
        <v>332</v>
      </c>
      <c r="N145" s="57">
        <f>Tabela1103[[#This Row],[styczeń - wrzesień]]+Tabela110[[#This Row],[październik]]</f>
        <v>345</v>
      </c>
      <c r="O145" s="57">
        <f>Tabela1103[[#This Row],[styczeń - październik]]+Tabela110[[#This Row],[listopad]]</f>
        <v>306</v>
      </c>
      <c r="P145" s="58">
        <f>Tabela1103[[#This Row],[styczeń - listopad]]+Tabela110[[#This Row],[grudzień]]</f>
        <v>-1400</v>
      </c>
      <c r="S145" s="29"/>
    </row>
    <row r="146" spans="1:19" ht="15" customHeight="1" x14ac:dyDescent="0.25">
      <c r="A146" s="21" t="s">
        <v>16</v>
      </c>
      <c r="B146" s="19" t="s">
        <v>49</v>
      </c>
      <c r="C146" s="11" t="s">
        <v>18</v>
      </c>
      <c r="D146" s="13">
        <v>2011</v>
      </c>
      <c r="E146" s="57">
        <v>42</v>
      </c>
      <c r="F146" s="57">
        <v>327</v>
      </c>
      <c r="G146" s="57">
        <v>414</v>
      </c>
      <c r="H146" s="57">
        <v>711</v>
      </c>
      <c r="I146" s="57">
        <v>715</v>
      </c>
      <c r="J146" s="57">
        <v>438</v>
      </c>
      <c r="K146" s="57">
        <v>527</v>
      </c>
      <c r="L146" s="57">
        <v>616</v>
      </c>
      <c r="M146" s="57">
        <v>722</v>
      </c>
      <c r="N146" s="57">
        <f>Tabela1103[[#This Row],[styczeń - wrzesień]]+Tabela110[[#This Row],[październik]]</f>
        <v>500</v>
      </c>
      <c r="O146" s="57">
        <f>Tabela1103[[#This Row],[styczeń - październik]]+Tabela110[[#This Row],[listopad]]</f>
        <v>551</v>
      </c>
      <c r="P146" s="58">
        <f>Tabela1103[[#This Row],[styczeń - listopad]]+Tabela110[[#This Row],[grudzień]]</f>
        <v>-287</v>
      </c>
      <c r="S146" s="29"/>
    </row>
    <row r="147" spans="1:19" ht="15" customHeight="1" x14ac:dyDescent="0.25">
      <c r="A147" s="21" t="s">
        <v>16</v>
      </c>
      <c r="B147" s="19" t="s">
        <v>49</v>
      </c>
      <c r="C147" s="11" t="s">
        <v>18</v>
      </c>
      <c r="D147" s="13">
        <v>2012</v>
      </c>
      <c r="E147" s="57">
        <v>95</v>
      </c>
      <c r="F147" s="57">
        <v>173</v>
      </c>
      <c r="G147" s="57">
        <v>169</v>
      </c>
      <c r="H147" s="57">
        <v>204</v>
      </c>
      <c r="I147" s="57">
        <v>35</v>
      </c>
      <c r="J147" s="57">
        <v>77</v>
      </c>
      <c r="K147" s="57">
        <v>142</v>
      </c>
      <c r="L147" s="57">
        <v>213</v>
      </c>
      <c r="M147" s="57">
        <v>57</v>
      </c>
      <c r="N147" s="57">
        <f>Tabela1103[[#This Row],[styczeń - wrzesień]]+Tabela110[[#This Row],[październik]]</f>
        <v>163</v>
      </c>
      <c r="O147" s="57">
        <f>Tabela1103[[#This Row],[styczeń - październik]]+Tabela110[[#This Row],[listopad]]</f>
        <v>-64</v>
      </c>
      <c r="P147" s="58">
        <f>Tabela1103[[#This Row],[styczeń - listopad]]+Tabela110[[#This Row],[grudzień]]</f>
        <v>-903</v>
      </c>
      <c r="S147" s="29"/>
    </row>
    <row r="148" spans="1:19" ht="15" customHeight="1" x14ac:dyDescent="0.25">
      <c r="A148" s="21" t="s">
        <v>16</v>
      </c>
      <c r="B148" s="19" t="s">
        <v>49</v>
      </c>
      <c r="C148" s="11" t="s">
        <v>18</v>
      </c>
      <c r="D148" s="13">
        <v>2013</v>
      </c>
      <c r="E148" s="57">
        <v>245</v>
      </c>
      <c r="F148" s="57">
        <v>314</v>
      </c>
      <c r="G148" s="57">
        <v>832</v>
      </c>
      <c r="H148" s="57">
        <v>914</v>
      </c>
      <c r="I148" s="57">
        <v>699</v>
      </c>
      <c r="J148" s="57">
        <v>776</v>
      </c>
      <c r="K148" s="57">
        <v>921</v>
      </c>
      <c r="L148" s="57">
        <v>756</v>
      </c>
      <c r="M148" s="57">
        <v>836</v>
      </c>
      <c r="N148" s="57">
        <f>Tabela1103[[#This Row],[styczeń - wrzesień]]+Tabela110[[#This Row],[październik]]</f>
        <v>936</v>
      </c>
      <c r="O148" s="57">
        <f>Tabela1103[[#This Row],[styczeń - październik]]+Tabela110[[#This Row],[listopad]]</f>
        <v>711</v>
      </c>
      <c r="P148" s="58">
        <f>Tabela1103[[#This Row],[styczeń - listopad]]+Tabela110[[#This Row],[grudzień]]</f>
        <v>382</v>
      </c>
      <c r="S148" s="29"/>
    </row>
    <row r="149" spans="1:19" ht="15" customHeight="1" x14ac:dyDescent="0.25">
      <c r="A149" s="21" t="s">
        <v>16</v>
      </c>
      <c r="B149" s="19" t="s">
        <v>49</v>
      </c>
      <c r="C149" s="11" t="s">
        <v>18</v>
      </c>
      <c r="D149" s="14">
        <v>2014</v>
      </c>
      <c r="E149" s="57">
        <v>138</v>
      </c>
      <c r="F149" s="57">
        <v>220</v>
      </c>
      <c r="G149" s="57">
        <v>523</v>
      </c>
      <c r="H149" s="57">
        <v>609</v>
      </c>
      <c r="I149" s="57">
        <v>693</v>
      </c>
      <c r="J149" s="57">
        <v>505</v>
      </c>
      <c r="K149" s="57">
        <v>630</v>
      </c>
      <c r="L149" s="57">
        <v>689</v>
      </c>
      <c r="M149" s="57">
        <v>448</v>
      </c>
      <c r="N149" s="57">
        <f>Tabela1103[[#This Row],[styczeń - wrzesień]]+Tabela110[[#This Row],[październik]]</f>
        <v>555</v>
      </c>
      <c r="O149" s="57">
        <f>Tabela1103[[#This Row],[styczeń - październik]]+Tabela110[[#This Row],[listopad]]</f>
        <v>392</v>
      </c>
      <c r="P149" s="58">
        <f>Tabela1103[[#This Row],[styczeń - listopad]]+Tabela110[[#This Row],[grudzień]]</f>
        <v>142</v>
      </c>
      <c r="S149" s="29"/>
    </row>
    <row r="150" spans="1:19" ht="15" customHeight="1" x14ac:dyDescent="0.25">
      <c r="A150" s="21" t="s">
        <v>16</v>
      </c>
      <c r="B150" s="19" t="s">
        <v>49</v>
      </c>
      <c r="C150" s="11" t="s">
        <v>18</v>
      </c>
      <c r="D150" s="14">
        <v>2015</v>
      </c>
      <c r="E150" s="57">
        <v>135</v>
      </c>
      <c r="F150" s="57">
        <v>274</v>
      </c>
      <c r="G150" s="57">
        <v>649</v>
      </c>
      <c r="H150" s="57">
        <v>755</v>
      </c>
      <c r="I150" s="57">
        <v>610</v>
      </c>
      <c r="J150" s="57">
        <v>373</v>
      </c>
      <c r="K150" s="57">
        <v>476</v>
      </c>
      <c r="L150" s="57">
        <v>259</v>
      </c>
      <c r="M150" s="57">
        <v>350</v>
      </c>
      <c r="N150" s="57">
        <f>Tabela1103[[#This Row],[styczeń - wrzesień]]+Tabela110[[#This Row],[październik]]</f>
        <v>517</v>
      </c>
      <c r="O150" s="57">
        <f>Tabela1103[[#This Row],[styczeń - październik]]+Tabela110[[#This Row],[listopad]]</f>
        <v>250</v>
      </c>
      <c r="P150" s="58">
        <f>Tabela1103[[#This Row],[styczeń - listopad]]+Tabela110[[#This Row],[grudzień]]</f>
        <v>-72</v>
      </c>
      <c r="S150" s="29"/>
    </row>
    <row r="151" spans="1:19" ht="15" customHeight="1" x14ac:dyDescent="0.25">
      <c r="A151" s="21" t="s">
        <v>16</v>
      </c>
      <c r="B151" s="19" t="s">
        <v>49</v>
      </c>
      <c r="C151" s="11" t="s">
        <v>18</v>
      </c>
      <c r="D151" s="14">
        <v>2016</v>
      </c>
      <c r="E151" s="57">
        <v>97</v>
      </c>
      <c r="F151" s="57">
        <v>262</v>
      </c>
      <c r="G151" s="57">
        <v>523</v>
      </c>
      <c r="H151" s="57">
        <v>627</v>
      </c>
      <c r="I151" s="57">
        <v>774</v>
      </c>
      <c r="J151" s="57">
        <v>625</v>
      </c>
      <c r="K151" s="57">
        <v>707</v>
      </c>
      <c r="L151" s="57">
        <v>493</v>
      </c>
      <c r="M151" s="57">
        <v>560</v>
      </c>
      <c r="N151" s="57">
        <f>Tabela1103[[#This Row],[styczeń - wrzesień]]+Tabela110[[#This Row],[październik]]</f>
        <v>684</v>
      </c>
      <c r="O151" s="57">
        <f>Tabela1103[[#This Row],[styczeń - październik]]+Tabela110[[#This Row],[listopad]]</f>
        <v>513</v>
      </c>
      <c r="P151" s="58">
        <f>Tabela1103[[#This Row],[styczeń - listopad]]+Tabela110[[#This Row],[grudzień]]</f>
        <v>511</v>
      </c>
      <c r="S151" s="29"/>
    </row>
    <row r="152" spans="1:19" ht="15" customHeight="1" x14ac:dyDescent="0.25">
      <c r="A152" s="21" t="s">
        <v>16</v>
      </c>
      <c r="B152" s="19" t="s">
        <v>49</v>
      </c>
      <c r="C152" s="11" t="s">
        <v>18</v>
      </c>
      <c r="D152" s="14">
        <v>2017</v>
      </c>
      <c r="E152" s="57">
        <v>119</v>
      </c>
      <c r="F152" s="57">
        <v>254</v>
      </c>
      <c r="G152" s="57">
        <v>374</v>
      </c>
      <c r="H152" s="57">
        <v>470</v>
      </c>
      <c r="I152" s="57">
        <v>182</v>
      </c>
      <c r="J152" s="57">
        <v>246</v>
      </c>
      <c r="K152" s="57">
        <v>374</v>
      </c>
      <c r="L152" s="57">
        <v>217</v>
      </c>
      <c r="M152" s="57">
        <v>312</v>
      </c>
      <c r="N152" s="57">
        <f>Tabela1103[[#This Row],[styczeń - wrzesień]]+Tabela110[[#This Row],[październik]]</f>
        <v>406</v>
      </c>
      <c r="O152" s="57">
        <f>Tabela1103[[#This Row],[styczeń - październik]]+Tabela110[[#This Row],[listopad]]</f>
        <v>219</v>
      </c>
      <c r="P152" s="58">
        <f>Tabela1103[[#This Row],[styczeń - listopad]]+Tabela110[[#This Row],[grudzień]]</f>
        <v>41</v>
      </c>
      <c r="S152" s="29"/>
    </row>
    <row r="153" spans="1:19" ht="15" customHeight="1" x14ac:dyDescent="0.25">
      <c r="A153" s="21" t="s">
        <v>16</v>
      </c>
      <c r="B153" s="19" t="s">
        <v>49</v>
      </c>
      <c r="C153" s="11" t="s">
        <v>18</v>
      </c>
      <c r="D153" s="14">
        <v>2018</v>
      </c>
      <c r="E153" s="57">
        <v>124</v>
      </c>
      <c r="F153" s="57">
        <v>291</v>
      </c>
      <c r="G153" s="57">
        <v>428</v>
      </c>
      <c r="H153" s="57">
        <v>559</v>
      </c>
      <c r="I153" s="57">
        <v>565</v>
      </c>
      <c r="J153" s="57">
        <v>308</v>
      </c>
      <c r="K153" s="57">
        <v>490</v>
      </c>
      <c r="L153" s="57">
        <v>649</v>
      </c>
      <c r="M153" s="57">
        <v>532</v>
      </c>
      <c r="N153" s="57">
        <f>Tabela1103[[#This Row],[styczeń - wrzesień]]+Tabela110[[#This Row],[październik]]</f>
        <v>630</v>
      </c>
      <c r="O153" s="57">
        <f>Tabela1103[[#This Row],[styczeń - październik]]+Tabela110[[#This Row],[listopad]]</f>
        <v>373</v>
      </c>
      <c r="P153" s="58">
        <f>Tabela1103[[#This Row],[styczeń - listopad]]+Tabela110[[#This Row],[grudzień]]</f>
        <v>237</v>
      </c>
      <c r="S153" s="29"/>
    </row>
    <row r="154" spans="1:19" ht="15" customHeight="1" x14ac:dyDescent="0.25">
      <c r="A154" s="21" t="s">
        <v>16</v>
      </c>
      <c r="B154" s="19" t="s">
        <v>49</v>
      </c>
      <c r="C154" s="11" t="s">
        <v>18</v>
      </c>
      <c r="D154" s="14">
        <v>2019</v>
      </c>
      <c r="E154" s="57">
        <v>122</v>
      </c>
      <c r="F154" s="57">
        <v>238</v>
      </c>
      <c r="G154" s="57">
        <v>352</v>
      </c>
      <c r="H154" s="57">
        <v>514</v>
      </c>
      <c r="I154" s="57">
        <v>278</v>
      </c>
      <c r="J154" s="57">
        <v>378</v>
      </c>
      <c r="K154" s="57">
        <v>547</v>
      </c>
      <c r="L154" s="57">
        <v>288</v>
      </c>
      <c r="M154" s="57">
        <v>425</v>
      </c>
      <c r="N154" s="57">
        <f>Tabela1103[[#This Row],[styczeń - wrzesień]]+Tabela110[[#This Row],[październik]]</f>
        <v>478</v>
      </c>
      <c r="O154" s="57">
        <f>Tabela1103[[#This Row],[styczeń - październik]]+Tabela110[[#This Row],[listopad]]</f>
        <v>220</v>
      </c>
      <c r="P154" s="58">
        <f>Tabela1103[[#This Row],[styczeń - listopad]]+Tabela110[[#This Row],[grudzień]]</f>
        <v>211</v>
      </c>
      <c r="S154" s="29"/>
    </row>
    <row r="155" spans="1:19" ht="15" customHeight="1" x14ac:dyDescent="0.25">
      <c r="A155" s="21" t="s">
        <v>16</v>
      </c>
      <c r="B155" s="19" t="s">
        <v>49</v>
      </c>
      <c r="C155" s="11" t="s">
        <v>18</v>
      </c>
      <c r="D155" s="14">
        <v>2020</v>
      </c>
      <c r="E155" s="57">
        <v>124</v>
      </c>
      <c r="F155" s="57">
        <v>277</v>
      </c>
      <c r="G155" s="57">
        <v>408</v>
      </c>
      <c r="H155" s="57">
        <v>561</v>
      </c>
      <c r="I155" s="57">
        <v>648</v>
      </c>
      <c r="J155" s="57">
        <v>370</v>
      </c>
      <c r="K155" s="57">
        <v>470</v>
      </c>
      <c r="L155" s="57">
        <v>638</v>
      </c>
      <c r="M155" s="57">
        <v>273</v>
      </c>
      <c r="N155" s="57">
        <f>Tabela1103[[#This Row],[styczeń - wrzesień]]+Tabela110[[#This Row],[październik]]</f>
        <v>310</v>
      </c>
      <c r="O155" s="57">
        <f>Tabela1103[[#This Row],[styczeń - październik]]+Tabela110[[#This Row],[listopad]]</f>
        <v>13</v>
      </c>
      <c r="P155" s="58">
        <f>Tabela1103[[#This Row],[styczeń - listopad]]+Tabela110[[#This Row],[grudzień]]</f>
        <v>659</v>
      </c>
      <c r="S155" s="29"/>
    </row>
    <row r="156" spans="1:19" ht="15" customHeight="1" x14ac:dyDescent="0.25">
      <c r="A156" s="21" t="s">
        <v>16</v>
      </c>
      <c r="B156" s="19" t="s">
        <v>49</v>
      </c>
      <c r="C156" s="11" t="s">
        <v>18</v>
      </c>
      <c r="D156" s="14">
        <v>2021</v>
      </c>
      <c r="E156" s="57">
        <v>107</v>
      </c>
      <c r="F156" s="57">
        <v>256</v>
      </c>
      <c r="G156" s="57">
        <v>391</v>
      </c>
      <c r="H156" s="57">
        <v>485</v>
      </c>
      <c r="I156" s="57">
        <v>543</v>
      </c>
      <c r="J156" s="57">
        <v>785</v>
      </c>
      <c r="K156" s="57">
        <v>960</v>
      </c>
      <c r="L156" s="57">
        <v>757</v>
      </c>
      <c r="M156" s="57">
        <v>855</v>
      </c>
      <c r="N156" s="57">
        <f>Tabela1103[[#This Row],[styczeń - wrzesień]]+Tabela110[[#This Row],[październik]]</f>
        <v>1044</v>
      </c>
      <c r="O156" s="57">
        <f>Tabela1103[[#This Row],[styczeń - październik]]+Tabela110[[#This Row],[listopad]]</f>
        <v>797</v>
      </c>
      <c r="P156" s="58">
        <f>Tabela1103[[#This Row],[styczeń - listopad]]+Tabela110[[#This Row],[grudzień]]</f>
        <v>1403</v>
      </c>
      <c r="S156" s="29"/>
    </row>
    <row r="157" spans="1:19" ht="15" customHeight="1" x14ac:dyDescent="0.25">
      <c r="A157" s="21" t="s">
        <v>16</v>
      </c>
      <c r="B157" s="19" t="s">
        <v>49</v>
      </c>
      <c r="C157" s="11" t="s">
        <v>18</v>
      </c>
      <c r="D157" s="14">
        <v>2022</v>
      </c>
      <c r="E157" s="57">
        <v>130</v>
      </c>
      <c r="F157" s="57">
        <v>309</v>
      </c>
      <c r="G157" s="57">
        <v>450</v>
      </c>
      <c r="H157" s="57">
        <v>542</v>
      </c>
      <c r="I157" s="57">
        <v>168</v>
      </c>
      <c r="J157" s="57">
        <v>1062</v>
      </c>
      <c r="K157" s="57">
        <v>1258</v>
      </c>
      <c r="L157" s="57">
        <v>1014</v>
      </c>
      <c r="M157" s="57">
        <v>1468</v>
      </c>
      <c r="N157" s="57">
        <f>Tabela1103[[#This Row],[styczeń - wrzesień]]+Tabela110[[#This Row],[październik]]</f>
        <v>1685</v>
      </c>
      <c r="O157" s="57">
        <f>Tabela1103[[#This Row],[styczeń - październik]]+Tabela110[[#This Row],[listopad]]</f>
        <v>1080</v>
      </c>
      <c r="P157" s="58">
        <f>Tabela1103[[#This Row],[styczeń - listopad]]+Tabela110[[#This Row],[grudzień]]</f>
        <v>1647</v>
      </c>
      <c r="S157" s="29"/>
    </row>
    <row r="158" spans="1:19" ht="15" customHeight="1" x14ac:dyDescent="0.25">
      <c r="A158" s="21" t="s">
        <v>16</v>
      </c>
      <c r="B158" s="19" t="s">
        <v>49</v>
      </c>
      <c r="C158" s="11" t="s">
        <v>18</v>
      </c>
      <c r="D158" s="14">
        <v>2023</v>
      </c>
      <c r="E158" s="57">
        <v>165</v>
      </c>
      <c r="F158" s="57">
        <v>341</v>
      </c>
      <c r="G158" s="57">
        <v>494</v>
      </c>
      <c r="H158" s="57">
        <v>920</v>
      </c>
      <c r="I158" s="57">
        <v>801</v>
      </c>
      <c r="J158" s="57">
        <v>1186</v>
      </c>
      <c r="K158" s="57">
        <v>1202</v>
      </c>
      <c r="L158" s="57">
        <v>1425</v>
      </c>
      <c r="M158" s="57">
        <v>1523</v>
      </c>
      <c r="N158" s="57">
        <f>Tabela1103[[#This Row],[styczeń - wrzesień]]+Tabela110[[#This Row],[październik]]</f>
        <v>1671</v>
      </c>
      <c r="O158" s="57">
        <f>Tabela1103[[#This Row],[styczeń - październik]]+Tabela110[[#This Row],[listopad]]</f>
        <v>1100</v>
      </c>
      <c r="P158" s="58">
        <f>Tabela1103[[#This Row],[styczeń - listopad]]+Tabela110[[#This Row],[grudzień]]</f>
        <v>1320</v>
      </c>
      <c r="S158" s="29"/>
    </row>
    <row r="159" spans="1:19" ht="15" customHeight="1" x14ac:dyDescent="0.25">
      <c r="A159" s="21" t="s">
        <v>16</v>
      </c>
      <c r="B159" s="19" t="s">
        <v>49</v>
      </c>
      <c r="C159" s="11" t="s">
        <v>18</v>
      </c>
      <c r="D159" s="13">
        <v>2024</v>
      </c>
      <c r="E159" s="57">
        <v>141</v>
      </c>
      <c r="F159" s="57">
        <v>307</v>
      </c>
      <c r="G159" s="57">
        <v>520</v>
      </c>
      <c r="H159" s="57">
        <v>672</v>
      </c>
      <c r="I159" s="57">
        <v>857</v>
      </c>
      <c r="J159" s="57">
        <v>1560</v>
      </c>
      <c r="K159" s="57">
        <v>1775</v>
      </c>
      <c r="L159" s="57">
        <v>1806</v>
      </c>
      <c r="M159" s="57">
        <v>1563</v>
      </c>
      <c r="N159" s="57">
        <f>Tabela1103[[#This Row],[styczeń - wrzesień]]+Tabela110[[#This Row],[październik]]</f>
        <v>1876</v>
      </c>
      <c r="O159" s="57">
        <f>Tabela1103[[#This Row],[styczeń - październik]]+Tabela110[[#This Row],[listopad]]</f>
        <v>1373</v>
      </c>
      <c r="P159" s="58">
        <f>Tabela1103[[#This Row],[styczeń - listopad]]+Tabela110[[#This Row],[grudzień]]</f>
        <v>2020</v>
      </c>
      <c r="S159" s="29"/>
    </row>
    <row r="160" spans="1:19" ht="15" customHeight="1" x14ac:dyDescent="0.25">
      <c r="A160" s="21" t="s">
        <v>16</v>
      </c>
      <c r="B160" s="19" t="s">
        <v>49</v>
      </c>
      <c r="C160" s="11" t="s">
        <v>18</v>
      </c>
      <c r="D160" s="14">
        <v>2025</v>
      </c>
      <c r="E160" s="60">
        <f>Tabela110[[#This Row],[styczeń]]</f>
        <v>137</v>
      </c>
      <c r="F160" s="60">
        <f>Tabela1103[[#This Row],[styczeń]]+Tabela110[[#This Row],[luty]]</f>
        <v>353</v>
      </c>
      <c r="G160" s="60">
        <f>Tabela1103[[#This Row],[styczeń - luty ]]+Tabela110[[#This Row],[marzec ]]</f>
        <v>587</v>
      </c>
      <c r="H160" s="60">
        <f>Tabela1103[[#This Row],[styczeń - marzec ]]+Tabela110[[#This Row],[kwiecień]]</f>
        <v>978</v>
      </c>
      <c r="I160" s="60">
        <f>Tabela1103[[#This Row],[styczeń - kwiecień]]+Tabela110[[#This Row],[maj]]</f>
        <v>1015</v>
      </c>
      <c r="J160" s="60">
        <f>Tabela1103[[#This Row],[styczeń - maj]]+Tabela110[[#This Row],[czerwiec]]</f>
        <v>1501</v>
      </c>
      <c r="K160" s="60">
        <f>Tabela1103[[#This Row],[styczeń - czerwiec]]+Tabela110[[#This Row],[lipiec]]</f>
        <v>1742</v>
      </c>
      <c r="L160" s="60">
        <f>Tabela1103[[#This Row],[styczeń - lipiec]]+Tabela110[[#This Row],[sierpień]]</f>
        <v>1996</v>
      </c>
      <c r="M160" s="60">
        <f>Tabela1103[[#This Row],[styczeń - sierpień]]+Tabela110[[#This Row],[wrzesień]]</f>
        <v>2034</v>
      </c>
      <c r="N160" s="60">
        <f>Tabela1103[[#This Row],[styczeń - wrzesień]]+Tabela110[[#This Row],[październik]]</f>
        <v>2089</v>
      </c>
      <c r="O160" s="60">
        <f>Tabela1103[[#This Row],[styczeń - październik]]+Tabela110[[#This Row],[listopad]]</f>
        <v>1702</v>
      </c>
      <c r="P160" s="60">
        <f>Tabela1103[[#This Row],[styczeń - listopad]]+Tabela110[[#This Row],[grudzień]]</f>
        <v>1342</v>
      </c>
      <c r="S160" s="29"/>
    </row>
    <row r="161" spans="1:19" ht="15" customHeight="1" x14ac:dyDescent="0.25">
      <c r="A161" s="21" t="s">
        <v>16</v>
      </c>
      <c r="B161" s="19" t="s">
        <v>49</v>
      </c>
      <c r="C161" s="11" t="s">
        <v>18</v>
      </c>
      <c r="D161" s="12">
        <v>2026</v>
      </c>
      <c r="E161" s="61">
        <f>Tabela110[[#This Row],[styczeń]]</f>
        <v>258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61">
        <v>0</v>
      </c>
      <c r="P161" s="62">
        <v>0</v>
      </c>
      <c r="S161" s="29"/>
    </row>
    <row r="162" spans="1:19" ht="15" customHeight="1" x14ac:dyDescent="0.25">
      <c r="A162" s="10" t="s">
        <v>16</v>
      </c>
      <c r="B162" s="16" t="s">
        <v>26</v>
      </c>
      <c r="C162" s="11" t="s">
        <v>18</v>
      </c>
      <c r="D162" s="17">
        <v>2007</v>
      </c>
      <c r="E162" s="57">
        <v>7928</v>
      </c>
      <c r="F162" s="57">
        <v>12431</v>
      </c>
      <c r="G162" s="57">
        <v>12237</v>
      </c>
      <c r="H162" s="57">
        <v>11564</v>
      </c>
      <c r="I162" s="57">
        <v>12635</v>
      </c>
      <c r="J162" s="57">
        <v>12328</v>
      </c>
      <c r="K162" s="57">
        <v>12843</v>
      </c>
      <c r="L162" s="57">
        <v>11773</v>
      </c>
      <c r="M162" s="57">
        <v>16355</v>
      </c>
      <c r="N162" s="57">
        <f>Tabela1103[[#This Row],[styczeń - wrzesień]]+Tabela110[[#This Row],[październik]]</f>
        <v>19172</v>
      </c>
      <c r="O162" s="57">
        <f>Tabela1103[[#This Row],[styczeń - październik]]+Tabela110[[#This Row],[listopad]]</f>
        <v>27072</v>
      </c>
      <c r="P162" s="58">
        <f>Tabela1103[[#This Row],[styczeń - listopad]]+Tabela110[[#This Row],[grudzień]]</f>
        <v>33870</v>
      </c>
      <c r="S162" s="29"/>
    </row>
    <row r="163" spans="1:19" ht="15" customHeight="1" x14ac:dyDescent="0.25">
      <c r="A163" s="23" t="s">
        <v>16</v>
      </c>
      <c r="B163" s="16" t="s">
        <v>50</v>
      </c>
      <c r="C163" s="11" t="s">
        <v>18</v>
      </c>
      <c r="D163" s="12">
        <v>2008</v>
      </c>
      <c r="E163" s="57">
        <v>-3574</v>
      </c>
      <c r="F163" s="57">
        <v>-1259</v>
      </c>
      <c r="G163" s="57">
        <v>-2454</v>
      </c>
      <c r="H163" s="57">
        <v>6</v>
      </c>
      <c r="I163" s="57">
        <v>8703</v>
      </c>
      <c r="J163" s="57">
        <v>12130</v>
      </c>
      <c r="K163" s="57">
        <v>18219</v>
      </c>
      <c r="L163" s="57">
        <v>18408</v>
      </c>
      <c r="M163" s="57">
        <v>15583</v>
      </c>
      <c r="N163" s="57">
        <f>Tabela1103[[#This Row],[styczeń - wrzesień]]+Tabela110[[#This Row],[październik]]</f>
        <v>24431</v>
      </c>
      <c r="O163" s="57">
        <f>Tabela1103[[#This Row],[styczeń - październik]]+Tabela110[[#This Row],[listopad]]</f>
        <v>31011</v>
      </c>
      <c r="P163" s="58">
        <f>Tabela1103[[#This Row],[styczeń - listopad]]+Tabela110[[#This Row],[grudzień]]</f>
        <v>42145</v>
      </c>
      <c r="S163" s="29"/>
    </row>
    <row r="164" spans="1:19" ht="15" customHeight="1" x14ac:dyDescent="0.25">
      <c r="A164" s="23" t="s">
        <v>16</v>
      </c>
      <c r="B164" s="16" t="s">
        <v>50</v>
      </c>
      <c r="C164" s="11" t="s">
        <v>18</v>
      </c>
      <c r="D164" s="12">
        <v>2009</v>
      </c>
      <c r="E164" s="57">
        <v>1113</v>
      </c>
      <c r="F164" s="57">
        <v>8022</v>
      </c>
      <c r="G164" s="57">
        <v>11421</v>
      </c>
      <c r="H164" s="57">
        <v>22528</v>
      </c>
      <c r="I164" s="57">
        <v>22089</v>
      </c>
      <c r="J164" s="57">
        <v>26662</v>
      </c>
      <c r="K164" s="57">
        <v>39158</v>
      </c>
      <c r="L164" s="57">
        <v>52087</v>
      </c>
      <c r="M164" s="57">
        <v>57589</v>
      </c>
      <c r="N164" s="57">
        <f>Tabela1103[[#This Row],[styczeń - wrzesień]]+Tabela110[[#This Row],[październik]]</f>
        <v>62239</v>
      </c>
      <c r="O164" s="57">
        <f>Tabela1103[[#This Row],[styczeń - październik]]+Tabela110[[#This Row],[listopad]]</f>
        <v>62459</v>
      </c>
      <c r="P164" s="58">
        <f>Tabela1103[[#This Row],[styczeń - listopad]]+Tabela110[[#This Row],[grudzień]]</f>
        <v>69878</v>
      </c>
      <c r="S164" s="29"/>
    </row>
    <row r="165" spans="1:19" ht="15" customHeight="1" x14ac:dyDescent="0.25">
      <c r="A165" s="23" t="s">
        <v>16</v>
      </c>
      <c r="B165" s="16" t="s">
        <v>50</v>
      </c>
      <c r="C165" s="11" t="s">
        <v>18</v>
      </c>
      <c r="D165" s="13">
        <v>2010</v>
      </c>
      <c r="E165" s="57">
        <v>13387</v>
      </c>
      <c r="F165" s="57">
        <v>20426</v>
      </c>
      <c r="G165" s="57">
        <v>28585</v>
      </c>
      <c r="H165" s="57">
        <v>32867</v>
      </c>
      <c r="I165" s="57">
        <v>31375</v>
      </c>
      <c r="J165" s="57">
        <v>35052</v>
      </c>
      <c r="K165" s="57">
        <v>46058</v>
      </c>
      <c r="L165" s="57">
        <v>51864</v>
      </c>
      <c r="M165" s="57">
        <v>63863</v>
      </c>
      <c r="N165" s="57">
        <f>Tabela1103[[#This Row],[styczeń - wrzesień]]+Tabela110[[#This Row],[październik]]</f>
        <v>68836</v>
      </c>
      <c r="O165" s="57">
        <f>Tabela1103[[#This Row],[styczeń - październik]]+Tabela110[[#This Row],[listopad]]</f>
        <v>65211</v>
      </c>
      <c r="P165" s="58">
        <f>Tabela1103[[#This Row],[styczeń - listopad]]+Tabela110[[#This Row],[grudzień]]</f>
        <v>71535</v>
      </c>
      <c r="S165" s="29"/>
    </row>
    <row r="166" spans="1:19" ht="15" customHeight="1" x14ac:dyDescent="0.25">
      <c r="A166" s="23" t="s">
        <v>16</v>
      </c>
      <c r="B166" s="16" t="s">
        <v>50</v>
      </c>
      <c r="C166" s="11" t="s">
        <v>18</v>
      </c>
      <c r="D166" s="13">
        <v>2011</v>
      </c>
      <c r="E166" s="57">
        <v>9217</v>
      </c>
      <c r="F166" s="57">
        <v>15443</v>
      </c>
      <c r="G166" s="57">
        <v>17852</v>
      </c>
      <c r="H166" s="57">
        <v>25172</v>
      </c>
      <c r="I166" s="57">
        <v>35258</v>
      </c>
      <c r="J166" s="57">
        <v>50264</v>
      </c>
      <c r="K166" s="57">
        <v>45870</v>
      </c>
      <c r="L166" s="57">
        <v>46611</v>
      </c>
      <c r="M166" s="57">
        <v>35866</v>
      </c>
      <c r="N166" s="57">
        <f>Tabela1103[[#This Row],[styczeń - wrzesień]]+Tabela110[[#This Row],[październik]]</f>
        <v>40231</v>
      </c>
      <c r="O166" s="57">
        <f>Tabela1103[[#This Row],[styczeń - październik]]+Tabela110[[#This Row],[listopad]]</f>
        <v>47169</v>
      </c>
      <c r="P166" s="58">
        <f>Tabela1103[[#This Row],[styczeń - listopad]]+Tabela110[[#This Row],[grudzień]]</f>
        <v>43241</v>
      </c>
      <c r="S166" s="29"/>
    </row>
    <row r="167" spans="1:19" ht="15" customHeight="1" x14ac:dyDescent="0.25">
      <c r="A167" s="23" t="s">
        <v>16</v>
      </c>
      <c r="B167" s="16" t="s">
        <v>50</v>
      </c>
      <c r="C167" s="11" t="s">
        <v>18</v>
      </c>
      <c r="D167" s="13">
        <v>2012</v>
      </c>
      <c r="E167" s="57">
        <v>8329</v>
      </c>
      <c r="F167" s="57">
        <v>24564</v>
      </c>
      <c r="G167" s="57">
        <v>31566</v>
      </c>
      <c r="H167" s="57">
        <v>22384</v>
      </c>
      <c r="I167" s="57">
        <v>31891</v>
      </c>
      <c r="J167" s="57">
        <v>40641</v>
      </c>
      <c r="K167" s="57">
        <v>29414</v>
      </c>
      <c r="L167" s="57">
        <v>35555</v>
      </c>
      <c r="M167" s="57">
        <v>45424</v>
      </c>
      <c r="N167" s="57">
        <f>Tabela1103[[#This Row],[styczeń - wrzesień]]+Tabela110[[#This Row],[październik]]</f>
        <v>49639</v>
      </c>
      <c r="O167" s="57">
        <f>Tabela1103[[#This Row],[styczeń - październik]]+Tabela110[[#This Row],[listopad]]</f>
        <v>58499</v>
      </c>
      <c r="P167" s="58">
        <f>Tabela1103[[#This Row],[styczeń - listopad]]+Tabela110[[#This Row],[grudzień]]</f>
        <v>53994</v>
      </c>
      <c r="S167" s="29"/>
    </row>
    <row r="168" spans="1:19" ht="15" customHeight="1" x14ac:dyDescent="0.25">
      <c r="A168" s="23" t="s">
        <v>16</v>
      </c>
      <c r="B168" s="16" t="s">
        <v>50</v>
      </c>
      <c r="C168" s="11" t="s">
        <v>18</v>
      </c>
      <c r="D168" s="13">
        <v>2013</v>
      </c>
      <c r="E168" s="57">
        <v>17998</v>
      </c>
      <c r="F168" s="57">
        <v>18579</v>
      </c>
      <c r="G168" s="57">
        <v>26866</v>
      </c>
      <c r="H168" s="57">
        <v>26459</v>
      </c>
      <c r="I168" s="57">
        <v>34341</v>
      </c>
      <c r="J168" s="57">
        <v>37653</v>
      </c>
      <c r="K168" s="57">
        <v>35441</v>
      </c>
      <c r="L168" s="57">
        <v>37888</v>
      </c>
      <c r="M168" s="57">
        <v>47083</v>
      </c>
      <c r="N168" s="57">
        <f>Tabela1103[[#This Row],[styczeń - wrzesień]]+Tabela110[[#This Row],[październik]]</f>
        <v>44462</v>
      </c>
      <c r="O168" s="57">
        <f>Tabela1103[[#This Row],[styczeń - październik]]+Tabela110[[#This Row],[listopad]]</f>
        <v>54557</v>
      </c>
      <c r="P168" s="58">
        <f>Tabela1103[[#This Row],[styczeń - listopad]]+Tabela110[[#This Row],[grudzień]]</f>
        <v>45296</v>
      </c>
      <c r="S168" s="29"/>
    </row>
    <row r="169" spans="1:19" ht="15" customHeight="1" x14ac:dyDescent="0.25">
      <c r="A169" s="23" t="s">
        <v>16</v>
      </c>
      <c r="B169" s="16" t="s">
        <v>50</v>
      </c>
      <c r="C169" s="11" t="s">
        <v>18</v>
      </c>
      <c r="D169" s="14">
        <v>2014</v>
      </c>
      <c r="E169" s="57">
        <v>19569</v>
      </c>
      <c r="F169" s="57">
        <v>25160</v>
      </c>
      <c r="G169" s="57">
        <v>29154</v>
      </c>
      <c r="H169" s="57">
        <v>30163</v>
      </c>
      <c r="I169" s="57">
        <v>35635</v>
      </c>
      <c r="J169" s="57">
        <v>40524</v>
      </c>
      <c r="K169" s="57">
        <v>40877</v>
      </c>
      <c r="L169" s="57">
        <v>43025</v>
      </c>
      <c r="M169" s="57">
        <v>47638</v>
      </c>
      <c r="N169" s="57">
        <f>Tabela1103[[#This Row],[styczeń - wrzesień]]+Tabela110[[#This Row],[październik]]</f>
        <v>53462</v>
      </c>
      <c r="O169" s="57">
        <f>Tabela1103[[#This Row],[styczeń - październik]]+Tabela110[[#This Row],[listopad]]</f>
        <v>59142</v>
      </c>
      <c r="P169" s="58">
        <f>Tabela1103[[#This Row],[styczeń - listopad]]+Tabela110[[#This Row],[grudzień]]</f>
        <v>59327</v>
      </c>
      <c r="S169" s="29"/>
    </row>
    <row r="170" spans="1:19" ht="15" customHeight="1" x14ac:dyDescent="0.25">
      <c r="A170" s="23" t="s">
        <v>16</v>
      </c>
      <c r="B170" s="16" t="s">
        <v>50</v>
      </c>
      <c r="C170" s="11" t="s">
        <v>18</v>
      </c>
      <c r="D170" s="14">
        <v>2015</v>
      </c>
      <c r="E170" s="57">
        <v>7010</v>
      </c>
      <c r="F170" s="57">
        <v>22925</v>
      </c>
      <c r="G170" s="57">
        <v>27363</v>
      </c>
      <c r="H170" s="57">
        <v>29332</v>
      </c>
      <c r="I170" s="57">
        <v>29625</v>
      </c>
      <c r="J170" s="57">
        <v>33832</v>
      </c>
      <c r="K170" s="57">
        <v>31013</v>
      </c>
      <c r="L170" s="57">
        <v>34487</v>
      </c>
      <c r="M170" s="57">
        <v>51531</v>
      </c>
      <c r="N170" s="57">
        <f>Tabela1103[[#This Row],[styczeń - wrzesień]]+Tabela110[[#This Row],[październik]]</f>
        <v>38408</v>
      </c>
      <c r="O170" s="57">
        <f>Tabela1103[[#This Row],[styczeń - październik]]+Tabela110[[#This Row],[listopad]]</f>
        <v>45882</v>
      </c>
      <c r="P170" s="58">
        <f>Tabela1103[[#This Row],[styczeń - listopad]]+Tabela110[[#This Row],[grudzień]]</f>
        <v>45295</v>
      </c>
      <c r="S170" s="29"/>
    </row>
    <row r="171" spans="1:19" ht="15" customHeight="1" x14ac:dyDescent="0.25">
      <c r="A171" s="23" t="s">
        <v>16</v>
      </c>
      <c r="B171" s="16" t="s">
        <v>50</v>
      </c>
      <c r="C171" s="11" t="s">
        <v>18</v>
      </c>
      <c r="D171" s="14">
        <v>2016</v>
      </c>
      <c r="E171" s="57">
        <v>1884</v>
      </c>
      <c r="F171" s="57">
        <v>16052</v>
      </c>
      <c r="G171" s="57">
        <v>25289</v>
      </c>
      <c r="H171" s="57">
        <v>38201</v>
      </c>
      <c r="I171" s="57">
        <v>47772</v>
      </c>
      <c r="J171" s="57">
        <v>51655</v>
      </c>
      <c r="K171" s="57">
        <v>46780</v>
      </c>
      <c r="L171" s="57">
        <v>57679</v>
      </c>
      <c r="M171" s="57">
        <v>63158</v>
      </c>
      <c r="N171" s="57">
        <f>Tabela1103[[#This Row],[styczeń - wrzesień]]+Tabela110[[#This Row],[październik]]</f>
        <v>69064</v>
      </c>
      <c r="O171" s="57">
        <f>Tabela1103[[#This Row],[styczeń - październik]]+Tabela110[[#This Row],[listopad]]</f>
        <v>72097</v>
      </c>
      <c r="P171" s="58">
        <f>Tabela1103[[#This Row],[styczeń - listopad]]+Tabela110[[#This Row],[grudzień]]</f>
        <v>75575</v>
      </c>
      <c r="S171" s="29"/>
    </row>
    <row r="172" spans="1:19" ht="15" customHeight="1" x14ac:dyDescent="0.25">
      <c r="A172" s="23" t="s">
        <v>16</v>
      </c>
      <c r="B172" s="16" t="s">
        <v>50</v>
      </c>
      <c r="C172" s="11" t="s">
        <v>18</v>
      </c>
      <c r="D172" s="14">
        <v>2017</v>
      </c>
      <c r="E172" s="57">
        <v>7498</v>
      </c>
      <c r="F172" s="57">
        <v>22250</v>
      </c>
      <c r="G172" s="57">
        <v>26272</v>
      </c>
      <c r="H172" s="57">
        <v>28178</v>
      </c>
      <c r="I172" s="57">
        <v>30974</v>
      </c>
      <c r="J172" s="57">
        <v>34082</v>
      </c>
      <c r="K172" s="57">
        <v>28535</v>
      </c>
      <c r="L172" s="57">
        <v>23817</v>
      </c>
      <c r="M172" s="57">
        <v>24941</v>
      </c>
      <c r="N172" s="57">
        <f>Tabela1103[[#This Row],[styczeń - wrzesień]]+Tabela110[[#This Row],[październik]]</f>
        <v>19820</v>
      </c>
      <c r="O172" s="57">
        <f>Tabela1103[[#This Row],[styczeń - październik]]+Tabela110[[#This Row],[listopad]]</f>
        <v>23705</v>
      </c>
      <c r="P172" s="58">
        <f>Tabela1103[[#This Row],[styczeń - listopad]]+Tabela110[[#This Row],[grudzień]]</f>
        <v>18800</v>
      </c>
      <c r="S172" s="29"/>
    </row>
    <row r="173" spans="1:19" ht="15" customHeight="1" x14ac:dyDescent="0.25">
      <c r="A173" s="23" t="s">
        <v>16</v>
      </c>
      <c r="B173" s="16" t="s">
        <v>50</v>
      </c>
      <c r="C173" s="11" t="s">
        <v>18</v>
      </c>
      <c r="D173" s="14">
        <v>2018</v>
      </c>
      <c r="E173" s="57">
        <v>9955</v>
      </c>
      <c r="F173" s="57">
        <v>24633</v>
      </c>
      <c r="G173" s="57">
        <v>30102</v>
      </c>
      <c r="H173" s="57">
        <v>19233</v>
      </c>
      <c r="I173" s="57">
        <v>23457</v>
      </c>
      <c r="J173" s="57">
        <v>15761</v>
      </c>
      <c r="K173" s="57">
        <v>12988</v>
      </c>
      <c r="L173" s="57">
        <v>14309</v>
      </c>
      <c r="M173" s="57">
        <v>19325</v>
      </c>
      <c r="N173" s="57">
        <f>Tabela1103[[#This Row],[styczeń - wrzesień]]+Tabela110[[#This Row],[październik]]</f>
        <v>25211</v>
      </c>
      <c r="O173" s="57">
        <f>Tabela1103[[#This Row],[styczeń - październik]]+Tabela110[[#This Row],[listopad]]</f>
        <v>22747</v>
      </c>
      <c r="P173" s="58">
        <f>Tabela1103[[#This Row],[styczeń - listopad]]+Tabela110[[#This Row],[grudzień]]</f>
        <v>22566</v>
      </c>
      <c r="S173" s="29"/>
    </row>
    <row r="174" spans="1:19" ht="15" customHeight="1" x14ac:dyDescent="0.25">
      <c r="A174" s="23" t="s">
        <v>16</v>
      </c>
      <c r="B174" s="16" t="s">
        <v>50</v>
      </c>
      <c r="C174" s="11" t="s">
        <v>18</v>
      </c>
      <c r="D174" s="14">
        <v>2019</v>
      </c>
      <c r="E174" s="57">
        <v>2741</v>
      </c>
      <c r="F174" s="57">
        <v>10246</v>
      </c>
      <c r="G174" s="57">
        <v>26817</v>
      </c>
      <c r="H174" s="57">
        <v>25898</v>
      </c>
      <c r="I174" s="57">
        <v>23516</v>
      </c>
      <c r="J174" s="57">
        <v>25982</v>
      </c>
      <c r="K174" s="57">
        <v>20908</v>
      </c>
      <c r="L174" s="57">
        <v>19759</v>
      </c>
      <c r="M174" s="57">
        <v>23445</v>
      </c>
      <c r="N174" s="57">
        <f>Tabela1103[[#This Row],[styczeń - wrzesień]]+Tabela110[[#This Row],[październik]]</f>
        <v>14396</v>
      </c>
      <c r="O174" s="57">
        <f>Tabela1103[[#This Row],[styczeń - październik]]+Tabela110[[#This Row],[listopad]]</f>
        <v>9346</v>
      </c>
      <c r="P174" s="58">
        <f>Tabela1103[[#This Row],[styczeń - listopad]]+Tabela110[[#This Row],[grudzień]]</f>
        <v>14335</v>
      </c>
      <c r="S174" s="29"/>
    </row>
    <row r="175" spans="1:19" ht="15" customHeight="1" x14ac:dyDescent="0.25">
      <c r="A175" s="23" t="s">
        <v>16</v>
      </c>
      <c r="B175" s="16" t="s">
        <v>50</v>
      </c>
      <c r="C175" s="11" t="s">
        <v>18</v>
      </c>
      <c r="D175" s="14">
        <v>2020</v>
      </c>
      <c r="E175" s="57">
        <v>8857</v>
      </c>
      <c r="F175" s="57">
        <v>16912</v>
      </c>
      <c r="G175" s="57">
        <v>38910</v>
      </c>
      <c r="H175" s="57">
        <v>57767</v>
      </c>
      <c r="I175" s="57">
        <v>71450</v>
      </c>
      <c r="J175" s="57">
        <v>69532</v>
      </c>
      <c r="K175" s="57">
        <v>85364</v>
      </c>
      <c r="L175" s="57">
        <v>84908</v>
      </c>
      <c r="M175" s="57">
        <v>86083</v>
      </c>
      <c r="N175" s="57">
        <f>Tabela1103[[#This Row],[styczeń - wrzesień]]+Tabela110[[#This Row],[październik]]</f>
        <v>83479</v>
      </c>
      <c r="O175" s="57">
        <f>Tabela1103[[#This Row],[styczeń - październik]]+Tabela110[[#This Row],[listopad]]</f>
        <v>85679</v>
      </c>
      <c r="P175" s="58">
        <f>Tabela1103[[#This Row],[styczeń - listopad]]+Tabela110[[#This Row],[grudzień]]</f>
        <v>113939</v>
      </c>
      <c r="S175" s="29"/>
    </row>
    <row r="176" spans="1:19" ht="15" customHeight="1" x14ac:dyDescent="0.25">
      <c r="A176" s="23" t="s">
        <v>16</v>
      </c>
      <c r="B176" s="16" t="s">
        <v>50</v>
      </c>
      <c r="C176" s="11" t="s">
        <v>18</v>
      </c>
      <c r="D176" s="14">
        <v>2021</v>
      </c>
      <c r="E176" s="57">
        <v>9311</v>
      </c>
      <c r="F176" s="57">
        <v>35558</v>
      </c>
      <c r="G176" s="57">
        <v>33287</v>
      </c>
      <c r="H176" s="57">
        <v>22198</v>
      </c>
      <c r="I176" s="57">
        <v>29862</v>
      </c>
      <c r="J176" s="57">
        <v>31379</v>
      </c>
      <c r="K176" s="57">
        <v>29375</v>
      </c>
      <c r="L176" s="57">
        <v>35191</v>
      </c>
      <c r="M176" s="57">
        <v>37535</v>
      </c>
      <c r="N176" s="57">
        <f>Tabela1103[[#This Row],[styczeń - wrzesień]]+Tabela110[[#This Row],[październik]]</f>
        <v>18093</v>
      </c>
      <c r="O176" s="57">
        <f>Tabela1103[[#This Row],[styczeń - październik]]+Tabela110[[#This Row],[listopad]]</f>
        <v>23359</v>
      </c>
      <c r="P176" s="58">
        <f>Tabela1103[[#This Row],[styczeń - listopad]]+Tabela110[[#This Row],[grudzień]]</f>
        <v>36534</v>
      </c>
      <c r="S176" s="29"/>
    </row>
    <row r="177" spans="1:19" ht="15" customHeight="1" x14ac:dyDescent="0.25">
      <c r="A177" s="23" t="s">
        <v>16</v>
      </c>
      <c r="B177" s="16" t="s">
        <v>50</v>
      </c>
      <c r="C177" s="11" t="s">
        <v>18</v>
      </c>
      <c r="D177" s="14">
        <v>2022</v>
      </c>
      <c r="E177" s="57">
        <v>-641</v>
      </c>
      <c r="F177" s="57">
        <v>2892</v>
      </c>
      <c r="G177" s="57">
        <v>950</v>
      </c>
      <c r="H177" s="57">
        <v>-18574</v>
      </c>
      <c r="I177" s="57">
        <v>-2910</v>
      </c>
      <c r="J177" s="57">
        <v>14662</v>
      </c>
      <c r="K177" s="57">
        <v>3910</v>
      </c>
      <c r="L177" s="57">
        <v>5468</v>
      </c>
      <c r="M177" s="57">
        <v>-4413</v>
      </c>
      <c r="N177" s="57">
        <f>Tabela1103[[#This Row],[styczeń - wrzesień]]+Tabela110[[#This Row],[październik]]</f>
        <v>3771</v>
      </c>
      <c r="O177" s="57">
        <f>Tabela1103[[#This Row],[styczeń - październik]]+Tabela110[[#This Row],[listopad]]</f>
        <v>7404</v>
      </c>
      <c r="P177" s="58">
        <f>Tabela1103[[#This Row],[styczeń - listopad]]+Tabela110[[#This Row],[grudzień]]</f>
        <v>28634</v>
      </c>
      <c r="S177" s="29"/>
    </row>
    <row r="178" spans="1:19" ht="15" customHeight="1" x14ac:dyDescent="0.25">
      <c r="A178" s="23" t="s">
        <v>16</v>
      </c>
      <c r="B178" s="16" t="s">
        <v>50</v>
      </c>
      <c r="C178" s="11" t="s">
        <v>18</v>
      </c>
      <c r="D178" s="14">
        <v>2023</v>
      </c>
      <c r="E178" s="57">
        <v>-39243</v>
      </c>
      <c r="F178" s="57">
        <v>-9925</v>
      </c>
      <c r="G178" s="57">
        <v>-6089</v>
      </c>
      <c r="H178" s="57">
        <v>5812</v>
      </c>
      <c r="I178" s="57">
        <v>17766</v>
      </c>
      <c r="J178" s="57">
        <v>28428</v>
      </c>
      <c r="K178" s="57">
        <v>25546</v>
      </c>
      <c r="L178" s="57">
        <v>24831</v>
      </c>
      <c r="M178" s="57">
        <v>30266</v>
      </c>
      <c r="N178" s="57">
        <f>Tabela1103[[#This Row],[styczeń - wrzesień]]+Tabela110[[#This Row],[październik]]</f>
        <v>32998</v>
      </c>
      <c r="O178" s="57">
        <f>Tabela1103[[#This Row],[styczeń - październik]]+Tabela110[[#This Row],[listopad]]</f>
        <v>52941</v>
      </c>
      <c r="P178" s="58">
        <f>Tabela1103[[#This Row],[styczeń - listopad]]+Tabela110[[#This Row],[grudzień]]</f>
        <v>82116</v>
      </c>
      <c r="S178" s="29"/>
    </row>
    <row r="179" spans="1:19" ht="15" customHeight="1" x14ac:dyDescent="0.25">
      <c r="A179" s="23" t="s">
        <v>16</v>
      </c>
      <c r="B179" s="16" t="s">
        <v>50</v>
      </c>
      <c r="C179" s="11" t="s">
        <v>18</v>
      </c>
      <c r="D179" s="13">
        <v>2024</v>
      </c>
      <c r="E179" s="57">
        <v>20890</v>
      </c>
      <c r="F179" s="57">
        <v>39975</v>
      </c>
      <c r="G179" s="57">
        <v>84219</v>
      </c>
      <c r="H179" s="57">
        <v>97867</v>
      </c>
      <c r="I179" s="57">
        <v>104161</v>
      </c>
      <c r="J179" s="57">
        <v>120845</v>
      </c>
      <c r="K179" s="57">
        <v>125380</v>
      </c>
      <c r="L179" s="57">
        <v>143288</v>
      </c>
      <c r="M179" s="57">
        <v>163124</v>
      </c>
      <c r="N179" s="57">
        <f>Tabela1103[[#This Row],[styczeń - wrzesień]]+Tabela110[[#This Row],[październik]]</f>
        <v>174562</v>
      </c>
      <c r="O179" s="57">
        <f>Tabela1103[[#This Row],[styczeń - październik]]+Tabela110[[#This Row],[listopad]]</f>
        <v>202727</v>
      </c>
      <c r="P179" s="58">
        <f>Tabela1103[[#This Row],[styczeń - listopad]]+Tabela110[[#This Row],[grudzień]]</f>
        <v>261621</v>
      </c>
      <c r="S179" s="29"/>
    </row>
    <row r="180" spans="1:19" ht="15" customHeight="1" x14ac:dyDescent="0.25">
      <c r="A180" s="23" t="s">
        <v>16</v>
      </c>
      <c r="B180" s="16" t="s">
        <v>50</v>
      </c>
      <c r="C180" s="11" t="s">
        <v>18</v>
      </c>
      <c r="D180" s="18">
        <v>2025</v>
      </c>
      <c r="E180" s="60">
        <f>Tabela110[[#This Row],[styczeń]]</f>
        <v>32340</v>
      </c>
      <c r="F180" s="60">
        <f>Tabela1103[[#This Row],[styczeń]]+Tabela110[[#This Row],[luty]]</f>
        <v>89314</v>
      </c>
      <c r="G180" s="60">
        <f>Tabela1103[[#This Row],[styczeń - luty ]]+Tabela110[[#This Row],[marzec ]]</f>
        <v>120212</v>
      </c>
      <c r="H180" s="60">
        <f>Tabela1103[[#This Row],[styczeń - marzec ]]+Tabela110[[#This Row],[kwiecień]]</f>
        <v>123006</v>
      </c>
      <c r="I180" s="60">
        <f>Tabela1103[[#This Row],[styczeń - kwiecień]]+Tabela110[[#This Row],[maj]]</f>
        <v>147607</v>
      </c>
      <c r="J180" s="60">
        <f>Tabela1103[[#This Row],[styczeń - maj]]+Tabela110[[#This Row],[czerwiec]]</f>
        <v>180366</v>
      </c>
      <c r="K180" s="60">
        <f>Tabela1103[[#This Row],[styczeń - czerwiec]]+Tabela110[[#This Row],[lipiec]]</f>
        <v>201983</v>
      </c>
      <c r="L180" s="60">
        <f>Tabela1103[[#This Row],[styczeń - lipiec]]+Tabela110[[#This Row],[sierpień]]</f>
        <v>225042</v>
      </c>
      <c r="M180" s="60">
        <f>Tabela1103[[#This Row],[styczeń - sierpień]]+Tabela110[[#This Row],[wrzesień]]</f>
        <v>241076</v>
      </c>
      <c r="N180" s="60">
        <f>Tabela1103[[#This Row],[styczeń - wrzesień]]+Tabela110[[#This Row],[październik]]</f>
        <v>257603</v>
      </c>
      <c r="O180" s="60">
        <f>Tabela1103[[#This Row],[styczeń - październik]]+Tabela110[[#This Row],[listopad]]</f>
        <v>281099</v>
      </c>
      <c r="P180" s="60">
        <f>Tabela1103[[#This Row],[styczeń - listopad]]+Tabela110[[#This Row],[grudzień]]</f>
        <v>313746</v>
      </c>
      <c r="S180" s="29"/>
    </row>
    <row r="181" spans="1:19" ht="15" customHeight="1" x14ac:dyDescent="0.25">
      <c r="A181" s="23" t="s">
        <v>16</v>
      </c>
      <c r="B181" s="16" t="s">
        <v>50</v>
      </c>
      <c r="C181" s="28" t="s">
        <v>18</v>
      </c>
      <c r="D181" s="12">
        <v>2026</v>
      </c>
      <c r="E181" s="61">
        <f>Tabela110[[#This Row],[styczeń]]</f>
        <v>48243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2">
        <v>0</v>
      </c>
      <c r="S181" s="29"/>
    </row>
    <row r="182" spans="1:19" ht="15" customHeight="1" x14ac:dyDescent="0.25">
      <c r="A182" s="10" t="s">
        <v>16</v>
      </c>
      <c r="B182" s="19" t="s">
        <v>27</v>
      </c>
      <c r="C182" s="11" t="s">
        <v>18</v>
      </c>
      <c r="D182" s="17">
        <v>2007</v>
      </c>
      <c r="E182" s="57">
        <v>-1959</v>
      </c>
      <c r="F182" s="57">
        <v>4460</v>
      </c>
      <c r="G182" s="57">
        <v>3739</v>
      </c>
      <c r="H182" s="57">
        <v>3647</v>
      </c>
      <c r="I182" s="57">
        <v>2239</v>
      </c>
      <c r="J182" s="57">
        <v>6635</v>
      </c>
      <c r="K182" s="57">
        <v>7486</v>
      </c>
      <c r="L182" s="57">
        <v>8357</v>
      </c>
      <c r="M182" s="57">
        <v>13534</v>
      </c>
      <c r="N182" s="57">
        <f>Tabela1103[[#This Row],[styczeń - wrzesień]]+Tabela110[[#This Row],[październik]]</f>
        <v>13370</v>
      </c>
      <c r="O182" s="57">
        <f>Tabela1103[[#This Row],[styczeń - październik]]+Tabela110[[#This Row],[listopad]]</f>
        <v>21176</v>
      </c>
      <c r="P182" s="58">
        <f>Tabela1103[[#This Row],[styczeń - listopad]]+Tabela110[[#This Row],[grudzień]]</f>
        <v>28367</v>
      </c>
      <c r="S182" s="29"/>
    </row>
    <row r="183" spans="1:19" ht="15" customHeight="1" x14ac:dyDescent="0.25">
      <c r="A183" s="21" t="s">
        <v>16</v>
      </c>
      <c r="B183" s="19" t="s">
        <v>51</v>
      </c>
      <c r="C183" s="11" t="s">
        <v>18</v>
      </c>
      <c r="D183" s="12">
        <v>2008</v>
      </c>
      <c r="E183" s="57">
        <v>-3373</v>
      </c>
      <c r="F183" s="57">
        <v>-1078</v>
      </c>
      <c r="G183" s="57">
        <v>4547</v>
      </c>
      <c r="H183" s="57">
        <v>8559</v>
      </c>
      <c r="I183" s="57">
        <v>16958</v>
      </c>
      <c r="J183" s="57">
        <v>15714</v>
      </c>
      <c r="K183" s="57">
        <v>22735</v>
      </c>
      <c r="L183" s="57">
        <v>21291</v>
      </c>
      <c r="M183" s="57">
        <v>21899</v>
      </c>
      <c r="N183" s="57">
        <f>Tabela1103[[#This Row],[styczeń - wrzesień]]+Tabela110[[#This Row],[październik]]</f>
        <v>35694</v>
      </c>
      <c r="O183" s="57">
        <f>Tabela1103[[#This Row],[styczeń - październik]]+Tabela110[[#This Row],[listopad]]</f>
        <v>40530</v>
      </c>
      <c r="P183" s="58">
        <f>Tabela1103[[#This Row],[styczeń - listopad]]+Tabela110[[#This Row],[grudzień]]</f>
        <v>51743</v>
      </c>
      <c r="S183" s="29"/>
    </row>
    <row r="184" spans="1:19" ht="15" customHeight="1" x14ac:dyDescent="0.25">
      <c r="A184" s="21" t="s">
        <v>16</v>
      </c>
      <c r="B184" s="19" t="s">
        <v>51</v>
      </c>
      <c r="C184" s="11" t="s">
        <v>18</v>
      </c>
      <c r="D184" s="12">
        <v>2009</v>
      </c>
      <c r="E184" s="57">
        <v>653</v>
      </c>
      <c r="F184" s="57">
        <v>5095</v>
      </c>
      <c r="G184" s="57">
        <v>10670</v>
      </c>
      <c r="H184" s="57">
        <v>17704</v>
      </c>
      <c r="I184" s="57">
        <v>14354</v>
      </c>
      <c r="J184" s="57">
        <v>15992</v>
      </c>
      <c r="K184" s="57">
        <v>13855</v>
      </c>
      <c r="L184" s="57">
        <v>20333</v>
      </c>
      <c r="M184" s="57">
        <v>22127</v>
      </c>
      <c r="N184" s="57">
        <f>Tabela1103[[#This Row],[styczeń - wrzesień]]+Tabela110[[#This Row],[październik]]</f>
        <v>19155</v>
      </c>
      <c r="O184" s="57">
        <f>Tabela1103[[#This Row],[styczeń - październik]]+Tabela110[[#This Row],[listopad]]</f>
        <v>16588</v>
      </c>
      <c r="P184" s="58">
        <f>Tabela1103[[#This Row],[styczeń - listopad]]+Tabela110[[#This Row],[grudzień]]</f>
        <v>15368</v>
      </c>
      <c r="S184" s="29"/>
    </row>
    <row r="185" spans="1:19" ht="15" customHeight="1" x14ac:dyDescent="0.25">
      <c r="A185" s="21" t="s">
        <v>16</v>
      </c>
      <c r="B185" s="19" t="s">
        <v>51</v>
      </c>
      <c r="C185" s="11" t="s">
        <v>18</v>
      </c>
      <c r="D185" s="13">
        <v>2010</v>
      </c>
      <c r="E185" s="57">
        <v>1582</v>
      </c>
      <c r="F185" s="57">
        <v>2963</v>
      </c>
      <c r="G185" s="57">
        <v>2816</v>
      </c>
      <c r="H185" s="57">
        <v>4578</v>
      </c>
      <c r="I185" s="57">
        <v>4428</v>
      </c>
      <c r="J185" s="57">
        <v>6192</v>
      </c>
      <c r="K185" s="57">
        <v>1704</v>
      </c>
      <c r="L185" s="57">
        <v>-3433</v>
      </c>
      <c r="M185" s="57">
        <v>2811</v>
      </c>
      <c r="N185" s="57">
        <f>Tabela1103[[#This Row],[styczeń - wrzesień]]+Tabela110[[#This Row],[październik]]</f>
        <v>7631</v>
      </c>
      <c r="O185" s="57">
        <f>Tabela1103[[#This Row],[styczeń - październik]]+Tabela110[[#This Row],[listopad]]</f>
        <v>-992</v>
      </c>
      <c r="P185" s="58">
        <f>Tabela1103[[#This Row],[styczeń - listopad]]+Tabela110[[#This Row],[grudzień]]</f>
        <v>-2853</v>
      </c>
      <c r="S185" s="29"/>
    </row>
    <row r="186" spans="1:19" ht="15" customHeight="1" x14ac:dyDescent="0.25">
      <c r="A186" s="21" t="s">
        <v>16</v>
      </c>
      <c r="B186" s="19" t="s">
        <v>51</v>
      </c>
      <c r="C186" s="11" t="s">
        <v>18</v>
      </c>
      <c r="D186" s="13">
        <v>2011</v>
      </c>
      <c r="E186" s="57">
        <v>3508</v>
      </c>
      <c r="F186" s="57">
        <v>4909</v>
      </c>
      <c r="G186" s="57">
        <v>13526</v>
      </c>
      <c r="H186" s="57">
        <v>12241</v>
      </c>
      <c r="I186" s="57">
        <v>18540</v>
      </c>
      <c r="J186" s="57">
        <v>26701</v>
      </c>
      <c r="K186" s="57">
        <v>21199</v>
      </c>
      <c r="L186" s="57">
        <v>15734</v>
      </c>
      <c r="M186" s="57">
        <v>5084</v>
      </c>
      <c r="N186" s="57">
        <f>Tabela1103[[#This Row],[styczeń - wrzesień]]+Tabela110[[#This Row],[październik]]</f>
        <v>6834</v>
      </c>
      <c r="O186" s="57">
        <f>Tabela1103[[#This Row],[styczeń - październik]]+Tabela110[[#This Row],[listopad]]</f>
        <v>12881</v>
      </c>
      <c r="P186" s="58">
        <f>Tabela1103[[#This Row],[styczeń - listopad]]+Tabela110[[#This Row],[grudzień]]</f>
        <v>8107</v>
      </c>
      <c r="S186" s="29"/>
    </row>
    <row r="187" spans="1:19" ht="15" customHeight="1" x14ac:dyDescent="0.25">
      <c r="A187" s="21" t="s">
        <v>16</v>
      </c>
      <c r="B187" s="19" t="s">
        <v>51</v>
      </c>
      <c r="C187" s="11" t="s">
        <v>18</v>
      </c>
      <c r="D187" s="13">
        <v>2012</v>
      </c>
      <c r="E187" s="57">
        <v>-1239</v>
      </c>
      <c r="F187" s="57">
        <v>9080</v>
      </c>
      <c r="G187" s="57">
        <v>16975</v>
      </c>
      <c r="H187" s="57">
        <v>9200</v>
      </c>
      <c r="I187" s="57">
        <v>11106</v>
      </c>
      <c r="J187" s="57">
        <v>9840</v>
      </c>
      <c r="K187" s="57">
        <v>-550</v>
      </c>
      <c r="L187" s="57">
        <v>-503</v>
      </c>
      <c r="M187" s="57">
        <v>-712</v>
      </c>
      <c r="N187" s="57">
        <f>Tabela1103[[#This Row],[styczeń - wrzesień]]+Tabela110[[#This Row],[październik]]</f>
        <v>-5234</v>
      </c>
      <c r="O187" s="57">
        <f>Tabela1103[[#This Row],[styczeń - październik]]+Tabela110[[#This Row],[listopad]]</f>
        <v>-2945</v>
      </c>
      <c r="P187" s="58">
        <f>Tabela1103[[#This Row],[styczeń - listopad]]+Tabela110[[#This Row],[grudzień]]</f>
        <v>-8270</v>
      </c>
      <c r="S187" s="29"/>
    </row>
    <row r="188" spans="1:19" ht="15" customHeight="1" x14ac:dyDescent="0.25">
      <c r="A188" s="21" t="s">
        <v>16</v>
      </c>
      <c r="B188" s="19" t="s">
        <v>51</v>
      </c>
      <c r="C188" s="11" t="s">
        <v>18</v>
      </c>
      <c r="D188" s="13">
        <v>2013</v>
      </c>
      <c r="E188" s="57">
        <v>5950</v>
      </c>
      <c r="F188" s="57">
        <v>10401</v>
      </c>
      <c r="G188" s="57">
        <v>15801</v>
      </c>
      <c r="H188" s="57">
        <v>14809</v>
      </c>
      <c r="I188" s="57">
        <v>22907</v>
      </c>
      <c r="J188" s="57">
        <v>31346</v>
      </c>
      <c r="K188" s="57">
        <v>24018</v>
      </c>
      <c r="L188" s="57">
        <v>30866</v>
      </c>
      <c r="M188" s="57">
        <v>33964</v>
      </c>
      <c r="N188" s="57">
        <f>Tabela1103[[#This Row],[styczeń - wrzesień]]+Tabela110[[#This Row],[październik]]</f>
        <v>35840</v>
      </c>
      <c r="O188" s="57">
        <f>Tabela1103[[#This Row],[styczeń - październik]]+Tabela110[[#This Row],[listopad]]</f>
        <v>46147</v>
      </c>
      <c r="P188" s="58">
        <f>Tabela1103[[#This Row],[styczeń - listopad]]+Tabela110[[#This Row],[grudzień]]</f>
        <v>35946</v>
      </c>
      <c r="S188" s="29"/>
    </row>
    <row r="189" spans="1:19" ht="15" customHeight="1" x14ac:dyDescent="0.25">
      <c r="A189" s="21" t="s">
        <v>16</v>
      </c>
      <c r="B189" s="19" t="s">
        <v>51</v>
      </c>
      <c r="C189" s="11" t="s">
        <v>18</v>
      </c>
      <c r="D189" s="14">
        <v>2014</v>
      </c>
      <c r="E189" s="57">
        <v>11834</v>
      </c>
      <c r="F189" s="57">
        <v>19437</v>
      </c>
      <c r="G189" s="57">
        <v>28534</v>
      </c>
      <c r="H189" s="57">
        <v>29283</v>
      </c>
      <c r="I189" s="57">
        <v>32988</v>
      </c>
      <c r="J189" s="57">
        <v>28046</v>
      </c>
      <c r="K189" s="57">
        <v>31828</v>
      </c>
      <c r="L189" s="57">
        <v>36900</v>
      </c>
      <c r="M189" s="63">
        <v>36409</v>
      </c>
      <c r="N189" s="57">
        <f>Tabela1103[[#This Row],[styczeń - wrzesień]]+Tabela110[[#This Row],[październik]]</f>
        <v>44649</v>
      </c>
      <c r="O189" s="57">
        <f>Tabela1103[[#This Row],[styczeń - październik]]+Tabela110[[#This Row],[listopad]]</f>
        <v>46771</v>
      </c>
      <c r="P189" s="58">
        <f>Tabela1103[[#This Row],[styczeń - listopad]]+Tabela110[[#This Row],[grudzień]]</f>
        <v>46225</v>
      </c>
      <c r="S189" s="29"/>
    </row>
    <row r="190" spans="1:19" ht="15" customHeight="1" x14ac:dyDescent="0.25">
      <c r="A190" s="21" t="s">
        <v>16</v>
      </c>
      <c r="B190" s="19" t="s">
        <v>51</v>
      </c>
      <c r="C190" s="11" t="s">
        <v>18</v>
      </c>
      <c r="D190" s="14">
        <v>2015</v>
      </c>
      <c r="E190" s="57">
        <v>788</v>
      </c>
      <c r="F190" s="57">
        <v>17049</v>
      </c>
      <c r="G190" s="57">
        <v>21742</v>
      </c>
      <c r="H190" s="57">
        <v>24789</v>
      </c>
      <c r="I190" s="57">
        <v>27622</v>
      </c>
      <c r="J190" s="57">
        <v>28303</v>
      </c>
      <c r="K190" s="57">
        <v>28600</v>
      </c>
      <c r="L190" s="57">
        <v>32908</v>
      </c>
      <c r="M190" s="63">
        <v>41381</v>
      </c>
      <c r="N190" s="57">
        <f>Tabela1103[[#This Row],[styczeń - wrzesień]]+Tabela110[[#This Row],[październik]]</f>
        <v>23871</v>
      </c>
      <c r="O190" s="57">
        <f>Tabela1103[[#This Row],[styczeń - październik]]+Tabela110[[#This Row],[listopad]]</f>
        <v>32174</v>
      </c>
      <c r="P190" s="58">
        <f>Tabela1103[[#This Row],[styczeń - listopad]]+Tabela110[[#This Row],[grudzień]]</f>
        <v>31053</v>
      </c>
      <c r="S190" s="29"/>
    </row>
    <row r="191" spans="1:19" ht="15" customHeight="1" x14ac:dyDescent="0.25">
      <c r="A191" s="21" t="s">
        <v>16</v>
      </c>
      <c r="B191" s="19" t="s">
        <v>51</v>
      </c>
      <c r="C191" s="11" t="s">
        <v>18</v>
      </c>
      <c r="D191" s="14">
        <v>2016</v>
      </c>
      <c r="E191" s="57">
        <v>6872</v>
      </c>
      <c r="F191" s="57">
        <v>39683</v>
      </c>
      <c r="G191" s="57">
        <v>47823</v>
      </c>
      <c r="H191" s="57">
        <v>53011</v>
      </c>
      <c r="I191" s="57">
        <v>58877</v>
      </c>
      <c r="J191" s="57">
        <v>59057</v>
      </c>
      <c r="K191" s="57">
        <v>58029</v>
      </c>
      <c r="L191" s="57">
        <v>64231</v>
      </c>
      <c r="M191" s="63">
        <v>66224</v>
      </c>
      <c r="N191" s="57">
        <f>Tabela1103[[#This Row],[styczeń - wrzesień]]+Tabela110[[#This Row],[październik]]</f>
        <v>69267</v>
      </c>
      <c r="O191" s="57">
        <f>Tabela1103[[#This Row],[styczeń - październik]]+Tabela110[[#This Row],[listopad]]</f>
        <v>81495</v>
      </c>
      <c r="P191" s="58">
        <f>Tabela1103[[#This Row],[styczeń - listopad]]+Tabela110[[#This Row],[grudzień]]</f>
        <v>77398</v>
      </c>
      <c r="S191" s="29"/>
    </row>
    <row r="192" spans="1:19" ht="15" customHeight="1" x14ac:dyDescent="0.25">
      <c r="A192" s="21" t="s">
        <v>16</v>
      </c>
      <c r="B192" s="19" t="s">
        <v>51</v>
      </c>
      <c r="C192" s="11" t="s">
        <v>18</v>
      </c>
      <c r="D192" s="14">
        <v>2017</v>
      </c>
      <c r="E192" s="57">
        <v>6582</v>
      </c>
      <c r="F192" s="57">
        <v>20308</v>
      </c>
      <c r="G192" s="57">
        <v>17435</v>
      </c>
      <c r="H192" s="57">
        <v>15650</v>
      </c>
      <c r="I192" s="57">
        <v>20235</v>
      </c>
      <c r="J192" s="57">
        <v>21424</v>
      </c>
      <c r="K192" s="57">
        <v>18784</v>
      </c>
      <c r="L192" s="57">
        <v>14893</v>
      </c>
      <c r="M192" s="63">
        <v>19466</v>
      </c>
      <c r="N192" s="57">
        <f>Tabela1103[[#This Row],[styczeń - wrzesień]]+Tabela110[[#This Row],[październik]]</f>
        <v>17483</v>
      </c>
      <c r="O192" s="57">
        <f>Tabela1103[[#This Row],[styczeń - październik]]+Tabela110[[#This Row],[listopad]]</f>
        <v>24375</v>
      </c>
      <c r="P192" s="58">
        <f>Tabela1103[[#This Row],[styczeń - listopad]]+Tabela110[[#This Row],[grudzień]]</f>
        <v>19019</v>
      </c>
      <c r="S192" s="29"/>
    </row>
    <row r="193" spans="1:19" ht="15" customHeight="1" x14ac:dyDescent="0.25">
      <c r="A193" s="21" t="s">
        <v>16</v>
      </c>
      <c r="B193" s="19" t="s">
        <v>51</v>
      </c>
      <c r="C193" s="11" t="s">
        <v>18</v>
      </c>
      <c r="D193" s="14">
        <v>2018</v>
      </c>
      <c r="E193" s="57">
        <v>8456</v>
      </c>
      <c r="F193" s="57">
        <v>18058</v>
      </c>
      <c r="G193" s="57">
        <v>21342</v>
      </c>
      <c r="H193" s="57">
        <v>15755</v>
      </c>
      <c r="I193" s="57">
        <v>25153</v>
      </c>
      <c r="J193" s="57">
        <v>31135</v>
      </c>
      <c r="K193" s="57">
        <v>31281</v>
      </c>
      <c r="L193" s="57">
        <v>35229</v>
      </c>
      <c r="M193" s="63">
        <v>40853</v>
      </c>
      <c r="N193" s="57">
        <f>Tabela1103[[#This Row],[styczeń - wrzesień]]+Tabela110[[#This Row],[październik]]</f>
        <v>44791</v>
      </c>
      <c r="O193" s="57">
        <f>Tabela1103[[#This Row],[styczeń - październik]]+Tabela110[[#This Row],[listopad]]</f>
        <v>45721</v>
      </c>
      <c r="P193" s="58">
        <f>Tabela1103[[#This Row],[styczeń - listopad]]+Tabela110[[#This Row],[grudzień]]</f>
        <v>48987</v>
      </c>
      <c r="S193" s="29"/>
    </row>
    <row r="194" spans="1:19" ht="15" customHeight="1" x14ac:dyDescent="0.25">
      <c r="A194" s="21" t="s">
        <v>16</v>
      </c>
      <c r="B194" s="19" t="s">
        <v>51</v>
      </c>
      <c r="C194" s="11" t="s">
        <v>18</v>
      </c>
      <c r="D194" s="14">
        <v>2019</v>
      </c>
      <c r="E194" s="57">
        <v>19045</v>
      </c>
      <c r="F194" s="57">
        <v>35502</v>
      </c>
      <c r="G194" s="57">
        <v>40189</v>
      </c>
      <c r="H194" s="57">
        <v>41708</v>
      </c>
      <c r="I194" s="57">
        <v>44501</v>
      </c>
      <c r="J194" s="57">
        <v>46531</v>
      </c>
      <c r="K194" s="57">
        <v>55698</v>
      </c>
      <c r="L194" s="57">
        <v>60168</v>
      </c>
      <c r="M194" s="63">
        <v>66600</v>
      </c>
      <c r="N194" s="57">
        <f>Tabela1103[[#This Row],[styczeń - wrzesień]]+Tabela110[[#This Row],[październik]]</f>
        <v>64604</v>
      </c>
      <c r="O194" s="57">
        <f>Tabela1103[[#This Row],[styczeń - październik]]+Tabela110[[#This Row],[listopad]]</f>
        <v>65373</v>
      </c>
      <c r="P194" s="58">
        <f>Tabela1103[[#This Row],[styczeń - listopad]]+Tabela110[[#This Row],[grudzień]]</f>
        <v>68699</v>
      </c>
      <c r="S194" s="29"/>
    </row>
    <row r="195" spans="1:19" ht="15" customHeight="1" x14ac:dyDescent="0.25">
      <c r="A195" s="21" t="s">
        <v>16</v>
      </c>
      <c r="B195" s="19" t="s">
        <v>51</v>
      </c>
      <c r="C195" s="11" t="s">
        <v>18</v>
      </c>
      <c r="D195" s="14">
        <v>2020</v>
      </c>
      <c r="E195" s="57">
        <v>11220</v>
      </c>
      <c r="F195" s="57">
        <v>9646</v>
      </c>
      <c r="G195" s="57">
        <v>36932</v>
      </c>
      <c r="H195" s="57">
        <v>90253</v>
      </c>
      <c r="I195" s="57">
        <v>102318</v>
      </c>
      <c r="J195" s="57">
        <v>104798</v>
      </c>
      <c r="K195" s="57">
        <v>111814</v>
      </c>
      <c r="L195" s="57">
        <v>112242</v>
      </c>
      <c r="M195" s="63">
        <v>114442</v>
      </c>
      <c r="N195" s="57">
        <f>Tabela1103[[#This Row],[styczeń - wrzesień]]+Tabela110[[#This Row],[październik]]</f>
        <v>111612</v>
      </c>
      <c r="O195" s="57">
        <f>Tabela1103[[#This Row],[styczeń - październik]]+Tabela110[[#This Row],[listopad]]</f>
        <v>117242</v>
      </c>
      <c r="P195" s="58">
        <f>Tabela1103[[#This Row],[styczeń - listopad]]+Tabela110[[#This Row],[grudzień]]</f>
        <v>144426</v>
      </c>
      <c r="S195" s="29"/>
    </row>
    <row r="196" spans="1:19" ht="15" customHeight="1" x14ac:dyDescent="0.25">
      <c r="A196" s="21" t="s">
        <v>16</v>
      </c>
      <c r="B196" s="19" t="s">
        <v>51</v>
      </c>
      <c r="C196" s="11" t="s">
        <v>18</v>
      </c>
      <c r="D196" s="14">
        <v>2021</v>
      </c>
      <c r="E196" s="57">
        <v>4911</v>
      </c>
      <c r="F196" s="57">
        <v>13291</v>
      </c>
      <c r="G196" s="57">
        <v>18179</v>
      </c>
      <c r="H196" s="57">
        <v>17086</v>
      </c>
      <c r="I196" s="57">
        <v>29388</v>
      </c>
      <c r="J196" s="57">
        <v>28013</v>
      </c>
      <c r="K196" s="57">
        <v>21425</v>
      </c>
      <c r="L196" s="57">
        <v>26706</v>
      </c>
      <c r="M196" s="63">
        <v>30861</v>
      </c>
      <c r="N196" s="57">
        <f>Tabela1103[[#This Row],[styczeń - wrzesień]]+Tabela110[[#This Row],[październik]]</f>
        <v>23332</v>
      </c>
      <c r="O196" s="57">
        <f>Tabela1103[[#This Row],[styczeń - październik]]+Tabela110[[#This Row],[listopad]]</f>
        <v>29559</v>
      </c>
      <c r="P196" s="58">
        <f>Tabela1103[[#This Row],[styczeń - listopad]]+Tabela110[[#This Row],[grudzień]]</f>
        <v>47740</v>
      </c>
      <c r="S196" s="29"/>
    </row>
    <row r="197" spans="1:19" ht="15" customHeight="1" x14ac:dyDescent="0.25">
      <c r="A197" s="21" t="s">
        <v>16</v>
      </c>
      <c r="B197" s="19" t="s">
        <v>51</v>
      </c>
      <c r="C197" s="11" t="s">
        <v>18</v>
      </c>
      <c r="D197" s="14">
        <v>2022</v>
      </c>
      <c r="E197" s="57">
        <v>4474</v>
      </c>
      <c r="F197" s="57">
        <v>10783</v>
      </c>
      <c r="G197" s="57">
        <v>11947</v>
      </c>
      <c r="H197" s="57">
        <v>-11523</v>
      </c>
      <c r="I197" s="57">
        <v>-9037</v>
      </c>
      <c r="J197" s="57">
        <v>3539</v>
      </c>
      <c r="K197" s="57">
        <v>-8206</v>
      </c>
      <c r="L197" s="57">
        <v>-10005</v>
      </c>
      <c r="M197" s="63">
        <v>-22990</v>
      </c>
      <c r="N197" s="57">
        <f>Tabela1103[[#This Row],[styczeń - wrzesień]]+Tabela110[[#This Row],[październik]]</f>
        <v>-14049</v>
      </c>
      <c r="O197" s="57">
        <f>Tabela1103[[#This Row],[styczeń - październik]]+Tabela110[[#This Row],[listopad]]</f>
        <v>-24248</v>
      </c>
      <c r="P197" s="58">
        <f>Tabela1103[[#This Row],[styczeń - listopad]]+Tabela110[[#This Row],[grudzień]]</f>
        <v>-6313</v>
      </c>
      <c r="S197" s="29"/>
    </row>
    <row r="198" spans="1:19" ht="15" customHeight="1" x14ac:dyDescent="0.25">
      <c r="A198" s="21" t="s">
        <v>16</v>
      </c>
      <c r="B198" s="19" t="s">
        <v>51</v>
      </c>
      <c r="C198" s="11" t="s">
        <v>18</v>
      </c>
      <c r="D198" s="14">
        <v>2023</v>
      </c>
      <c r="E198" s="57">
        <v>-31942</v>
      </c>
      <c r="F198" s="57">
        <v>-14158</v>
      </c>
      <c r="G198" s="57">
        <v>-3429</v>
      </c>
      <c r="H198" s="57">
        <v>-10475</v>
      </c>
      <c r="I198" s="57">
        <v>5869</v>
      </c>
      <c r="J198" s="57">
        <v>18245</v>
      </c>
      <c r="K198" s="57">
        <v>23301</v>
      </c>
      <c r="L198" s="57">
        <v>25588</v>
      </c>
      <c r="M198" s="63">
        <v>35662</v>
      </c>
      <c r="N198" s="57">
        <f>Tabela1103[[#This Row],[styczeń - wrzesień]]+Tabela110[[#This Row],[październik]]</f>
        <v>38185</v>
      </c>
      <c r="O198" s="57">
        <f>Tabela1103[[#This Row],[styczeń - październik]]+Tabela110[[#This Row],[listopad]]</f>
        <v>51893</v>
      </c>
      <c r="P198" s="58">
        <f>Tabela1103[[#This Row],[styczeń - listopad]]+Tabela110[[#This Row],[grudzień]]</f>
        <v>59374</v>
      </c>
      <c r="S198" s="29"/>
    </row>
    <row r="199" spans="1:19" ht="15" customHeight="1" x14ac:dyDescent="0.25">
      <c r="A199" s="21" t="s">
        <v>16</v>
      </c>
      <c r="B199" s="19" t="s">
        <v>51</v>
      </c>
      <c r="C199" s="11" t="s">
        <v>18</v>
      </c>
      <c r="D199" s="13">
        <v>2024</v>
      </c>
      <c r="E199" s="57">
        <v>21500</v>
      </c>
      <c r="F199" s="57">
        <v>39526</v>
      </c>
      <c r="G199" s="57">
        <v>54155</v>
      </c>
      <c r="H199" s="57">
        <v>53612</v>
      </c>
      <c r="I199" s="57">
        <v>59505</v>
      </c>
      <c r="J199" s="57">
        <v>72077</v>
      </c>
      <c r="K199" s="57">
        <v>79692</v>
      </c>
      <c r="L199" s="57">
        <v>99766</v>
      </c>
      <c r="M199" s="63">
        <v>114381</v>
      </c>
      <c r="N199" s="57">
        <f>Tabela1103[[#This Row],[styczeń - wrzesień]]+Tabela110[[#This Row],[październik]]</f>
        <v>117101</v>
      </c>
      <c r="O199" s="57">
        <f>Tabela1103[[#This Row],[styczeń - październik]]+Tabela110[[#This Row],[listopad]]</f>
        <v>137374</v>
      </c>
      <c r="P199" s="58">
        <f>Tabela1103[[#This Row],[styczeń - listopad]]+Tabela110[[#This Row],[grudzień]]</f>
        <v>175967</v>
      </c>
      <c r="S199" s="29"/>
    </row>
    <row r="200" spans="1:19" ht="15" customHeight="1" x14ac:dyDescent="0.25">
      <c r="A200" s="21" t="s">
        <v>16</v>
      </c>
      <c r="B200" s="19" t="s">
        <v>51</v>
      </c>
      <c r="C200" s="11" t="s">
        <v>18</v>
      </c>
      <c r="D200" s="18">
        <v>2025</v>
      </c>
      <c r="E200" s="60">
        <f>Tabela110[[#This Row],[styczeń]]</f>
        <v>25204</v>
      </c>
      <c r="F200" s="60">
        <f>Tabela1103[[#This Row],[styczeń]]+Tabela110[[#This Row],[luty]]</f>
        <v>60015</v>
      </c>
      <c r="G200" s="60">
        <f>Tabela1103[[#This Row],[styczeń - luty ]]+Tabela110[[#This Row],[marzec ]]</f>
        <v>92504</v>
      </c>
      <c r="H200" s="60">
        <f>Tabela1103[[#This Row],[styczeń - marzec ]]+Tabela110[[#This Row],[kwiecień]]</f>
        <v>98479</v>
      </c>
      <c r="I200" s="60">
        <f>Tabela1103[[#This Row],[styczeń - kwiecień]]+Tabela110[[#This Row],[maj]]</f>
        <v>125376</v>
      </c>
      <c r="J200" s="60">
        <f>Tabela1103[[#This Row],[styczeń - maj]]+Tabela110[[#This Row],[czerwiec]]</f>
        <v>153886</v>
      </c>
      <c r="K200" s="60">
        <f>Tabela1103[[#This Row],[styczeń - czerwiec]]+Tabela110[[#This Row],[lipiec]]</f>
        <v>159409</v>
      </c>
      <c r="L200" s="60">
        <f>Tabela1103[[#This Row],[styczeń - lipiec]]+Tabela110[[#This Row],[sierpień]]</f>
        <v>177764</v>
      </c>
      <c r="M200" s="60">
        <f>Tabela1103[[#This Row],[styczeń - sierpień]]+Tabela110[[#This Row],[wrzesień]]</f>
        <v>202305</v>
      </c>
      <c r="N200" s="60">
        <f>Tabela1103[[#This Row],[styczeń - wrzesień]]+Tabela110[[#This Row],[październik]]</f>
        <v>213399</v>
      </c>
      <c r="O200" s="60">
        <f>Tabela1103[[#This Row],[styczeń - październik]]+Tabela110[[#This Row],[listopad]]</f>
        <v>239287</v>
      </c>
      <c r="P200" s="60">
        <f>Tabela1103[[#This Row],[styczeń - listopad]]+Tabela110[[#This Row],[grudzień]]</f>
        <v>249466</v>
      </c>
      <c r="S200" s="29"/>
    </row>
    <row r="201" spans="1:19" ht="15" customHeight="1" x14ac:dyDescent="0.25">
      <c r="A201" s="21" t="s">
        <v>16</v>
      </c>
      <c r="B201" s="19" t="s">
        <v>51</v>
      </c>
      <c r="C201" s="28" t="s">
        <v>18</v>
      </c>
      <c r="D201" s="12">
        <v>2026</v>
      </c>
      <c r="E201" s="61">
        <f>Tabela110[[#This Row],[styczeń]]</f>
        <v>26502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61">
        <v>0</v>
      </c>
      <c r="P201" s="62">
        <v>0</v>
      </c>
      <c r="S201" s="29"/>
    </row>
    <row r="202" spans="1:19" ht="15" customHeight="1" x14ac:dyDescent="0.25">
      <c r="A202" s="10" t="s">
        <v>16</v>
      </c>
      <c r="B202" s="19" t="s">
        <v>28</v>
      </c>
      <c r="C202" s="11" t="s">
        <v>18</v>
      </c>
      <c r="D202" s="17">
        <v>2007</v>
      </c>
      <c r="E202" s="57">
        <v>9887</v>
      </c>
      <c r="F202" s="57">
        <v>7971</v>
      </c>
      <c r="G202" s="57">
        <v>8498</v>
      </c>
      <c r="H202" s="57">
        <v>7917</v>
      </c>
      <c r="I202" s="57">
        <v>10396</v>
      </c>
      <c r="J202" s="57">
        <v>5693</v>
      </c>
      <c r="K202" s="57">
        <v>5357</v>
      </c>
      <c r="L202" s="57">
        <v>3416</v>
      </c>
      <c r="M202" s="57">
        <v>2821</v>
      </c>
      <c r="N202" s="57">
        <f>Tabela1103[[#This Row],[styczeń - wrzesień]]+Tabela110[[#This Row],[październik]]</f>
        <v>5802</v>
      </c>
      <c r="O202" s="57">
        <f>Tabela1103[[#This Row],[styczeń - październik]]+Tabela110[[#This Row],[listopad]]</f>
        <v>5896</v>
      </c>
      <c r="P202" s="58">
        <f>Tabela1103[[#This Row],[styczeń - listopad]]+Tabela110[[#This Row],[grudzień]]</f>
        <v>5503</v>
      </c>
      <c r="S202" s="29"/>
    </row>
    <row r="203" spans="1:19" ht="15" customHeight="1" x14ac:dyDescent="0.25">
      <c r="A203" s="23" t="s">
        <v>16</v>
      </c>
      <c r="B203" s="19" t="s">
        <v>52</v>
      </c>
      <c r="C203" s="11" t="s">
        <v>18</v>
      </c>
      <c r="D203" s="12">
        <v>2008</v>
      </c>
      <c r="E203" s="57">
        <v>-201</v>
      </c>
      <c r="F203" s="57">
        <v>-181</v>
      </c>
      <c r="G203" s="57">
        <v>-7001</v>
      </c>
      <c r="H203" s="57">
        <v>-8553</v>
      </c>
      <c r="I203" s="57">
        <v>-8255</v>
      </c>
      <c r="J203" s="57">
        <v>-3584</v>
      </c>
      <c r="K203" s="57">
        <v>-4516</v>
      </c>
      <c r="L203" s="57">
        <v>-2883</v>
      </c>
      <c r="M203" s="57">
        <v>-6316</v>
      </c>
      <c r="N203" s="57">
        <f>Tabela1103[[#This Row],[styczeń - wrzesień]]+Tabela110[[#This Row],[październik]]</f>
        <v>-11263</v>
      </c>
      <c r="O203" s="57">
        <f>Tabela1103[[#This Row],[styczeń - październik]]+Tabela110[[#This Row],[listopad]]</f>
        <v>-9519</v>
      </c>
      <c r="P203" s="58">
        <f>Tabela1103[[#This Row],[styczeń - listopad]]+Tabela110[[#This Row],[grudzień]]</f>
        <v>-9598</v>
      </c>
      <c r="S203" s="29"/>
    </row>
    <row r="204" spans="1:19" ht="15" customHeight="1" x14ac:dyDescent="0.25">
      <c r="A204" s="23" t="s">
        <v>16</v>
      </c>
      <c r="B204" s="19" t="s">
        <v>52</v>
      </c>
      <c r="C204" s="11" t="s">
        <v>18</v>
      </c>
      <c r="D204" s="12">
        <v>2009</v>
      </c>
      <c r="E204" s="57">
        <v>460</v>
      </c>
      <c r="F204" s="57">
        <v>2927</v>
      </c>
      <c r="G204" s="57">
        <v>751</v>
      </c>
      <c r="H204" s="57">
        <v>4824</v>
      </c>
      <c r="I204" s="57">
        <v>7735</v>
      </c>
      <c r="J204" s="57">
        <v>10670</v>
      </c>
      <c r="K204" s="57">
        <v>25303</v>
      </c>
      <c r="L204" s="57">
        <v>31754</v>
      </c>
      <c r="M204" s="57">
        <v>35462</v>
      </c>
      <c r="N204" s="57">
        <f>Tabela1103[[#This Row],[styczeń - wrzesień]]+Tabela110[[#This Row],[październik]]</f>
        <v>43084</v>
      </c>
      <c r="O204" s="57">
        <f>Tabela1103[[#This Row],[styczeń - październik]]+Tabela110[[#This Row],[listopad]]</f>
        <v>45871</v>
      </c>
      <c r="P204" s="58">
        <f>Tabela1103[[#This Row],[styczeń - listopad]]+Tabela110[[#This Row],[grudzień]]</f>
        <v>54510</v>
      </c>
      <c r="S204" s="29"/>
    </row>
    <row r="205" spans="1:19" ht="15" customHeight="1" x14ac:dyDescent="0.25">
      <c r="A205" s="23" t="s">
        <v>16</v>
      </c>
      <c r="B205" s="19" t="s">
        <v>52</v>
      </c>
      <c r="C205" s="11" t="s">
        <v>18</v>
      </c>
      <c r="D205" s="13">
        <v>2010</v>
      </c>
      <c r="E205" s="57">
        <v>11805</v>
      </c>
      <c r="F205" s="57">
        <v>17463</v>
      </c>
      <c r="G205" s="57">
        <v>25769</v>
      </c>
      <c r="H205" s="57">
        <v>28289</v>
      </c>
      <c r="I205" s="57">
        <v>26947</v>
      </c>
      <c r="J205" s="57">
        <v>28860</v>
      </c>
      <c r="K205" s="57">
        <v>44354</v>
      </c>
      <c r="L205" s="57">
        <v>55297</v>
      </c>
      <c r="M205" s="57">
        <v>61052</v>
      </c>
      <c r="N205" s="57">
        <f>Tabela1103[[#This Row],[styczeń - wrzesień]]+Tabela110[[#This Row],[październik]]</f>
        <v>61205</v>
      </c>
      <c r="O205" s="57">
        <f>Tabela1103[[#This Row],[styczeń - październik]]+Tabela110[[#This Row],[listopad]]</f>
        <v>66203</v>
      </c>
      <c r="P205" s="58">
        <f>Tabela1103[[#This Row],[styczeń - listopad]]+Tabela110[[#This Row],[grudzień]]</f>
        <v>74388</v>
      </c>
      <c r="S205" s="29"/>
    </row>
    <row r="206" spans="1:19" ht="15" customHeight="1" x14ac:dyDescent="0.25">
      <c r="A206" s="23" t="s">
        <v>16</v>
      </c>
      <c r="B206" s="19" t="s">
        <v>52</v>
      </c>
      <c r="C206" s="11" t="s">
        <v>18</v>
      </c>
      <c r="D206" s="13">
        <v>2011</v>
      </c>
      <c r="E206" s="57">
        <v>5709</v>
      </c>
      <c r="F206" s="57">
        <v>10534</v>
      </c>
      <c r="G206" s="57">
        <v>4326</v>
      </c>
      <c r="H206" s="57">
        <v>12931</v>
      </c>
      <c r="I206" s="57">
        <v>16718</v>
      </c>
      <c r="J206" s="57">
        <v>23563</v>
      </c>
      <c r="K206" s="57">
        <v>24671</v>
      </c>
      <c r="L206" s="57">
        <v>30877</v>
      </c>
      <c r="M206" s="57">
        <v>30782</v>
      </c>
      <c r="N206" s="57">
        <f>Tabela1103[[#This Row],[styczeń - wrzesień]]+Tabela110[[#This Row],[październik]]</f>
        <v>33397</v>
      </c>
      <c r="O206" s="57">
        <f>Tabela1103[[#This Row],[styczeń - październik]]+Tabela110[[#This Row],[listopad]]</f>
        <v>34288</v>
      </c>
      <c r="P206" s="58">
        <f>Tabela1103[[#This Row],[styczeń - listopad]]+Tabela110[[#This Row],[grudzień]]</f>
        <v>35134</v>
      </c>
      <c r="S206" s="29"/>
    </row>
    <row r="207" spans="1:19" ht="15" customHeight="1" x14ac:dyDescent="0.25">
      <c r="A207" s="23" t="s">
        <v>16</v>
      </c>
      <c r="B207" s="19" t="s">
        <v>52</v>
      </c>
      <c r="C207" s="11" t="s">
        <v>18</v>
      </c>
      <c r="D207" s="13">
        <v>2012</v>
      </c>
      <c r="E207" s="57">
        <v>9568</v>
      </c>
      <c r="F207" s="57">
        <v>15484</v>
      </c>
      <c r="G207" s="57">
        <v>14591</v>
      </c>
      <c r="H207" s="57">
        <v>13184</v>
      </c>
      <c r="I207" s="57">
        <v>20785</v>
      </c>
      <c r="J207" s="57">
        <v>30801</v>
      </c>
      <c r="K207" s="57">
        <v>29964</v>
      </c>
      <c r="L207" s="57">
        <v>36058</v>
      </c>
      <c r="M207" s="57">
        <v>46136</v>
      </c>
      <c r="N207" s="57">
        <f>Tabela1103[[#This Row],[styczeń - wrzesień]]+Tabela110[[#This Row],[październik]]</f>
        <v>54873</v>
      </c>
      <c r="O207" s="57">
        <f>Tabela1103[[#This Row],[styczeń - październik]]+Tabela110[[#This Row],[listopad]]</f>
        <v>61444</v>
      </c>
      <c r="P207" s="58">
        <f>Tabela1103[[#This Row],[styczeń - listopad]]+Tabela110[[#This Row],[grudzień]]</f>
        <v>62264</v>
      </c>
      <c r="S207" s="29"/>
    </row>
    <row r="208" spans="1:19" ht="15" customHeight="1" x14ac:dyDescent="0.25">
      <c r="A208" s="23" t="s">
        <v>16</v>
      </c>
      <c r="B208" s="19" t="s">
        <v>52</v>
      </c>
      <c r="C208" s="11" t="s">
        <v>18</v>
      </c>
      <c r="D208" s="13">
        <v>2013</v>
      </c>
      <c r="E208" s="57">
        <v>12048</v>
      </c>
      <c r="F208" s="57">
        <v>8178</v>
      </c>
      <c r="G208" s="57">
        <v>11065</v>
      </c>
      <c r="H208" s="57">
        <v>11650</v>
      </c>
      <c r="I208" s="57">
        <v>11434</v>
      </c>
      <c r="J208" s="57">
        <v>6307</v>
      </c>
      <c r="K208" s="57">
        <v>11423</v>
      </c>
      <c r="L208" s="57">
        <v>7022</v>
      </c>
      <c r="M208" s="57">
        <v>13119</v>
      </c>
      <c r="N208" s="57">
        <f>Tabela1103[[#This Row],[styczeń - wrzesień]]+Tabela110[[#This Row],[październik]]</f>
        <v>8622</v>
      </c>
      <c r="O208" s="57">
        <f>Tabela1103[[#This Row],[styczeń - październik]]+Tabela110[[#This Row],[listopad]]</f>
        <v>8410</v>
      </c>
      <c r="P208" s="58">
        <f>Tabela1103[[#This Row],[styczeń - listopad]]+Tabela110[[#This Row],[grudzień]]</f>
        <v>9350</v>
      </c>
      <c r="S208" s="29"/>
    </row>
    <row r="209" spans="1:19" ht="15" customHeight="1" x14ac:dyDescent="0.25">
      <c r="A209" s="23" t="s">
        <v>16</v>
      </c>
      <c r="B209" s="19" t="s">
        <v>52</v>
      </c>
      <c r="C209" s="11" t="s">
        <v>18</v>
      </c>
      <c r="D209" s="14">
        <v>2014</v>
      </c>
      <c r="E209" s="57">
        <v>7735</v>
      </c>
      <c r="F209" s="57">
        <v>5723</v>
      </c>
      <c r="G209" s="57">
        <v>620</v>
      </c>
      <c r="H209" s="57">
        <v>880</v>
      </c>
      <c r="I209" s="57">
        <v>2647</v>
      </c>
      <c r="J209" s="57">
        <v>12478</v>
      </c>
      <c r="K209" s="57">
        <v>9049</v>
      </c>
      <c r="L209" s="57">
        <v>6125</v>
      </c>
      <c r="M209" s="57">
        <v>11229</v>
      </c>
      <c r="N209" s="57">
        <f>Tabela1103[[#This Row],[styczeń - wrzesień]]+Tabela110[[#This Row],[październik]]</f>
        <v>8813</v>
      </c>
      <c r="O209" s="57">
        <f>Tabela1103[[#This Row],[styczeń - październik]]+Tabela110[[#This Row],[listopad]]</f>
        <v>12371</v>
      </c>
      <c r="P209" s="58">
        <f>Tabela1103[[#This Row],[styczeń - listopad]]+Tabela110[[#This Row],[grudzień]]</f>
        <v>13102</v>
      </c>
      <c r="S209" s="29"/>
    </row>
    <row r="210" spans="1:19" ht="15" customHeight="1" x14ac:dyDescent="0.25">
      <c r="A210" s="23" t="s">
        <v>16</v>
      </c>
      <c r="B210" s="19" t="s">
        <v>52</v>
      </c>
      <c r="C210" s="11" t="s">
        <v>18</v>
      </c>
      <c r="D210" s="14">
        <v>2015</v>
      </c>
      <c r="E210" s="57">
        <v>6222</v>
      </c>
      <c r="F210" s="57">
        <v>5876</v>
      </c>
      <c r="G210" s="57">
        <v>5621</v>
      </c>
      <c r="H210" s="57">
        <v>4543</v>
      </c>
      <c r="I210" s="57">
        <v>2003</v>
      </c>
      <c r="J210" s="57">
        <v>5529</v>
      </c>
      <c r="K210" s="57">
        <v>2413</v>
      </c>
      <c r="L210" s="57">
        <v>1579</v>
      </c>
      <c r="M210" s="57">
        <v>10150</v>
      </c>
      <c r="N210" s="57">
        <f>Tabela1103[[#This Row],[styczeń - wrzesień]]+Tabela110[[#This Row],[październik]]</f>
        <v>14537</v>
      </c>
      <c r="O210" s="57">
        <f>Tabela1103[[#This Row],[styczeń - październik]]+Tabela110[[#This Row],[listopad]]</f>
        <v>13708</v>
      </c>
      <c r="P210" s="58">
        <f>Tabela1103[[#This Row],[styczeń - listopad]]+Tabela110[[#This Row],[grudzień]]</f>
        <v>14242</v>
      </c>
      <c r="S210" s="29"/>
    </row>
    <row r="211" spans="1:19" ht="15" customHeight="1" x14ac:dyDescent="0.25">
      <c r="A211" s="23" t="s">
        <v>16</v>
      </c>
      <c r="B211" s="19" t="s">
        <v>52</v>
      </c>
      <c r="C211" s="11" t="s">
        <v>18</v>
      </c>
      <c r="D211" s="14">
        <v>2016</v>
      </c>
      <c r="E211" s="57">
        <v>-4988</v>
      </c>
      <c r="F211" s="57">
        <v>-23631</v>
      </c>
      <c r="G211" s="57">
        <v>-22534</v>
      </c>
      <c r="H211" s="57">
        <v>-14810</v>
      </c>
      <c r="I211" s="57">
        <v>-11105</v>
      </c>
      <c r="J211" s="57">
        <v>-7402</v>
      </c>
      <c r="K211" s="57">
        <v>-11249</v>
      </c>
      <c r="L211" s="57">
        <v>-6552</v>
      </c>
      <c r="M211" s="57">
        <v>-3066</v>
      </c>
      <c r="N211" s="57">
        <f>Tabela1103[[#This Row],[styczeń - wrzesień]]+Tabela110[[#This Row],[październik]]</f>
        <v>-203</v>
      </c>
      <c r="O211" s="57">
        <f>Tabela1103[[#This Row],[styczeń - październik]]+Tabela110[[#This Row],[listopad]]</f>
        <v>-9398</v>
      </c>
      <c r="P211" s="58">
        <f>Tabela1103[[#This Row],[styczeń - listopad]]+Tabela110[[#This Row],[grudzień]]</f>
        <v>-1823</v>
      </c>
      <c r="S211" s="29"/>
    </row>
    <row r="212" spans="1:19" ht="15" customHeight="1" x14ac:dyDescent="0.25">
      <c r="A212" s="23" t="s">
        <v>16</v>
      </c>
      <c r="B212" s="19" t="s">
        <v>52</v>
      </c>
      <c r="C212" s="11" t="s">
        <v>18</v>
      </c>
      <c r="D212" s="14">
        <v>2017</v>
      </c>
      <c r="E212" s="57">
        <v>916</v>
      </c>
      <c r="F212" s="57">
        <v>1942</v>
      </c>
      <c r="G212" s="57">
        <v>8837</v>
      </c>
      <c r="H212" s="57">
        <v>12528</v>
      </c>
      <c r="I212" s="57">
        <v>10739</v>
      </c>
      <c r="J212" s="57">
        <v>12658</v>
      </c>
      <c r="K212" s="57">
        <v>9751</v>
      </c>
      <c r="L212" s="57">
        <v>8924</v>
      </c>
      <c r="M212" s="57">
        <v>5475</v>
      </c>
      <c r="N212" s="57">
        <f>Tabela1103[[#This Row],[styczeń - wrzesień]]+Tabela110[[#This Row],[październik]]</f>
        <v>2337</v>
      </c>
      <c r="O212" s="57">
        <f>Tabela1103[[#This Row],[styczeń - październik]]+Tabela110[[#This Row],[listopad]]</f>
        <v>-670</v>
      </c>
      <c r="P212" s="58">
        <f>Tabela1103[[#This Row],[styczeń - listopad]]+Tabela110[[#This Row],[grudzień]]</f>
        <v>-219</v>
      </c>
      <c r="S212" s="29"/>
    </row>
    <row r="213" spans="1:19" ht="15" customHeight="1" x14ac:dyDescent="0.25">
      <c r="A213" s="23" t="s">
        <v>16</v>
      </c>
      <c r="B213" s="19" t="s">
        <v>52</v>
      </c>
      <c r="C213" s="11" t="s">
        <v>18</v>
      </c>
      <c r="D213" s="14">
        <v>2018</v>
      </c>
      <c r="E213" s="57">
        <v>1499</v>
      </c>
      <c r="F213" s="57">
        <v>6575</v>
      </c>
      <c r="G213" s="57">
        <v>8760</v>
      </c>
      <c r="H213" s="57">
        <v>3478</v>
      </c>
      <c r="I213" s="57">
        <v>-1696</v>
      </c>
      <c r="J213" s="57">
        <v>-15374</v>
      </c>
      <c r="K213" s="57">
        <v>-18293</v>
      </c>
      <c r="L213" s="57">
        <v>-20920</v>
      </c>
      <c r="M213" s="57">
        <v>-21528</v>
      </c>
      <c r="N213" s="57">
        <f>Tabela1103[[#This Row],[styczeń - wrzesień]]+Tabela110[[#This Row],[październik]]</f>
        <v>-19580</v>
      </c>
      <c r="O213" s="57">
        <f>Tabela1103[[#This Row],[styczeń - październik]]+Tabela110[[#This Row],[listopad]]</f>
        <v>-22974</v>
      </c>
      <c r="P213" s="58">
        <f>Tabela1103[[#This Row],[styczeń - listopad]]+Tabela110[[#This Row],[grudzień]]</f>
        <v>-26421</v>
      </c>
      <c r="S213" s="29"/>
    </row>
    <row r="214" spans="1:19" ht="15" customHeight="1" x14ac:dyDescent="0.25">
      <c r="A214" s="23" t="s">
        <v>16</v>
      </c>
      <c r="B214" s="19" t="s">
        <v>52</v>
      </c>
      <c r="C214" s="11" t="s">
        <v>18</v>
      </c>
      <c r="D214" s="14">
        <v>2019</v>
      </c>
      <c r="E214" s="57">
        <v>-16304</v>
      </c>
      <c r="F214" s="57">
        <v>-25256</v>
      </c>
      <c r="G214" s="57">
        <v>-13372</v>
      </c>
      <c r="H214" s="57">
        <v>-15810</v>
      </c>
      <c r="I214" s="57">
        <v>-20985</v>
      </c>
      <c r="J214" s="57">
        <v>-20549</v>
      </c>
      <c r="K214" s="57">
        <v>-34790</v>
      </c>
      <c r="L214" s="57">
        <v>-40409</v>
      </c>
      <c r="M214" s="57">
        <v>-43155</v>
      </c>
      <c r="N214" s="57">
        <f>Tabela1103[[#This Row],[styczeń - wrzesień]]+Tabela110[[#This Row],[październik]]</f>
        <v>-50208</v>
      </c>
      <c r="O214" s="57">
        <f>Tabela1103[[#This Row],[styczeń - październik]]+Tabela110[[#This Row],[listopad]]</f>
        <v>-56027</v>
      </c>
      <c r="P214" s="58">
        <f>Tabela1103[[#This Row],[styczeń - listopad]]+Tabela110[[#This Row],[grudzień]]</f>
        <v>-54364</v>
      </c>
      <c r="S214" s="29"/>
    </row>
    <row r="215" spans="1:19" ht="15" customHeight="1" x14ac:dyDescent="0.25">
      <c r="A215" s="23" t="s">
        <v>16</v>
      </c>
      <c r="B215" s="19" t="s">
        <v>52</v>
      </c>
      <c r="C215" s="11" t="s">
        <v>18</v>
      </c>
      <c r="D215" s="14">
        <v>2020</v>
      </c>
      <c r="E215" s="57">
        <v>-2363</v>
      </c>
      <c r="F215" s="57">
        <v>7266</v>
      </c>
      <c r="G215" s="57">
        <v>1978</v>
      </c>
      <c r="H215" s="57">
        <v>-32486</v>
      </c>
      <c r="I215" s="57">
        <v>-30868</v>
      </c>
      <c r="J215" s="57">
        <v>-35266</v>
      </c>
      <c r="K215" s="57">
        <v>-26450</v>
      </c>
      <c r="L215" s="57">
        <v>-27334</v>
      </c>
      <c r="M215" s="57">
        <v>-28359</v>
      </c>
      <c r="N215" s="57">
        <f>Tabela1103[[#This Row],[styczeń - wrzesień]]+Tabela110[[#This Row],[październik]]</f>
        <v>-28133</v>
      </c>
      <c r="O215" s="57">
        <f>Tabela1103[[#This Row],[styczeń - październik]]+Tabela110[[#This Row],[listopad]]</f>
        <v>-31563</v>
      </c>
      <c r="P215" s="58">
        <f>Tabela1103[[#This Row],[styczeń - listopad]]+Tabela110[[#This Row],[grudzień]]</f>
        <v>-30487</v>
      </c>
      <c r="S215" s="29"/>
    </row>
    <row r="216" spans="1:19" ht="15" customHeight="1" x14ac:dyDescent="0.25">
      <c r="A216" s="23" t="s">
        <v>16</v>
      </c>
      <c r="B216" s="19" t="s">
        <v>52</v>
      </c>
      <c r="C216" s="11" t="s">
        <v>18</v>
      </c>
      <c r="D216" s="14">
        <v>2021</v>
      </c>
      <c r="E216" s="57">
        <v>4400</v>
      </c>
      <c r="F216" s="57">
        <v>22267</v>
      </c>
      <c r="G216" s="57">
        <v>15108</v>
      </c>
      <c r="H216" s="57">
        <v>5112</v>
      </c>
      <c r="I216" s="57">
        <v>474</v>
      </c>
      <c r="J216" s="57">
        <v>3366</v>
      </c>
      <c r="K216" s="57">
        <v>7950</v>
      </c>
      <c r="L216" s="57">
        <v>8485</v>
      </c>
      <c r="M216" s="57">
        <v>6674</v>
      </c>
      <c r="N216" s="57">
        <f>Tabela1103[[#This Row],[styczeń - wrzesień]]+Tabela110[[#This Row],[październik]]</f>
        <v>-5239</v>
      </c>
      <c r="O216" s="57">
        <f>Tabela1103[[#This Row],[styczeń - październik]]+Tabela110[[#This Row],[listopad]]</f>
        <v>-6200</v>
      </c>
      <c r="P216" s="58">
        <f>Tabela1103[[#This Row],[styczeń - listopad]]+Tabela110[[#This Row],[grudzień]]</f>
        <v>-11206</v>
      </c>
      <c r="S216" s="29"/>
    </row>
    <row r="217" spans="1:19" ht="15" customHeight="1" x14ac:dyDescent="0.25">
      <c r="A217" s="23" t="s">
        <v>16</v>
      </c>
      <c r="B217" s="19" t="s">
        <v>52</v>
      </c>
      <c r="C217" s="11" t="s">
        <v>18</v>
      </c>
      <c r="D217" s="14">
        <v>2022</v>
      </c>
      <c r="E217" s="57">
        <v>-5115</v>
      </c>
      <c r="F217" s="57">
        <v>-7891</v>
      </c>
      <c r="G217" s="57">
        <v>-10997</v>
      </c>
      <c r="H217" s="57">
        <v>-7051</v>
      </c>
      <c r="I217" s="57">
        <v>6127</v>
      </c>
      <c r="J217" s="57">
        <v>11123</v>
      </c>
      <c r="K217" s="57">
        <v>12116</v>
      </c>
      <c r="L217" s="57">
        <v>15473</v>
      </c>
      <c r="M217" s="57">
        <v>18577</v>
      </c>
      <c r="N217" s="57">
        <f>Tabela1103[[#This Row],[styczeń - wrzesień]]+Tabela110[[#This Row],[październik]]</f>
        <v>17820</v>
      </c>
      <c r="O217" s="57">
        <f>Tabela1103[[#This Row],[styczeń - październik]]+Tabela110[[#This Row],[listopad]]</f>
        <v>31652</v>
      </c>
      <c r="P217" s="58">
        <f>Tabela1103[[#This Row],[styczeń - listopad]]+Tabela110[[#This Row],[grudzień]]</f>
        <v>34947</v>
      </c>
      <c r="S217" s="29"/>
    </row>
    <row r="218" spans="1:19" ht="15" customHeight="1" x14ac:dyDescent="0.25">
      <c r="A218" s="23" t="s">
        <v>16</v>
      </c>
      <c r="B218" s="19" t="s">
        <v>52</v>
      </c>
      <c r="C218" s="11" t="s">
        <v>18</v>
      </c>
      <c r="D218" s="14">
        <v>2023</v>
      </c>
      <c r="E218" s="57">
        <v>-7301</v>
      </c>
      <c r="F218" s="57">
        <v>4233</v>
      </c>
      <c r="G218" s="57">
        <v>-2660</v>
      </c>
      <c r="H218" s="57">
        <v>16287</v>
      </c>
      <c r="I218" s="57">
        <v>11897</v>
      </c>
      <c r="J218" s="57">
        <v>10183</v>
      </c>
      <c r="K218" s="57">
        <v>2245</v>
      </c>
      <c r="L218" s="57">
        <v>-757</v>
      </c>
      <c r="M218" s="57">
        <v>-5396</v>
      </c>
      <c r="N218" s="57">
        <f>Tabela1103[[#This Row],[styczeń - wrzesień]]+Tabela110[[#This Row],[październik]]</f>
        <v>-5187</v>
      </c>
      <c r="O218" s="57">
        <f>Tabela1103[[#This Row],[styczeń - październik]]+Tabela110[[#This Row],[listopad]]</f>
        <v>1048</v>
      </c>
      <c r="P218" s="58">
        <f>Tabela1103[[#This Row],[styczeń - listopad]]+Tabela110[[#This Row],[grudzień]]</f>
        <v>22742</v>
      </c>
      <c r="S218" s="29"/>
    </row>
    <row r="219" spans="1:19" ht="15" customHeight="1" x14ac:dyDescent="0.25">
      <c r="A219" s="23" t="s">
        <v>16</v>
      </c>
      <c r="B219" s="19" t="s">
        <v>52</v>
      </c>
      <c r="C219" s="11" t="s">
        <v>18</v>
      </c>
      <c r="D219" s="13">
        <v>2024</v>
      </c>
      <c r="E219" s="57">
        <v>-610</v>
      </c>
      <c r="F219" s="57">
        <v>449</v>
      </c>
      <c r="G219" s="57">
        <v>30064</v>
      </c>
      <c r="H219" s="57">
        <v>44255</v>
      </c>
      <c r="I219" s="57">
        <v>44656</v>
      </c>
      <c r="J219" s="57">
        <v>48768</v>
      </c>
      <c r="K219" s="57">
        <v>45688</v>
      </c>
      <c r="L219" s="57">
        <v>43522</v>
      </c>
      <c r="M219" s="57">
        <v>48743</v>
      </c>
      <c r="N219" s="57">
        <f>Tabela1103[[#This Row],[styczeń - wrzesień]]+Tabela110[[#This Row],[październik]]</f>
        <v>57461</v>
      </c>
      <c r="O219" s="57">
        <f>Tabela1103[[#This Row],[styczeń - październik]]+Tabela110[[#This Row],[listopad]]</f>
        <v>65353</v>
      </c>
      <c r="P219" s="58">
        <f>Tabela1103[[#This Row],[styczeń - listopad]]+Tabela110[[#This Row],[grudzień]]</f>
        <v>85654</v>
      </c>
      <c r="S219" s="29"/>
    </row>
    <row r="220" spans="1:19" ht="15" customHeight="1" x14ac:dyDescent="0.25">
      <c r="A220" s="23" t="s">
        <v>16</v>
      </c>
      <c r="B220" s="19" t="s">
        <v>52</v>
      </c>
      <c r="C220" s="11" t="s">
        <v>18</v>
      </c>
      <c r="D220" s="14">
        <v>2025</v>
      </c>
      <c r="E220" s="60">
        <f>Tabela110[[#This Row],[styczeń]]</f>
        <v>7136</v>
      </c>
      <c r="F220" s="60">
        <f>Tabela1103[[#This Row],[styczeń]]+Tabela110[[#This Row],[luty]]</f>
        <v>29299</v>
      </c>
      <c r="G220" s="60">
        <f>Tabela1103[[#This Row],[styczeń - luty ]]+Tabela110[[#This Row],[marzec ]]</f>
        <v>27708</v>
      </c>
      <c r="H220" s="60">
        <f>Tabela1103[[#This Row],[styczeń - marzec ]]+Tabela110[[#This Row],[kwiecień]]</f>
        <v>24527</v>
      </c>
      <c r="I220" s="60">
        <f>Tabela1103[[#This Row],[styczeń - kwiecień]]+Tabela110[[#This Row],[maj]]</f>
        <v>22231</v>
      </c>
      <c r="J220" s="60">
        <f>Tabela1103[[#This Row],[styczeń - maj]]+Tabela110[[#This Row],[czerwiec]]</f>
        <v>26480</v>
      </c>
      <c r="K220" s="60">
        <f>Tabela1103[[#This Row],[styczeń - czerwiec]]+Tabela110[[#This Row],[lipiec]]</f>
        <v>42574</v>
      </c>
      <c r="L220" s="60">
        <f>Tabela1103[[#This Row],[styczeń - lipiec]]+Tabela110[[#This Row],[sierpień]]</f>
        <v>47278</v>
      </c>
      <c r="M220" s="60">
        <f>Tabela1103[[#This Row],[styczeń - sierpień]]+Tabela110[[#This Row],[wrzesień]]</f>
        <v>38771</v>
      </c>
      <c r="N220" s="60">
        <f>Tabela1103[[#This Row],[styczeń - wrzesień]]+Tabela110[[#This Row],[październik]]</f>
        <v>44204</v>
      </c>
      <c r="O220" s="60">
        <f>Tabela1103[[#This Row],[styczeń - październik]]+Tabela110[[#This Row],[listopad]]</f>
        <v>41812</v>
      </c>
      <c r="P220" s="60">
        <f>Tabela1103[[#This Row],[styczeń - listopad]]+Tabela110[[#This Row],[grudzień]]</f>
        <v>64280</v>
      </c>
      <c r="S220" s="29"/>
    </row>
    <row r="221" spans="1:19" ht="15" customHeight="1" x14ac:dyDescent="0.25">
      <c r="A221" s="23" t="s">
        <v>16</v>
      </c>
      <c r="B221" s="19" t="s">
        <v>52</v>
      </c>
      <c r="C221" s="28" t="s">
        <v>18</v>
      </c>
      <c r="D221" s="12">
        <v>2026</v>
      </c>
      <c r="E221" s="61">
        <f>Tabela110[[#This Row],[styczeń]]</f>
        <v>21741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0</v>
      </c>
      <c r="L221" s="61">
        <v>0</v>
      </c>
      <c r="M221" s="61">
        <v>0</v>
      </c>
      <c r="N221" s="61">
        <v>0</v>
      </c>
      <c r="O221" s="61">
        <v>0</v>
      </c>
      <c r="P221" s="62">
        <v>0</v>
      </c>
      <c r="S221" s="29"/>
    </row>
    <row r="222" spans="1:19" ht="15" customHeight="1" x14ac:dyDescent="0.25">
      <c r="A222" s="10" t="s">
        <v>16</v>
      </c>
      <c r="B222" s="16" t="s">
        <v>29</v>
      </c>
      <c r="C222" s="11" t="s">
        <v>18</v>
      </c>
      <c r="D222" s="17">
        <v>2007</v>
      </c>
      <c r="E222" s="57">
        <v>12442</v>
      </c>
      <c r="F222" s="57">
        <v>9619</v>
      </c>
      <c r="G222" s="57">
        <v>7057</v>
      </c>
      <c r="H222" s="57">
        <v>9412</v>
      </c>
      <c r="I222" s="57">
        <v>6960</v>
      </c>
      <c r="J222" s="57">
        <v>4875</v>
      </c>
      <c r="K222" s="57">
        <v>7094</v>
      </c>
      <c r="L222" s="57">
        <v>5195</v>
      </c>
      <c r="M222" s="57">
        <v>8331</v>
      </c>
      <c r="N222" s="57">
        <f>Tabela1103[[#This Row],[styczeń - wrzesień]]+Tabela110[[#This Row],[październik]]</f>
        <v>4755</v>
      </c>
      <c r="O222" s="57">
        <f>Tabela1103[[#This Row],[styczeń - październik]]+Tabela110[[#This Row],[listopad]]</f>
        <v>9289</v>
      </c>
      <c r="P222" s="58">
        <f>Tabela1103[[#This Row],[styczeń - listopad]]+Tabela110[[#This Row],[grudzień]]</f>
        <v>2702</v>
      </c>
      <c r="S222" s="29"/>
    </row>
    <row r="223" spans="1:19" ht="15" customHeight="1" x14ac:dyDescent="0.25">
      <c r="A223" s="21" t="s">
        <v>16</v>
      </c>
      <c r="B223" s="19" t="s">
        <v>29</v>
      </c>
      <c r="C223" s="11" t="s">
        <v>18</v>
      </c>
      <c r="D223" s="12">
        <v>2008</v>
      </c>
      <c r="E223" s="57">
        <v>2498</v>
      </c>
      <c r="F223" s="57">
        <v>-615</v>
      </c>
      <c r="G223" s="57">
        <v>-2662</v>
      </c>
      <c r="H223" s="57">
        <v>-65</v>
      </c>
      <c r="I223" s="57">
        <v>3184</v>
      </c>
      <c r="J223" s="57">
        <v>1288</v>
      </c>
      <c r="K223" s="57">
        <v>5944</v>
      </c>
      <c r="L223" s="57">
        <v>6677</v>
      </c>
      <c r="M223" s="57">
        <v>-1242</v>
      </c>
      <c r="N223" s="57">
        <f>Tabela1103[[#This Row],[styczeń - wrzesień]]+Tabela110[[#This Row],[październik]]</f>
        <v>347</v>
      </c>
      <c r="O223" s="57">
        <f>Tabela1103[[#This Row],[styczeń - październik]]+Tabela110[[#This Row],[listopad]]</f>
        <v>2077</v>
      </c>
      <c r="P223" s="58">
        <f>Tabela1103[[#This Row],[styczeń - listopad]]+Tabela110[[#This Row],[grudzień]]</f>
        <v>-3534</v>
      </c>
      <c r="S223" s="29"/>
    </row>
    <row r="224" spans="1:19" ht="15" customHeight="1" x14ac:dyDescent="0.25">
      <c r="A224" s="21" t="s">
        <v>16</v>
      </c>
      <c r="B224" s="16" t="s">
        <v>29</v>
      </c>
      <c r="C224" s="11" t="s">
        <v>18</v>
      </c>
      <c r="D224" s="12">
        <v>2009</v>
      </c>
      <c r="E224" s="57">
        <v>5170</v>
      </c>
      <c r="F224" s="57">
        <v>2780</v>
      </c>
      <c r="G224" s="57">
        <v>-4512</v>
      </c>
      <c r="H224" s="57">
        <v>170</v>
      </c>
      <c r="I224" s="57">
        <v>-3885</v>
      </c>
      <c r="J224" s="57">
        <v>-4614</v>
      </c>
      <c r="K224" s="57">
        <v>7255</v>
      </c>
      <c r="L224" s="57">
        <v>19438</v>
      </c>
      <c r="M224" s="57">
        <v>17877</v>
      </c>
      <c r="N224" s="57">
        <f>Tabela1103[[#This Row],[styczeń - wrzesień]]+Tabela110[[#This Row],[październik]]</f>
        <v>16587</v>
      </c>
      <c r="O224" s="57">
        <f>Tabela1103[[#This Row],[styczeń - październik]]+Tabela110[[#This Row],[listopad]]</f>
        <v>17661</v>
      </c>
      <c r="P224" s="58">
        <f>Tabela1103[[#This Row],[styczeń - listopad]]+Tabela110[[#This Row],[grudzień]]</f>
        <v>9731</v>
      </c>
      <c r="S224" s="29"/>
    </row>
    <row r="225" spans="1:19" ht="15" customHeight="1" x14ac:dyDescent="0.25">
      <c r="A225" s="21" t="s">
        <v>16</v>
      </c>
      <c r="B225" s="16" t="s">
        <v>29</v>
      </c>
      <c r="C225" s="11" t="s">
        <v>18</v>
      </c>
      <c r="D225" s="13">
        <v>2010</v>
      </c>
      <c r="E225" s="57">
        <v>13496</v>
      </c>
      <c r="F225" s="57">
        <v>8252</v>
      </c>
      <c r="G225" s="57">
        <v>8988</v>
      </c>
      <c r="H225" s="57">
        <v>6186</v>
      </c>
      <c r="I225" s="57">
        <v>-1945</v>
      </c>
      <c r="J225" s="57">
        <v>-263</v>
      </c>
      <c r="K225" s="57">
        <v>6764</v>
      </c>
      <c r="L225" s="57">
        <v>8834</v>
      </c>
      <c r="M225" s="57">
        <v>16537</v>
      </c>
      <c r="N225" s="57">
        <f>Tabela1103[[#This Row],[styczeń - wrzesień]]+Tabela110[[#This Row],[październik]]</f>
        <v>19601</v>
      </c>
      <c r="O225" s="57">
        <f>Tabela1103[[#This Row],[styczeń - październik]]+Tabela110[[#This Row],[listopad]]</f>
        <v>14458</v>
      </c>
      <c r="P225" s="58">
        <f>Tabela1103[[#This Row],[styczeń - listopad]]+Tabela110[[#This Row],[grudzień]]</f>
        <v>6975</v>
      </c>
      <c r="S225" s="29"/>
    </row>
    <row r="226" spans="1:19" ht="15" customHeight="1" x14ac:dyDescent="0.25">
      <c r="A226" s="21" t="s">
        <v>16</v>
      </c>
      <c r="B226" s="16" t="s">
        <v>29</v>
      </c>
      <c r="C226" s="11" t="s">
        <v>18</v>
      </c>
      <c r="D226" s="13">
        <v>2011</v>
      </c>
      <c r="E226" s="57">
        <v>11071</v>
      </c>
      <c r="F226" s="57">
        <v>4404</v>
      </c>
      <c r="G226" s="57">
        <v>1674</v>
      </c>
      <c r="H226" s="57">
        <v>2222</v>
      </c>
      <c r="I226" s="57">
        <v>9237</v>
      </c>
      <c r="J226" s="57">
        <v>28116</v>
      </c>
      <c r="K226" s="57">
        <v>24723</v>
      </c>
      <c r="L226" s="57">
        <v>25578</v>
      </c>
      <c r="M226" s="57">
        <v>12599</v>
      </c>
      <c r="N226" s="57">
        <f>Tabela1103[[#This Row],[styczeń - wrzesień]]+Tabela110[[#This Row],[październik]]</f>
        <v>15218</v>
      </c>
      <c r="O226" s="57">
        <f>Tabela1103[[#This Row],[styczeń - październik]]+Tabela110[[#This Row],[listopad]]</f>
        <v>18787</v>
      </c>
      <c r="P226" s="58">
        <f>Tabela1103[[#This Row],[styczeń - listopad]]+Tabela110[[#This Row],[grudzień]]</f>
        <v>5466</v>
      </c>
      <c r="S226" s="29"/>
    </row>
    <row r="227" spans="1:19" ht="15" customHeight="1" x14ac:dyDescent="0.25">
      <c r="A227" s="21" t="s">
        <v>16</v>
      </c>
      <c r="B227" s="16" t="s">
        <v>29</v>
      </c>
      <c r="C227" s="11" t="s">
        <v>18</v>
      </c>
      <c r="D227" s="13">
        <v>2012</v>
      </c>
      <c r="E227" s="57">
        <v>7517</v>
      </c>
      <c r="F227" s="57">
        <v>14588</v>
      </c>
      <c r="G227" s="57">
        <v>12450</v>
      </c>
      <c r="H227" s="57">
        <v>947</v>
      </c>
      <c r="I227" s="57">
        <v>7676</v>
      </c>
      <c r="J227" s="57">
        <v>22353</v>
      </c>
      <c r="K227" s="57">
        <v>8817</v>
      </c>
      <c r="L227" s="57">
        <v>15740</v>
      </c>
      <c r="M227" s="57">
        <v>26997</v>
      </c>
      <c r="N227" s="57">
        <f>Tabela1103[[#This Row],[styczeń - wrzesień]]+Tabela110[[#This Row],[październik]]</f>
        <v>17952</v>
      </c>
      <c r="O227" s="57">
        <f>Tabela1103[[#This Row],[styczeń - październik]]+Tabela110[[#This Row],[listopad]]</f>
        <v>26503</v>
      </c>
      <c r="P227" s="58">
        <f>Tabela1103[[#This Row],[styczeń - listopad]]+Tabela110[[#This Row],[grudzień]]</f>
        <v>16099</v>
      </c>
      <c r="S227" s="29"/>
    </row>
    <row r="228" spans="1:19" ht="15" customHeight="1" x14ac:dyDescent="0.25">
      <c r="A228" s="21" t="s">
        <v>16</v>
      </c>
      <c r="B228" s="16" t="s">
        <v>29</v>
      </c>
      <c r="C228" s="11" t="s">
        <v>18</v>
      </c>
      <c r="D228" s="13">
        <v>2013</v>
      </c>
      <c r="E228" s="57">
        <v>15146</v>
      </c>
      <c r="F228" s="57">
        <v>1274</v>
      </c>
      <c r="G228" s="57">
        <v>2508</v>
      </c>
      <c r="H228" s="57">
        <v>-7875</v>
      </c>
      <c r="I228" s="57">
        <v>-1725</v>
      </c>
      <c r="J228" s="57">
        <v>2438</v>
      </c>
      <c r="K228" s="57">
        <v>-3029</v>
      </c>
      <c r="L228" s="57">
        <v>-2638</v>
      </c>
      <c r="M228" s="57">
        <v>2674</v>
      </c>
      <c r="N228" s="57">
        <f>Tabela1103[[#This Row],[styczeń - wrzesień]]+Tabela110[[#This Row],[październik]]</f>
        <v>-10602</v>
      </c>
      <c r="O228" s="57">
        <f>Tabela1103[[#This Row],[styczeń - październik]]+Tabela110[[#This Row],[listopad]]</f>
        <v>-4</v>
      </c>
      <c r="P228" s="58">
        <f>Tabela1103[[#This Row],[styczeń - listopad]]+Tabela110[[#This Row],[grudzień]]</f>
        <v>-18410</v>
      </c>
      <c r="S228" s="29"/>
    </row>
    <row r="229" spans="1:19" ht="15" customHeight="1" x14ac:dyDescent="0.25">
      <c r="A229" s="21" t="s">
        <v>16</v>
      </c>
      <c r="B229" s="16" t="s">
        <v>29</v>
      </c>
      <c r="C229" s="11" t="s">
        <v>18</v>
      </c>
      <c r="D229" s="14">
        <v>2014</v>
      </c>
      <c r="E229" s="57">
        <v>21502</v>
      </c>
      <c r="F229" s="57">
        <v>16930</v>
      </c>
      <c r="G229" s="57">
        <v>13933</v>
      </c>
      <c r="H229" s="57">
        <v>10375</v>
      </c>
      <c r="I229" s="57">
        <v>11789</v>
      </c>
      <c r="J229" s="57">
        <v>11761</v>
      </c>
      <c r="K229" s="57">
        <v>9645</v>
      </c>
      <c r="L229" s="57">
        <v>12622</v>
      </c>
      <c r="M229" s="57">
        <v>16349</v>
      </c>
      <c r="N229" s="57">
        <f>Tabela1103[[#This Row],[styczeń - wrzesień]]+Tabela110[[#This Row],[październik]]</f>
        <v>15641</v>
      </c>
      <c r="O229" s="57">
        <f>Tabela1103[[#This Row],[styczeń - październik]]+Tabela110[[#This Row],[listopad]]</f>
        <v>23548</v>
      </c>
      <c r="P229" s="58">
        <f>Tabela1103[[#This Row],[styczeń - listopad]]+Tabela110[[#This Row],[grudzień]]</f>
        <v>13794</v>
      </c>
      <c r="S229" s="29"/>
    </row>
    <row r="230" spans="1:19" ht="15" customHeight="1" x14ac:dyDescent="0.25">
      <c r="A230" s="21" t="s">
        <v>16</v>
      </c>
      <c r="B230" s="16" t="s">
        <v>29</v>
      </c>
      <c r="C230" s="11" t="s">
        <v>18</v>
      </c>
      <c r="D230" s="14">
        <v>2015</v>
      </c>
      <c r="E230" s="57">
        <v>11048</v>
      </c>
      <c r="F230" s="57">
        <v>15935</v>
      </c>
      <c r="G230" s="57">
        <v>14489</v>
      </c>
      <c r="H230" s="57">
        <v>16148</v>
      </c>
      <c r="I230" s="57">
        <v>13540</v>
      </c>
      <c r="J230" s="57">
        <v>9069</v>
      </c>
      <c r="K230" s="57">
        <v>3800</v>
      </c>
      <c r="L230" s="57">
        <v>7693</v>
      </c>
      <c r="M230" s="57">
        <v>19396</v>
      </c>
      <c r="N230" s="57">
        <f>Tabela1103[[#This Row],[styczeń - wrzesień]]+Tabela110[[#This Row],[październik]]</f>
        <v>1591</v>
      </c>
      <c r="O230" s="57">
        <f>Tabela1103[[#This Row],[styczeń - październik]]+Tabela110[[#This Row],[listopad]]</f>
        <v>7307</v>
      </c>
      <c r="P230" s="58">
        <f>Tabela1103[[#This Row],[styczeń - listopad]]+Tabela110[[#This Row],[grudzień]]</f>
        <v>-7248</v>
      </c>
      <c r="S230" s="29"/>
    </row>
    <row r="231" spans="1:19" ht="15" customHeight="1" x14ac:dyDescent="0.25">
      <c r="A231" s="21" t="s">
        <v>16</v>
      </c>
      <c r="B231" s="16" t="s">
        <v>29</v>
      </c>
      <c r="C231" s="11" t="s">
        <v>18</v>
      </c>
      <c r="D231" s="14">
        <v>2016</v>
      </c>
      <c r="E231" s="57">
        <v>9793</v>
      </c>
      <c r="F231" s="57">
        <v>18807</v>
      </c>
      <c r="G231" s="57">
        <v>21098</v>
      </c>
      <c r="H231" s="57">
        <v>32166</v>
      </c>
      <c r="I231" s="57">
        <v>39097</v>
      </c>
      <c r="J231" s="57">
        <v>37393</v>
      </c>
      <c r="K231" s="57">
        <v>36511</v>
      </c>
      <c r="L231" s="57">
        <v>46610</v>
      </c>
      <c r="M231" s="57">
        <v>46148</v>
      </c>
      <c r="N231" s="57">
        <f>Tabela1103[[#This Row],[styczeń - wrzesień]]+Tabela110[[#This Row],[październik]]</f>
        <v>47622</v>
      </c>
      <c r="O231" s="57">
        <f>Tabela1103[[#This Row],[styczeń - październik]]+Tabela110[[#This Row],[listopad]]</f>
        <v>47550</v>
      </c>
      <c r="P231" s="58">
        <f>Tabela1103[[#This Row],[styczeń - listopad]]+Tabela110[[#This Row],[grudzień]]</f>
        <v>26959</v>
      </c>
      <c r="S231" s="29"/>
    </row>
    <row r="232" spans="1:19" ht="15" customHeight="1" x14ac:dyDescent="0.25">
      <c r="A232" s="21" t="s">
        <v>16</v>
      </c>
      <c r="B232" s="16" t="s">
        <v>29</v>
      </c>
      <c r="C232" s="11" t="s">
        <v>18</v>
      </c>
      <c r="D232" s="14">
        <v>2017</v>
      </c>
      <c r="E232" s="57">
        <v>18415</v>
      </c>
      <c r="F232" s="57">
        <v>27027</v>
      </c>
      <c r="G232" s="57">
        <v>26924</v>
      </c>
      <c r="H232" s="57">
        <v>29808</v>
      </c>
      <c r="I232" s="57">
        <v>33144</v>
      </c>
      <c r="J232" s="57">
        <v>42025</v>
      </c>
      <c r="K232" s="57">
        <v>32571</v>
      </c>
      <c r="L232" s="57">
        <v>30024</v>
      </c>
      <c r="M232" s="57">
        <v>29749</v>
      </c>
      <c r="N232" s="57">
        <f>Tabela1103[[#This Row],[styczeń - wrzesień]]+Tabela110[[#This Row],[październik]]</f>
        <v>23213</v>
      </c>
      <c r="O232" s="57">
        <f>Tabela1103[[#This Row],[styczeń - październik]]+Tabela110[[#This Row],[listopad]]</f>
        <v>21783</v>
      </c>
      <c r="P232" s="58">
        <f>Tabela1103[[#This Row],[styczeń - listopad]]+Tabela110[[#This Row],[grudzień]]</f>
        <v>-9007</v>
      </c>
      <c r="S232" s="29"/>
    </row>
    <row r="233" spans="1:19" ht="15" customHeight="1" x14ac:dyDescent="0.25">
      <c r="A233" s="21" t="s">
        <v>16</v>
      </c>
      <c r="B233" s="16" t="s">
        <v>29</v>
      </c>
      <c r="C233" s="11" t="s">
        <v>18</v>
      </c>
      <c r="D233" s="14">
        <v>2018</v>
      </c>
      <c r="E233" s="57">
        <v>21603</v>
      </c>
      <c r="F233" s="57">
        <v>31828</v>
      </c>
      <c r="G233" s="57">
        <v>35096</v>
      </c>
      <c r="H233" s="57">
        <v>30190</v>
      </c>
      <c r="I233" s="57">
        <v>34347</v>
      </c>
      <c r="J233" s="57">
        <v>26271</v>
      </c>
      <c r="K233" s="57">
        <v>12739</v>
      </c>
      <c r="L233" s="57">
        <v>15575</v>
      </c>
      <c r="M233" s="57">
        <v>22372</v>
      </c>
      <c r="N233" s="57">
        <f>Tabela1103[[#This Row],[styczeń - wrzesień]]+Tabela110[[#This Row],[październik]]</f>
        <v>31221</v>
      </c>
      <c r="O233" s="57">
        <f>Tabela1103[[#This Row],[styczeń - październik]]+Tabela110[[#This Row],[listopad]]</f>
        <v>33069</v>
      </c>
      <c r="P233" s="58">
        <f>Tabela1103[[#This Row],[styczeń - listopad]]+Tabela110[[#This Row],[grudzień]]</f>
        <v>12409</v>
      </c>
      <c r="S233" s="29"/>
    </row>
    <row r="234" spans="1:19" ht="15" customHeight="1" x14ac:dyDescent="0.25">
      <c r="A234" s="21" t="s">
        <v>16</v>
      </c>
      <c r="B234" s="16" t="s">
        <v>29</v>
      </c>
      <c r="C234" s="11" t="s">
        <v>18</v>
      </c>
      <c r="D234" s="14">
        <v>2019</v>
      </c>
      <c r="E234" s="57">
        <v>12820</v>
      </c>
      <c r="F234" s="57">
        <v>11922</v>
      </c>
      <c r="G234" s="57">
        <v>22327</v>
      </c>
      <c r="H234" s="57">
        <v>25897</v>
      </c>
      <c r="I234" s="57">
        <v>21592</v>
      </c>
      <c r="J234" s="57">
        <v>21947</v>
      </c>
      <c r="K234" s="57">
        <v>16735</v>
      </c>
      <c r="L234" s="57">
        <v>18322</v>
      </c>
      <c r="M234" s="57">
        <v>21602</v>
      </c>
      <c r="N234" s="57">
        <f>Tabela1103[[#This Row],[styczeń - wrzesień]]+Tabela110[[#This Row],[październik]]</f>
        <v>10890</v>
      </c>
      <c r="O234" s="57">
        <f>Tabela1103[[#This Row],[styczeń - październik]]+Tabela110[[#This Row],[listopad]]</f>
        <v>7174</v>
      </c>
      <c r="P234" s="58">
        <f>Tabela1103[[#This Row],[styczeń - listopad]]+Tabela110[[#This Row],[grudzień]]</f>
        <v>-3869</v>
      </c>
      <c r="S234" s="29"/>
    </row>
    <row r="235" spans="1:19" ht="15" customHeight="1" x14ac:dyDescent="0.25">
      <c r="A235" s="21" t="s">
        <v>16</v>
      </c>
      <c r="B235" s="16" t="s">
        <v>29</v>
      </c>
      <c r="C235" s="11" t="s">
        <v>18</v>
      </c>
      <c r="D235" s="14">
        <v>2020</v>
      </c>
      <c r="E235" s="57">
        <v>16356</v>
      </c>
      <c r="F235" s="57">
        <v>17657</v>
      </c>
      <c r="G235" s="57">
        <v>33593</v>
      </c>
      <c r="H235" s="57">
        <v>44591</v>
      </c>
      <c r="I235" s="57">
        <v>50554</v>
      </c>
      <c r="J235" s="57">
        <v>57278</v>
      </c>
      <c r="K235" s="57">
        <v>73850</v>
      </c>
      <c r="L235" s="57">
        <v>76267</v>
      </c>
      <c r="M235" s="57">
        <v>76967</v>
      </c>
      <c r="N235" s="57">
        <f>Tabela1103[[#This Row],[styczeń - wrzesień]]+Tabela110[[#This Row],[październik]]</f>
        <v>75866</v>
      </c>
      <c r="O235" s="57">
        <f>Tabela1103[[#This Row],[styczeń - październik]]+Tabela110[[#This Row],[listopad]]</f>
        <v>76952</v>
      </c>
      <c r="P235" s="58">
        <f>Tabela1103[[#This Row],[styczeń - listopad]]+Tabela110[[#This Row],[grudzień]]</f>
        <v>39977</v>
      </c>
      <c r="S235" s="29"/>
    </row>
    <row r="236" spans="1:19" ht="15" customHeight="1" x14ac:dyDescent="0.25">
      <c r="A236" s="21" t="s">
        <v>16</v>
      </c>
      <c r="B236" s="16" t="s">
        <v>29</v>
      </c>
      <c r="C236" s="11" t="s">
        <v>18</v>
      </c>
      <c r="D236" s="14">
        <v>2021</v>
      </c>
      <c r="E236" s="57">
        <v>19924</v>
      </c>
      <c r="F236" s="57">
        <v>39604</v>
      </c>
      <c r="G236" s="57">
        <v>30816</v>
      </c>
      <c r="H236" s="57">
        <v>31419</v>
      </c>
      <c r="I236" s="57">
        <v>38534</v>
      </c>
      <c r="J236" s="57">
        <v>57289</v>
      </c>
      <c r="K236" s="57">
        <v>61766</v>
      </c>
      <c r="L236" s="57">
        <v>74905</v>
      </c>
      <c r="M236" s="57">
        <v>80699</v>
      </c>
      <c r="N236" s="57">
        <f>Tabela1103[[#This Row],[styczeń - wrzesień]]+Tabela110[[#This Row],[październik]]</f>
        <v>64677</v>
      </c>
      <c r="O236" s="57">
        <f>Tabela1103[[#This Row],[styczeń - październik]]+Tabela110[[#This Row],[listopad]]</f>
        <v>66499</v>
      </c>
      <c r="P236" s="58">
        <f>Tabela1103[[#This Row],[styczeń - listopad]]+Tabela110[[#This Row],[grudzień]]</f>
        <v>5385</v>
      </c>
      <c r="S236" s="29"/>
    </row>
    <row r="237" spans="1:19" ht="15" customHeight="1" x14ac:dyDescent="0.25">
      <c r="A237" s="21" t="s">
        <v>16</v>
      </c>
      <c r="B237" s="16" t="s">
        <v>29</v>
      </c>
      <c r="C237" s="11" t="s">
        <v>18</v>
      </c>
      <c r="D237" s="14">
        <v>2022</v>
      </c>
      <c r="E237" s="57">
        <v>25465</v>
      </c>
      <c r="F237" s="57">
        <v>17388</v>
      </c>
      <c r="G237" s="57">
        <v>3267</v>
      </c>
      <c r="H237" s="57">
        <v>-7603</v>
      </c>
      <c r="I237" s="57">
        <v>10216</v>
      </c>
      <c r="J237" s="57">
        <v>41936</v>
      </c>
      <c r="K237" s="57">
        <v>37297</v>
      </c>
      <c r="L237" s="57">
        <v>31110</v>
      </c>
      <c r="M237" s="57">
        <v>20843</v>
      </c>
      <c r="N237" s="57">
        <f>Tabela1103[[#This Row],[styczeń - wrzesień]]+Tabela110[[#This Row],[październik]]</f>
        <v>29168</v>
      </c>
      <c r="O237" s="57">
        <f>Tabela1103[[#This Row],[styczeń - październik]]+Tabela110[[#This Row],[listopad]]</f>
        <v>23037</v>
      </c>
      <c r="P237" s="58">
        <f>Tabela1103[[#This Row],[styczeń - listopad]]+Tabela110[[#This Row],[grudzień]]</f>
        <v>7134</v>
      </c>
      <c r="S237" s="29"/>
    </row>
    <row r="238" spans="1:19" ht="15" customHeight="1" x14ac:dyDescent="0.25">
      <c r="A238" s="21" t="s">
        <v>16</v>
      </c>
      <c r="B238" s="16" t="s">
        <v>29</v>
      </c>
      <c r="C238" s="11" t="s">
        <v>18</v>
      </c>
      <c r="D238" s="14">
        <v>2023</v>
      </c>
      <c r="E238" s="57">
        <v>-22452</v>
      </c>
      <c r="F238" s="57">
        <v>-4413</v>
      </c>
      <c r="G238" s="57">
        <v>-15451</v>
      </c>
      <c r="H238" s="57">
        <v>-5388</v>
      </c>
      <c r="I238" s="57">
        <v>-2940</v>
      </c>
      <c r="J238" s="57">
        <v>16189</v>
      </c>
      <c r="K238" s="57">
        <v>13840</v>
      </c>
      <c r="L238" s="57">
        <v>10584</v>
      </c>
      <c r="M238" s="57">
        <v>-2322</v>
      </c>
      <c r="N238" s="57">
        <f>Tabela1103[[#This Row],[styczeń - wrzesień]]+Tabela110[[#This Row],[październik]]</f>
        <v>-1082</v>
      </c>
      <c r="O238" s="57">
        <f>Tabela1103[[#This Row],[styczeń - październik]]+Tabela110[[#This Row],[listopad]]</f>
        <v>13143</v>
      </c>
      <c r="P238" s="58">
        <f>Tabela1103[[#This Row],[styczeń - listopad]]+Tabela110[[#This Row],[grudzień]]</f>
        <v>-6786</v>
      </c>
      <c r="S238" s="29"/>
    </row>
    <row r="239" spans="1:19" ht="15" customHeight="1" x14ac:dyDescent="0.25">
      <c r="A239" s="21" t="s">
        <v>16</v>
      </c>
      <c r="B239" s="16" t="s">
        <v>29</v>
      </c>
      <c r="C239" s="11" t="s">
        <v>18</v>
      </c>
      <c r="D239" s="13">
        <v>2024</v>
      </c>
      <c r="E239" s="57">
        <v>41262</v>
      </c>
      <c r="F239" s="57">
        <v>38827</v>
      </c>
      <c r="G239" s="57">
        <v>66371</v>
      </c>
      <c r="H239" s="57">
        <v>64507</v>
      </c>
      <c r="I239" s="57">
        <v>57545</v>
      </c>
      <c r="J239" s="57">
        <v>53753</v>
      </c>
      <c r="K239" s="57">
        <v>45343</v>
      </c>
      <c r="L239" s="57">
        <v>57339</v>
      </c>
      <c r="M239" s="57">
        <v>58307</v>
      </c>
      <c r="N239" s="57">
        <f>Tabela1103[[#This Row],[styczeń - wrzesień]]+Tabela110[[#This Row],[październik]]</f>
        <v>47041</v>
      </c>
      <c r="O239" s="57">
        <f>Tabela1103[[#This Row],[styczeń - październik]]+Tabela110[[#This Row],[listopad]]</f>
        <v>63169</v>
      </c>
      <c r="P239" s="58">
        <f>Tabela1103[[#This Row],[styczeń - listopad]]+Tabela110[[#This Row],[grudzień]]</f>
        <v>48337</v>
      </c>
      <c r="S239" s="29"/>
    </row>
    <row r="240" spans="1:19" ht="15" customHeight="1" x14ac:dyDescent="0.25">
      <c r="A240" s="21" t="s">
        <v>16</v>
      </c>
      <c r="B240" s="16" t="s">
        <v>29</v>
      </c>
      <c r="C240" s="11" t="s">
        <v>18</v>
      </c>
      <c r="D240" s="14">
        <v>2025</v>
      </c>
      <c r="E240" s="60">
        <f>Tabela110[[#This Row],[styczeń]]</f>
        <v>31920</v>
      </c>
      <c r="F240" s="60">
        <f>Tabela1103[[#This Row],[styczeń]]+Tabela110[[#This Row],[luty]]</f>
        <v>55384</v>
      </c>
      <c r="G240" s="60">
        <f>Tabela1103[[#This Row],[styczeń - luty ]]+Tabela110[[#This Row],[marzec ]]</f>
        <v>45994</v>
      </c>
      <c r="H240" s="60">
        <f>Tabela1103[[#This Row],[styczeń - marzec ]]+Tabela110[[#This Row],[kwiecień]]</f>
        <v>33266</v>
      </c>
      <c r="I240" s="60">
        <f>Tabela1103[[#This Row],[styczeń - kwiecień]]+Tabela110[[#This Row],[maj]]</f>
        <v>37256</v>
      </c>
      <c r="J240" s="60">
        <f>Tabela1103[[#This Row],[styczeń - maj]]+Tabela110[[#This Row],[czerwiec]]</f>
        <v>56459</v>
      </c>
      <c r="K240" s="60">
        <f>Tabela1103[[#This Row],[styczeń - czerwiec]]+Tabela110[[#This Row],[lipiec]]</f>
        <v>40384</v>
      </c>
      <c r="L240" s="60">
        <f>Tabela1103[[#This Row],[styczeń - lipiec]]+Tabela110[[#This Row],[sierpień]]</f>
        <v>47730</v>
      </c>
      <c r="M240" s="60">
        <f>Tabela1103[[#This Row],[styczeń - sierpień]]+Tabela110[[#This Row],[wrzesień]]</f>
        <v>32458</v>
      </c>
      <c r="N240" s="60">
        <f>Tabela1103[[#This Row],[styczeń - wrzesień]]+Tabela110[[#This Row],[październik]]</f>
        <v>23147</v>
      </c>
      <c r="O240" s="60">
        <f>Tabela1103[[#This Row],[styczeń - październik]]+Tabela110[[#This Row],[listopad]]</f>
        <v>27475</v>
      </c>
      <c r="P240" s="60">
        <f>Tabela1103[[#This Row],[styczeń - listopad]]+Tabela110[[#This Row],[grudzień]]</f>
        <v>16160</v>
      </c>
      <c r="S240" s="29"/>
    </row>
    <row r="241" spans="1:19" ht="15" customHeight="1" x14ac:dyDescent="0.25">
      <c r="A241" s="21" t="s">
        <v>16</v>
      </c>
      <c r="B241" s="16" t="s">
        <v>29</v>
      </c>
      <c r="C241" s="28" t="s">
        <v>18</v>
      </c>
      <c r="D241" s="12">
        <v>2026</v>
      </c>
      <c r="E241" s="61">
        <f>Tabela110[[#This Row],[styczeń]]</f>
        <v>47832</v>
      </c>
      <c r="F241" s="61">
        <v>0</v>
      </c>
      <c r="G241" s="61">
        <v>0</v>
      </c>
      <c r="H241" s="61">
        <v>0</v>
      </c>
      <c r="I241" s="61">
        <v>0</v>
      </c>
      <c r="J241" s="61">
        <v>0</v>
      </c>
      <c r="K241" s="61">
        <v>0</v>
      </c>
      <c r="L241" s="61">
        <v>0</v>
      </c>
      <c r="M241" s="61">
        <v>0</v>
      </c>
      <c r="N241" s="61">
        <v>0</v>
      </c>
      <c r="O241" s="61">
        <v>0</v>
      </c>
      <c r="P241" s="62">
        <v>0</v>
      </c>
      <c r="S241" s="29"/>
    </row>
    <row r="242" spans="1:19" ht="15" customHeight="1" x14ac:dyDescent="0.25">
      <c r="A242" s="6" t="s">
        <v>30</v>
      </c>
      <c r="B242" s="7" t="s">
        <v>17</v>
      </c>
      <c r="C242" s="8" t="s">
        <v>18</v>
      </c>
      <c r="D242" s="9">
        <v>2007</v>
      </c>
      <c r="E242" s="64">
        <v>14024</v>
      </c>
      <c r="F242" s="64">
        <v>27991</v>
      </c>
      <c r="G242" s="64">
        <v>45434</v>
      </c>
      <c r="H242" s="64">
        <v>61787</v>
      </c>
      <c r="I242" s="64">
        <v>77028</v>
      </c>
      <c r="J242" s="64">
        <v>92411</v>
      </c>
      <c r="K242" s="64">
        <v>109842</v>
      </c>
      <c r="L242" s="64">
        <v>126082</v>
      </c>
      <c r="M242" s="64">
        <v>141711</v>
      </c>
      <c r="N242" s="64">
        <f>Tabela1103[[#This Row],[styczeń - wrzesień]]+Tabela110[[#This Row],[październik]]</f>
        <v>158203</v>
      </c>
      <c r="O242" s="64">
        <f>Tabela1103[[#This Row],[styczeń - październik]]+Tabela110[[#This Row],[listopad]]</f>
        <v>175471</v>
      </c>
      <c r="P242" s="65">
        <f>Tabela1103[[#This Row],[styczeń - listopad]]+Tabela110[[#This Row],[grudzień]]</f>
        <v>195858</v>
      </c>
      <c r="S242" s="29"/>
    </row>
    <row r="243" spans="1:19" ht="15" customHeight="1" x14ac:dyDescent="0.25">
      <c r="A243" s="23" t="s">
        <v>30</v>
      </c>
      <c r="B243" s="27" t="s">
        <v>43</v>
      </c>
      <c r="C243" s="11" t="s">
        <v>18</v>
      </c>
      <c r="D243" s="12">
        <v>2008</v>
      </c>
      <c r="E243" s="57">
        <v>13116</v>
      </c>
      <c r="F243" s="57">
        <v>30469</v>
      </c>
      <c r="G243" s="57">
        <v>46858</v>
      </c>
      <c r="H243" s="57">
        <v>64952</v>
      </c>
      <c r="I243" s="57">
        <v>81488</v>
      </c>
      <c r="J243" s="57">
        <v>100051</v>
      </c>
      <c r="K243" s="57">
        <v>119278</v>
      </c>
      <c r="L243" s="57">
        <v>136068</v>
      </c>
      <c r="M243" s="57">
        <v>155757</v>
      </c>
      <c r="N243" s="57">
        <f>Tabela1103[[#This Row],[styczeń - wrzesień]]+Tabela110[[#This Row],[październik]]</f>
        <v>174159</v>
      </c>
      <c r="O243" s="57">
        <f>Tabela1103[[#This Row],[styczeń - październik]]+Tabela110[[#This Row],[listopad]]</f>
        <v>192081</v>
      </c>
      <c r="P243" s="58">
        <f>Tabela1103[[#This Row],[styczeń - listopad]]+Tabela110[[#This Row],[grudzień]]</f>
        <v>213986</v>
      </c>
      <c r="S243" s="29"/>
    </row>
    <row r="244" spans="1:19" ht="15" customHeight="1" x14ac:dyDescent="0.25">
      <c r="A244" s="23" t="s">
        <v>30</v>
      </c>
      <c r="B244" s="27" t="s">
        <v>43</v>
      </c>
      <c r="C244" s="11" t="s">
        <v>18</v>
      </c>
      <c r="D244" s="12">
        <v>2009</v>
      </c>
      <c r="E244" s="57">
        <v>15188</v>
      </c>
      <c r="F244" s="57">
        <v>33463</v>
      </c>
      <c r="G244" s="57">
        <v>55030</v>
      </c>
      <c r="H244" s="57">
        <v>74721</v>
      </c>
      <c r="I244" s="57">
        <v>92843</v>
      </c>
      <c r="J244" s="57">
        <v>113461</v>
      </c>
      <c r="K244" s="57">
        <v>132848</v>
      </c>
      <c r="L244" s="57">
        <v>151415</v>
      </c>
      <c r="M244" s="57">
        <v>171350</v>
      </c>
      <c r="N244" s="57">
        <f>Tabela1103[[#This Row],[styczeń - wrzesień]]+Tabela110[[#This Row],[październik]]</f>
        <v>189290</v>
      </c>
      <c r="O244" s="57">
        <f>Tabela1103[[#This Row],[styczeń - październik]]+Tabela110[[#This Row],[listopad]]</f>
        <v>205143</v>
      </c>
      <c r="P244" s="58">
        <f>Tabela1103[[#This Row],[styczeń - listopad]]+Tabela110[[#This Row],[grudzień]]</f>
        <v>223298</v>
      </c>
      <c r="S244" s="29"/>
    </row>
    <row r="245" spans="1:19" ht="15" customHeight="1" x14ac:dyDescent="0.25">
      <c r="A245" s="23" t="s">
        <v>30</v>
      </c>
      <c r="B245" s="27" t="s">
        <v>43</v>
      </c>
      <c r="C245" s="11" t="s">
        <v>18</v>
      </c>
      <c r="D245" s="13">
        <v>2010</v>
      </c>
      <c r="E245" s="57">
        <v>19970</v>
      </c>
      <c r="F245" s="57">
        <v>39723</v>
      </c>
      <c r="G245" s="57">
        <v>61613</v>
      </c>
      <c r="H245" s="57">
        <v>82052</v>
      </c>
      <c r="I245" s="57">
        <v>101434</v>
      </c>
      <c r="J245" s="57">
        <v>121697</v>
      </c>
      <c r="K245" s="57">
        <v>142053</v>
      </c>
      <c r="L245" s="57">
        <v>162700</v>
      </c>
      <c r="M245" s="57">
        <v>183007</v>
      </c>
      <c r="N245" s="57">
        <f>Tabela1103[[#This Row],[styczeń - wrzesień]]+Tabela110[[#This Row],[październik]]</f>
        <v>203118</v>
      </c>
      <c r="O245" s="57">
        <f>Tabela1103[[#This Row],[styczeń - październik]]+Tabela110[[#This Row],[listopad]]</f>
        <v>221931</v>
      </c>
      <c r="P245" s="58">
        <f>Tabela1103[[#This Row],[styczeń - listopad]]+Tabela110[[#This Row],[grudzień]]</f>
        <v>241714</v>
      </c>
      <c r="S245" s="29"/>
    </row>
    <row r="246" spans="1:19" ht="15" customHeight="1" x14ac:dyDescent="0.25">
      <c r="A246" s="23" t="s">
        <v>30</v>
      </c>
      <c r="B246" s="27" t="s">
        <v>43</v>
      </c>
      <c r="C246" s="11" t="s">
        <v>18</v>
      </c>
      <c r="D246" s="13">
        <v>2011</v>
      </c>
      <c r="E246" s="57">
        <v>19636</v>
      </c>
      <c r="F246" s="57">
        <v>40202</v>
      </c>
      <c r="G246" s="57">
        <v>61671</v>
      </c>
      <c r="H246" s="57">
        <v>82717</v>
      </c>
      <c r="I246" s="57">
        <v>104060</v>
      </c>
      <c r="J246" s="57">
        <v>125127</v>
      </c>
      <c r="K246" s="57">
        <v>145552</v>
      </c>
      <c r="L246" s="57">
        <v>167116</v>
      </c>
      <c r="M246" s="57">
        <v>188126</v>
      </c>
      <c r="N246" s="57">
        <f>Tabela1103[[#This Row],[styczeń - wrzesień]]+Tabela110[[#This Row],[październik]]</f>
        <v>208899</v>
      </c>
      <c r="O246" s="57">
        <f>Tabela1103[[#This Row],[styczeń - październik]]+Tabela110[[#This Row],[listopad]]</f>
        <v>225695</v>
      </c>
      <c r="P246" s="58">
        <f>Tabela1103[[#This Row],[styczeń - listopad]]+Tabela110[[#This Row],[grudzień]]</f>
        <v>245274</v>
      </c>
      <c r="S246" s="29"/>
    </row>
    <row r="247" spans="1:19" ht="15" customHeight="1" x14ac:dyDescent="0.25">
      <c r="A247" s="23" t="s">
        <v>30</v>
      </c>
      <c r="B247" s="27" t="s">
        <v>43</v>
      </c>
      <c r="C247" s="11" t="s">
        <v>18</v>
      </c>
      <c r="D247" s="13">
        <v>2012</v>
      </c>
      <c r="E247" s="57">
        <v>22699</v>
      </c>
      <c r="F247" s="57">
        <v>44772</v>
      </c>
      <c r="G247" s="57">
        <v>66256</v>
      </c>
      <c r="H247" s="57">
        <v>89904</v>
      </c>
      <c r="I247" s="57">
        <v>111730</v>
      </c>
      <c r="J247" s="57">
        <v>133102</v>
      </c>
      <c r="K247" s="57">
        <v>155933</v>
      </c>
      <c r="L247" s="57">
        <v>178212</v>
      </c>
      <c r="M247" s="57">
        <v>198960</v>
      </c>
      <c r="N247" s="57">
        <f>Tabela1103[[#This Row],[styczeń - wrzesień]]+Tabela110[[#This Row],[październik]]</f>
        <v>222565</v>
      </c>
      <c r="O247" s="57">
        <f>Tabela1103[[#This Row],[styczeń - październik]]+Tabela110[[#This Row],[listopad]]</f>
        <v>240426</v>
      </c>
      <c r="P247" s="58">
        <f>Tabela1103[[#This Row],[styczeń - listopad]]+Tabela110[[#This Row],[grudzień]]</f>
        <v>263043</v>
      </c>
      <c r="S247" s="29"/>
    </row>
    <row r="248" spans="1:19" ht="15" customHeight="1" x14ac:dyDescent="0.25">
      <c r="A248" s="23" t="s">
        <v>30</v>
      </c>
      <c r="B248" s="27" t="s">
        <v>43</v>
      </c>
      <c r="C248" s="11" t="s">
        <v>18</v>
      </c>
      <c r="D248" s="13">
        <v>2013</v>
      </c>
      <c r="E248" s="57">
        <v>23465</v>
      </c>
      <c r="F248" s="57">
        <v>45550</v>
      </c>
      <c r="G248" s="57">
        <v>65632</v>
      </c>
      <c r="H248" s="57">
        <v>87862</v>
      </c>
      <c r="I248" s="57">
        <v>107609</v>
      </c>
      <c r="J248" s="57">
        <v>126542</v>
      </c>
      <c r="K248" s="57">
        <v>149039</v>
      </c>
      <c r="L248" s="57">
        <v>171536</v>
      </c>
      <c r="M248" s="57">
        <v>194506</v>
      </c>
      <c r="N248" s="57">
        <f>Tabela1103[[#This Row],[styczeń - wrzesień]]+Tabela110[[#This Row],[październik]]</f>
        <v>218518</v>
      </c>
      <c r="O248" s="57">
        <f>Tabela1103[[#This Row],[styczeń - październik]]+Tabela110[[#This Row],[listopad]]</f>
        <v>240702</v>
      </c>
      <c r="P248" s="58">
        <f>Tabela1103[[#This Row],[styczeń - listopad]]+Tabela110[[#This Row],[grudzień]]</f>
        <v>265992</v>
      </c>
      <c r="S248" s="29"/>
    </row>
    <row r="249" spans="1:19" ht="15" customHeight="1" x14ac:dyDescent="0.25">
      <c r="A249" s="23" t="s">
        <v>30</v>
      </c>
      <c r="B249" s="27" t="s">
        <v>43</v>
      </c>
      <c r="C249" s="11" t="s">
        <v>18</v>
      </c>
      <c r="D249" s="14">
        <v>2014</v>
      </c>
      <c r="E249" s="57">
        <v>22793</v>
      </c>
      <c r="F249" s="57">
        <v>45611</v>
      </c>
      <c r="G249" s="57">
        <v>68977</v>
      </c>
      <c r="H249" s="57">
        <v>94771</v>
      </c>
      <c r="I249" s="57">
        <v>115899</v>
      </c>
      <c r="J249" s="57">
        <v>138588</v>
      </c>
      <c r="K249" s="57">
        <v>162757</v>
      </c>
      <c r="L249" s="57">
        <v>184960</v>
      </c>
      <c r="M249" s="57">
        <v>207132</v>
      </c>
      <c r="N249" s="57">
        <f>Tabela1103[[#This Row],[styczeń - wrzesień]]+Tabela110[[#This Row],[październik]]</f>
        <v>229947</v>
      </c>
      <c r="O249" s="57">
        <f>Tabela1103[[#This Row],[styczeń - październik]]+Tabela110[[#This Row],[listopad]]</f>
        <v>256292</v>
      </c>
      <c r="P249" s="58">
        <f>Tabela1103[[#This Row],[styczeń - listopad]]+Tabela110[[#This Row],[grudzień]]</f>
        <v>278816</v>
      </c>
      <c r="S249" s="29"/>
    </row>
    <row r="250" spans="1:19" ht="15" customHeight="1" x14ac:dyDescent="0.25">
      <c r="A250" s="23" t="s">
        <v>30</v>
      </c>
      <c r="B250" s="27" t="s">
        <v>43</v>
      </c>
      <c r="C250" s="11" t="s">
        <v>18</v>
      </c>
      <c r="D250" s="14">
        <v>2015</v>
      </c>
      <c r="E250" s="57">
        <v>23183</v>
      </c>
      <c r="F250" s="57">
        <v>47597</v>
      </c>
      <c r="G250" s="57">
        <v>73292</v>
      </c>
      <c r="H250" s="57">
        <v>98117</v>
      </c>
      <c r="I250" s="57">
        <v>122046</v>
      </c>
      <c r="J250" s="57">
        <v>145759</v>
      </c>
      <c r="K250" s="57">
        <v>169215</v>
      </c>
      <c r="L250" s="57">
        <v>193404</v>
      </c>
      <c r="M250" s="57">
        <v>218904</v>
      </c>
      <c r="N250" s="57">
        <f>Tabela1103[[#This Row],[styczeń - wrzesień]]+Tabela110[[#This Row],[październik]]</f>
        <v>242849</v>
      </c>
      <c r="O250" s="57">
        <f>Tabela1103[[#This Row],[styczeń - październik]]+Tabela110[[#This Row],[listopad]]</f>
        <v>267907</v>
      </c>
      <c r="P250" s="58">
        <f>Tabela1103[[#This Row],[styczeń - listopad]]+Tabela110[[#This Row],[grudzień]]</f>
        <v>295088</v>
      </c>
      <c r="S250" s="29"/>
    </row>
    <row r="251" spans="1:19" ht="15" customHeight="1" x14ac:dyDescent="0.25">
      <c r="A251" s="23" t="s">
        <v>30</v>
      </c>
      <c r="B251" s="27" t="s">
        <v>43</v>
      </c>
      <c r="C251" s="11" t="s">
        <v>18</v>
      </c>
      <c r="D251" s="13">
        <v>2016</v>
      </c>
      <c r="E251" s="57">
        <v>23109</v>
      </c>
      <c r="F251" s="57">
        <v>48502</v>
      </c>
      <c r="G251" s="57">
        <v>74530</v>
      </c>
      <c r="H251" s="57">
        <v>100359</v>
      </c>
      <c r="I251" s="57">
        <v>125611</v>
      </c>
      <c r="J251" s="57">
        <v>151440</v>
      </c>
      <c r="K251" s="57">
        <v>177015</v>
      </c>
      <c r="L251" s="57">
        <v>202742</v>
      </c>
      <c r="M251" s="57">
        <v>228800</v>
      </c>
      <c r="N251" s="57">
        <f>Tabela1103[[#This Row],[styczeń - wrzesień]]+Tabela110[[#This Row],[październik]]</f>
        <v>255172</v>
      </c>
      <c r="O251" s="57">
        <f>Tabela1103[[#This Row],[styczeń - październik]]+Tabela110[[#This Row],[listopad]]</f>
        <v>280862</v>
      </c>
      <c r="P251" s="58">
        <f>Tabela1103[[#This Row],[styczeń - listopad]]+Tabela110[[#This Row],[grudzień]]</f>
        <v>307666</v>
      </c>
      <c r="S251" s="29"/>
    </row>
    <row r="252" spans="1:19" ht="15" customHeight="1" x14ac:dyDescent="0.25">
      <c r="A252" s="23" t="s">
        <v>30</v>
      </c>
      <c r="B252" s="27" t="s">
        <v>43</v>
      </c>
      <c r="C252" s="11" t="s">
        <v>18</v>
      </c>
      <c r="D252" s="14">
        <v>2017</v>
      </c>
      <c r="E252" s="57">
        <v>25443</v>
      </c>
      <c r="F252" s="57">
        <v>51558</v>
      </c>
      <c r="G252" s="57">
        <v>78353</v>
      </c>
      <c r="H252" s="57">
        <v>105254</v>
      </c>
      <c r="I252" s="57">
        <v>131507</v>
      </c>
      <c r="J252" s="57">
        <v>158135</v>
      </c>
      <c r="K252" s="57">
        <v>184528</v>
      </c>
      <c r="L252" s="57">
        <v>211758</v>
      </c>
      <c r="M252" s="57">
        <v>238249</v>
      </c>
      <c r="N252" s="57">
        <f>Tabela1103[[#This Row],[styczeń - wrzesień]]+Tabela110[[#This Row],[październik]]</f>
        <v>266310</v>
      </c>
      <c r="O252" s="57">
        <f>Tabela1103[[#This Row],[styczeń - październik]]+Tabela110[[#This Row],[listopad]]</f>
        <v>293287</v>
      </c>
      <c r="P252" s="58">
        <f>Tabela1103[[#This Row],[styczeń - listopad]]+Tabela110[[#This Row],[grudzień]]</f>
        <v>326927</v>
      </c>
      <c r="S252" s="29"/>
    </row>
    <row r="253" spans="1:19" ht="15" customHeight="1" x14ac:dyDescent="0.25">
      <c r="A253" s="23" t="s">
        <v>30</v>
      </c>
      <c r="B253" s="27" t="s">
        <v>43</v>
      </c>
      <c r="C253" s="11" t="s">
        <v>18</v>
      </c>
      <c r="D253" s="13">
        <v>2018</v>
      </c>
      <c r="E253" s="57">
        <v>24169</v>
      </c>
      <c r="F253" s="57">
        <v>51674</v>
      </c>
      <c r="G253" s="57">
        <v>81562</v>
      </c>
      <c r="H253" s="57">
        <v>110502</v>
      </c>
      <c r="I253" s="57">
        <v>139101</v>
      </c>
      <c r="J253" s="57">
        <v>167385</v>
      </c>
      <c r="K253" s="57">
        <v>197091</v>
      </c>
      <c r="L253" s="57">
        <v>225473</v>
      </c>
      <c r="M253" s="57">
        <v>254414</v>
      </c>
      <c r="N253" s="57">
        <f>Tabela1103[[#This Row],[styczeń - wrzesień]]+Tabela110[[#This Row],[październik]]</f>
        <v>284676</v>
      </c>
      <c r="O253" s="57">
        <f>Tabela1103[[#This Row],[styczeń - październik]]+Tabela110[[#This Row],[listopad]]</f>
        <v>313468</v>
      </c>
      <c r="P253" s="58">
        <f>Tabela1103[[#This Row],[styczeń - listopad]]+Tabela110[[#This Row],[grudzień]]</f>
        <v>348455</v>
      </c>
      <c r="S253" s="29"/>
    </row>
    <row r="254" spans="1:19" ht="15" customHeight="1" x14ac:dyDescent="0.25">
      <c r="A254" s="23" t="s">
        <v>30</v>
      </c>
      <c r="B254" s="27" t="s">
        <v>43</v>
      </c>
      <c r="C254" s="11" t="s">
        <v>18</v>
      </c>
      <c r="D254" s="14">
        <v>2019</v>
      </c>
      <c r="E254" s="57">
        <v>27563</v>
      </c>
      <c r="F254" s="57">
        <v>57090</v>
      </c>
      <c r="G254" s="57">
        <v>88178</v>
      </c>
      <c r="H254" s="57">
        <v>120830</v>
      </c>
      <c r="I254" s="57">
        <v>157217</v>
      </c>
      <c r="J254" s="57">
        <v>190196</v>
      </c>
      <c r="K254" s="57">
        <v>221866</v>
      </c>
      <c r="L254" s="57">
        <v>252506</v>
      </c>
      <c r="M254" s="57">
        <v>283147</v>
      </c>
      <c r="N254" s="57">
        <f>Tabela1103[[#This Row],[styczeń - wrzesień]]+Tabela110[[#This Row],[październik]]</f>
        <v>315518</v>
      </c>
      <c r="O254" s="57">
        <f>Tabela1103[[#This Row],[styczeń - październik]]+Tabela110[[#This Row],[listopad]]</f>
        <v>346189</v>
      </c>
      <c r="P254" s="58">
        <f>Tabela1103[[#This Row],[styczeń - listopad]]+Tabela110[[#This Row],[grudzień]]</f>
        <v>383146</v>
      </c>
      <c r="S254" s="29"/>
    </row>
    <row r="255" spans="1:19" ht="15" customHeight="1" x14ac:dyDescent="0.25">
      <c r="A255" s="23" t="s">
        <v>30</v>
      </c>
      <c r="B255" s="27" t="s">
        <v>43</v>
      </c>
      <c r="C255" s="11" t="s">
        <v>18</v>
      </c>
      <c r="D255" s="14">
        <v>2020</v>
      </c>
      <c r="E255" s="57">
        <v>30421</v>
      </c>
      <c r="F255" s="57">
        <v>61683</v>
      </c>
      <c r="G255" s="57">
        <v>94264</v>
      </c>
      <c r="H255" s="57">
        <v>123446</v>
      </c>
      <c r="I255" s="57">
        <v>168734</v>
      </c>
      <c r="J255" s="57">
        <v>207214</v>
      </c>
      <c r="K255" s="57">
        <v>246133</v>
      </c>
      <c r="L255" s="57">
        <v>280382</v>
      </c>
      <c r="M255" s="57">
        <v>314520</v>
      </c>
      <c r="N255" s="57">
        <f>Tabela1103[[#This Row],[styczeń - wrzesień]]+Tabela110[[#This Row],[październik]]</f>
        <v>348290</v>
      </c>
      <c r="O255" s="57">
        <f>Tabela1103[[#This Row],[styczeń - październik]]+Tabela110[[#This Row],[listopad]]</f>
        <v>382149</v>
      </c>
      <c r="P255" s="58">
        <f>Tabela1103[[#This Row],[styczeń - listopad]]+Tabela110[[#This Row],[grudzień]]</f>
        <v>431785</v>
      </c>
      <c r="S255" s="29"/>
    </row>
    <row r="256" spans="1:19" ht="15" customHeight="1" x14ac:dyDescent="0.25">
      <c r="A256" s="23" t="s">
        <v>30</v>
      </c>
      <c r="B256" s="27" t="s">
        <v>43</v>
      </c>
      <c r="C256" s="11" t="s">
        <v>18</v>
      </c>
      <c r="D256" s="14">
        <v>2021</v>
      </c>
      <c r="E256" s="57">
        <v>31017</v>
      </c>
      <c r="F256" s="57">
        <v>62785</v>
      </c>
      <c r="G256" s="57">
        <v>102814</v>
      </c>
      <c r="H256" s="57">
        <v>138126</v>
      </c>
      <c r="I256" s="57">
        <v>178917</v>
      </c>
      <c r="J256" s="57">
        <v>216812</v>
      </c>
      <c r="K256" s="57">
        <v>254718</v>
      </c>
      <c r="L256" s="57">
        <v>290600</v>
      </c>
      <c r="M256" s="57">
        <v>327175</v>
      </c>
      <c r="N256" s="57">
        <f>Tabela1103[[#This Row],[styczeń - wrzesień]]+Tabela110[[#This Row],[październik]]</f>
        <v>362142</v>
      </c>
      <c r="O256" s="57">
        <f>Tabela1103[[#This Row],[styczeń - październik]]+Tabela110[[#This Row],[listopad]]</f>
        <v>402721</v>
      </c>
      <c r="P256" s="58">
        <f>Tabela1103[[#This Row],[styczeń - listopad]]+Tabela110[[#This Row],[grudzień]]</f>
        <v>446198</v>
      </c>
      <c r="S256" s="29"/>
    </row>
    <row r="257" spans="1:19" ht="15" customHeight="1" x14ac:dyDescent="0.25">
      <c r="A257" s="23" t="s">
        <v>30</v>
      </c>
      <c r="B257" s="27" t="s">
        <v>43</v>
      </c>
      <c r="C257" s="11" t="s">
        <v>18</v>
      </c>
      <c r="D257" s="14">
        <v>2022</v>
      </c>
      <c r="E257" s="57">
        <v>31541</v>
      </c>
      <c r="F257" s="57">
        <v>72184</v>
      </c>
      <c r="G257" s="57">
        <v>112847</v>
      </c>
      <c r="H257" s="57">
        <v>153665</v>
      </c>
      <c r="I257" s="57">
        <v>196123</v>
      </c>
      <c r="J257" s="57">
        <v>235960</v>
      </c>
      <c r="K257" s="57">
        <v>275021</v>
      </c>
      <c r="L257" s="57">
        <v>315660</v>
      </c>
      <c r="M257" s="57">
        <v>353740</v>
      </c>
      <c r="N257" s="57">
        <f>Tabela1103[[#This Row],[styczeń - wrzesień]]+Tabela110[[#This Row],[październik]]</f>
        <v>394169</v>
      </c>
      <c r="O257" s="57">
        <f>Tabela1103[[#This Row],[styczeń - październik]]+Tabela110[[#This Row],[listopad]]</f>
        <v>437533</v>
      </c>
      <c r="P257" s="58">
        <f>Tabela1103[[#This Row],[styczeń - listopad]]+Tabela110[[#This Row],[grudzień]]</f>
        <v>481801</v>
      </c>
      <c r="S257" s="29"/>
    </row>
    <row r="258" spans="1:19" ht="15" customHeight="1" x14ac:dyDescent="0.25">
      <c r="A258" s="23" t="s">
        <v>30</v>
      </c>
      <c r="B258" s="27" t="s">
        <v>43</v>
      </c>
      <c r="C258" s="11" t="s">
        <v>18</v>
      </c>
      <c r="D258" s="14">
        <v>2023</v>
      </c>
      <c r="E258" s="57">
        <v>38467</v>
      </c>
      <c r="F258" s="57">
        <v>79965</v>
      </c>
      <c r="G258" s="57">
        <v>124169</v>
      </c>
      <c r="H258" s="57">
        <v>167101</v>
      </c>
      <c r="I258" s="57">
        <v>214821</v>
      </c>
      <c r="J258" s="57">
        <v>261696</v>
      </c>
      <c r="K258" s="57">
        <v>305404</v>
      </c>
      <c r="L258" s="57">
        <v>352065</v>
      </c>
      <c r="M258" s="57">
        <v>393382</v>
      </c>
      <c r="N258" s="57">
        <f>Tabela1103[[#This Row],[styczeń - wrzesień]]+Tabela110[[#This Row],[październik]]</f>
        <v>444092</v>
      </c>
      <c r="O258" s="57">
        <f>Tabela1103[[#This Row],[styczeń - październik]]+Tabela110[[#This Row],[listopad]]</f>
        <v>490729</v>
      </c>
      <c r="P258" s="58">
        <f>Tabela1103[[#This Row],[styczeń - listopad]]+Tabela110[[#This Row],[grudzień]]</f>
        <v>541495</v>
      </c>
      <c r="S258" s="29"/>
    </row>
    <row r="259" spans="1:19" ht="15" customHeight="1" x14ac:dyDescent="0.25">
      <c r="A259" s="24" t="s">
        <v>30</v>
      </c>
      <c r="B259" s="27" t="s">
        <v>43</v>
      </c>
      <c r="C259" s="11" t="s">
        <v>18</v>
      </c>
      <c r="D259" s="14">
        <v>2024</v>
      </c>
      <c r="E259" s="57">
        <v>44893</v>
      </c>
      <c r="F259" s="57">
        <v>93067</v>
      </c>
      <c r="G259" s="57">
        <v>142525</v>
      </c>
      <c r="H259" s="57">
        <v>198175</v>
      </c>
      <c r="I259" s="57">
        <v>251623</v>
      </c>
      <c r="J259" s="57">
        <v>305137</v>
      </c>
      <c r="K259" s="57">
        <v>359934</v>
      </c>
      <c r="L259" s="57">
        <v>411033</v>
      </c>
      <c r="M259" s="57">
        <v>464274</v>
      </c>
      <c r="N259" s="57">
        <f>Tabela1103[[#This Row],[styczeń - wrzesień]]+Tabela110[[#This Row],[październik]]</f>
        <v>523897</v>
      </c>
      <c r="O259" s="57">
        <f>Tabela1103[[#This Row],[styczeń - październik]]+Tabela110[[#This Row],[listopad]]</f>
        <v>576276</v>
      </c>
      <c r="P259" s="58">
        <f>Tabela1103[[#This Row],[styczeń - listopad]]+Tabela110[[#This Row],[grudzień]]</f>
        <v>639090</v>
      </c>
      <c r="S259" s="29"/>
    </row>
    <row r="260" spans="1:19" ht="15" customHeight="1" x14ac:dyDescent="0.25">
      <c r="A260" s="24" t="s">
        <v>30</v>
      </c>
      <c r="B260" s="27" t="s">
        <v>43</v>
      </c>
      <c r="C260" s="11" t="s">
        <v>18</v>
      </c>
      <c r="D260" s="14">
        <v>2025</v>
      </c>
      <c r="E260" s="60">
        <f>Tabela110[[#This Row],[styczeń]]</f>
        <v>49057</v>
      </c>
      <c r="F260" s="60">
        <f>Tabela1103[[#This Row],[styczeń]]+Tabela110[[#This Row],[luty]]</f>
        <v>103679</v>
      </c>
      <c r="G260" s="60">
        <f>Tabela1103[[#This Row],[styczeń - luty ]]+Tabela110[[#This Row],[marzec ]]</f>
        <v>166572</v>
      </c>
      <c r="H260" s="60">
        <f>Tabela1103[[#This Row],[styczeń - marzec ]]+Tabela110[[#This Row],[kwiecień]]</f>
        <v>221955</v>
      </c>
      <c r="I260" s="60">
        <f>Tabela1103[[#This Row],[styczeń - kwiecień]]+Tabela110[[#This Row],[maj]]</f>
        <v>283427</v>
      </c>
      <c r="J260" s="60">
        <f>Tabela1103[[#This Row],[styczeń - maj]]+Tabela110[[#This Row],[czerwiec]]</f>
        <v>339478</v>
      </c>
      <c r="K260" s="60">
        <f>Tabela1103[[#This Row],[styczeń - czerwiec]]+Tabela110[[#This Row],[lipiec]]</f>
        <v>400234</v>
      </c>
      <c r="L260" s="60">
        <f>Tabela1103[[#This Row],[styczeń - lipiec]]+Tabela110[[#This Row],[sierpień]]</f>
        <v>461773</v>
      </c>
      <c r="M260" s="60">
        <f>Tabela1103[[#This Row],[styczeń - sierpień]]+Tabela110[[#This Row],[wrzesień]]</f>
        <v>518259</v>
      </c>
      <c r="N260" s="60">
        <f>Tabela1103[[#This Row],[styczeń - wrzesień]]+Tabela110[[#This Row],[październik]]</f>
        <v>578415</v>
      </c>
      <c r="O260" s="60">
        <f>Tabela1103[[#This Row],[styczeń - październik]]+Tabela110[[#This Row],[listopad]]</f>
        <v>639940</v>
      </c>
      <c r="P260" s="60">
        <f>Tabela1103[[#This Row],[styczeń - listopad]]+Tabela110[[#This Row],[grudzień]]</f>
        <v>710719</v>
      </c>
      <c r="S260" s="29"/>
    </row>
    <row r="261" spans="1:19" ht="15" customHeight="1" x14ac:dyDescent="0.25">
      <c r="A261" s="24" t="s">
        <v>30</v>
      </c>
      <c r="B261" s="27" t="s">
        <v>43</v>
      </c>
      <c r="C261" s="28" t="s">
        <v>18</v>
      </c>
      <c r="D261" s="12">
        <v>2026</v>
      </c>
      <c r="E261" s="61">
        <f>Tabela110[[#This Row],[styczeń]]</f>
        <v>55210</v>
      </c>
      <c r="F261" s="61">
        <v>0</v>
      </c>
      <c r="G261" s="61">
        <v>0</v>
      </c>
      <c r="H261" s="61">
        <v>0</v>
      </c>
      <c r="I261" s="61">
        <v>0</v>
      </c>
      <c r="J261" s="61">
        <v>0</v>
      </c>
      <c r="K261" s="61">
        <v>0</v>
      </c>
      <c r="L261" s="61">
        <v>0</v>
      </c>
      <c r="M261" s="61">
        <v>0</v>
      </c>
      <c r="N261" s="61">
        <v>0</v>
      </c>
      <c r="O261" s="61">
        <v>0</v>
      </c>
      <c r="P261" s="62">
        <v>0</v>
      </c>
      <c r="S261" s="29"/>
    </row>
    <row r="262" spans="1:19" ht="15" customHeight="1" x14ac:dyDescent="0.25">
      <c r="A262" s="15" t="s">
        <v>30</v>
      </c>
      <c r="B262" s="16" t="s">
        <v>19</v>
      </c>
      <c r="C262" s="11" t="s">
        <v>18</v>
      </c>
      <c r="D262" s="17">
        <v>2007</v>
      </c>
      <c r="E262" s="57">
        <v>16796</v>
      </c>
      <c r="F262" s="57">
        <v>29196</v>
      </c>
      <c r="G262" s="57">
        <v>45595</v>
      </c>
      <c r="H262" s="57">
        <v>61840</v>
      </c>
      <c r="I262" s="57">
        <v>76894</v>
      </c>
      <c r="J262" s="57">
        <v>90443</v>
      </c>
      <c r="K262" s="57">
        <v>107144</v>
      </c>
      <c r="L262" s="57">
        <v>122497</v>
      </c>
      <c r="M262" s="57">
        <v>136085</v>
      </c>
      <c r="N262" s="57">
        <f>Tabela1103[[#This Row],[styczeń - wrzesień]]+Tabela110[[#This Row],[październik]]</f>
        <v>153289</v>
      </c>
      <c r="O262" s="57">
        <f>Tabela1103[[#This Row],[styczeń - październik]]+Tabela110[[#This Row],[listopad]]</f>
        <v>168809</v>
      </c>
      <c r="P262" s="58">
        <f>Tabela1103[[#This Row],[styczeń - listopad]]+Tabela110[[#This Row],[grudzień]]</f>
        <v>184594</v>
      </c>
      <c r="S262" s="29"/>
    </row>
    <row r="263" spans="1:19" ht="15" customHeight="1" x14ac:dyDescent="0.25">
      <c r="A263" s="22" t="s">
        <v>30</v>
      </c>
      <c r="B263" s="16" t="s">
        <v>44</v>
      </c>
      <c r="C263" s="11" t="s">
        <v>18</v>
      </c>
      <c r="D263" s="12">
        <v>2008</v>
      </c>
      <c r="E263" s="57">
        <v>16004</v>
      </c>
      <c r="F263" s="57">
        <v>31797</v>
      </c>
      <c r="G263" s="57">
        <v>47038</v>
      </c>
      <c r="H263" s="57">
        <v>65849</v>
      </c>
      <c r="I263" s="57">
        <v>81162</v>
      </c>
      <c r="J263" s="57">
        <v>98250</v>
      </c>
      <c r="K263" s="57">
        <v>117723</v>
      </c>
      <c r="L263" s="57">
        <v>133352</v>
      </c>
      <c r="M263" s="57">
        <v>152490</v>
      </c>
      <c r="N263" s="57">
        <f>Tabela1103[[#This Row],[styczeń - wrzesień]]+Tabela110[[#This Row],[październik]]</f>
        <v>170580</v>
      </c>
      <c r="O263" s="57">
        <f>Tabela1103[[#This Row],[styczeń - październik]]+Tabela110[[#This Row],[listopad]]</f>
        <v>186540</v>
      </c>
      <c r="P263" s="58">
        <f>Tabela1103[[#This Row],[styczeń - listopad]]+Tabela110[[#This Row],[grudzień]]</f>
        <v>208567</v>
      </c>
      <c r="S263" s="29"/>
    </row>
    <row r="264" spans="1:19" ht="15" customHeight="1" x14ac:dyDescent="0.25">
      <c r="A264" s="22" t="s">
        <v>30</v>
      </c>
      <c r="B264" s="16" t="s">
        <v>44</v>
      </c>
      <c r="C264" s="11" t="s">
        <v>18</v>
      </c>
      <c r="D264" s="12">
        <v>2009</v>
      </c>
      <c r="E264" s="57">
        <v>16685</v>
      </c>
      <c r="F264" s="57">
        <v>35151</v>
      </c>
      <c r="G264" s="57">
        <v>57195</v>
      </c>
      <c r="H264" s="57">
        <v>77384</v>
      </c>
      <c r="I264" s="57">
        <v>95300</v>
      </c>
      <c r="J264" s="57">
        <v>116572</v>
      </c>
      <c r="K264" s="57">
        <v>136253</v>
      </c>
      <c r="L264" s="57">
        <v>155117</v>
      </c>
      <c r="M264" s="57">
        <v>175461</v>
      </c>
      <c r="N264" s="57">
        <f>Tabela1103[[#This Row],[styczeń - wrzesień]]+Tabela110[[#This Row],[październik]]</f>
        <v>194857</v>
      </c>
      <c r="O264" s="57">
        <f>Tabela1103[[#This Row],[styczeń - październik]]+Tabela110[[#This Row],[listopad]]</f>
        <v>214817</v>
      </c>
      <c r="P264" s="58">
        <f>Tabela1103[[#This Row],[styczeń - listopad]]+Tabela110[[#This Row],[grudzień]]</f>
        <v>237972</v>
      </c>
      <c r="S264" s="29"/>
    </row>
    <row r="265" spans="1:19" ht="15" customHeight="1" x14ac:dyDescent="0.25">
      <c r="A265" s="22" t="s">
        <v>30</v>
      </c>
      <c r="B265" s="16" t="s">
        <v>44</v>
      </c>
      <c r="C265" s="11" t="s">
        <v>18</v>
      </c>
      <c r="D265" s="13">
        <v>2010</v>
      </c>
      <c r="E265" s="57">
        <v>17859</v>
      </c>
      <c r="F265" s="57">
        <v>37146</v>
      </c>
      <c r="G265" s="57">
        <v>59999</v>
      </c>
      <c r="H265" s="57">
        <v>80688</v>
      </c>
      <c r="I265" s="57">
        <v>100127</v>
      </c>
      <c r="J265" s="57">
        <v>120570</v>
      </c>
      <c r="K265" s="57">
        <v>140558</v>
      </c>
      <c r="L265" s="57">
        <v>161752</v>
      </c>
      <c r="M265" s="57">
        <v>182366</v>
      </c>
      <c r="N265" s="57">
        <f>Tabela1103[[#This Row],[styczeń - wrzesień]]+Tabela110[[#This Row],[październik]]</f>
        <v>202521</v>
      </c>
      <c r="O265" s="57">
        <f>Tabela1103[[#This Row],[styczeń - październik]]+Tabela110[[#This Row],[listopad]]</f>
        <v>223828</v>
      </c>
      <c r="P265" s="58">
        <f>Tabela1103[[#This Row],[styczeń - listopad]]+Tabela110[[#This Row],[grudzień]]</f>
        <v>245607</v>
      </c>
      <c r="S265" s="29"/>
    </row>
    <row r="266" spans="1:19" ht="15" customHeight="1" x14ac:dyDescent="0.25">
      <c r="A266" s="22" t="s">
        <v>30</v>
      </c>
      <c r="B266" s="16" t="s">
        <v>44</v>
      </c>
      <c r="C266" s="11" t="s">
        <v>18</v>
      </c>
      <c r="D266" s="13">
        <v>2011</v>
      </c>
      <c r="E266" s="57">
        <v>19938</v>
      </c>
      <c r="F266" s="57">
        <v>39961</v>
      </c>
      <c r="G266" s="57">
        <v>62157</v>
      </c>
      <c r="H266" s="57">
        <v>83239</v>
      </c>
      <c r="I266" s="57">
        <v>103971</v>
      </c>
      <c r="J266" s="57">
        <v>125043</v>
      </c>
      <c r="K266" s="57">
        <v>145156</v>
      </c>
      <c r="L266" s="57">
        <v>166730</v>
      </c>
      <c r="M266" s="57">
        <v>187845</v>
      </c>
      <c r="N266" s="57">
        <f>Tabela1103[[#This Row],[styczeń - wrzesień]]+Tabela110[[#This Row],[październik]]</f>
        <v>209291</v>
      </c>
      <c r="O266" s="57">
        <f>Tabela1103[[#This Row],[styczeń - październik]]+Tabela110[[#This Row],[listopad]]</f>
        <v>230197</v>
      </c>
      <c r="P266" s="58">
        <f>Tabela1103[[#This Row],[styczeń - listopad]]+Tabela110[[#This Row],[grudzień]]</f>
        <v>250947</v>
      </c>
      <c r="S266" s="29"/>
    </row>
    <row r="267" spans="1:19" ht="15" customHeight="1" x14ac:dyDescent="0.25">
      <c r="A267" s="22" t="s">
        <v>30</v>
      </c>
      <c r="B267" s="16" t="s">
        <v>44</v>
      </c>
      <c r="C267" s="11" t="s">
        <v>18</v>
      </c>
      <c r="D267" s="13">
        <v>2012</v>
      </c>
      <c r="E267" s="57">
        <v>21774</v>
      </c>
      <c r="F267" s="57">
        <v>42362</v>
      </c>
      <c r="G267" s="57">
        <v>64218</v>
      </c>
      <c r="H267" s="57">
        <v>87129</v>
      </c>
      <c r="I267" s="57">
        <v>108724</v>
      </c>
      <c r="J267" s="57">
        <v>129766</v>
      </c>
      <c r="K267" s="57">
        <v>152695</v>
      </c>
      <c r="L267" s="57">
        <v>174589</v>
      </c>
      <c r="M267" s="57">
        <v>195671</v>
      </c>
      <c r="N267" s="57">
        <f>Tabela1103[[#This Row],[styczeń - wrzesień]]+Tabela110[[#This Row],[październik]]</f>
        <v>219051</v>
      </c>
      <c r="O267" s="57">
        <f>Tabela1103[[#This Row],[styczeń - październik]]+Tabela110[[#This Row],[listopad]]</f>
        <v>240974</v>
      </c>
      <c r="P267" s="58">
        <f>Tabela1103[[#This Row],[styczeń - listopad]]+Tabela110[[#This Row],[grudzień]]</f>
        <v>263856</v>
      </c>
      <c r="S267" s="29"/>
    </row>
    <row r="268" spans="1:19" ht="15" customHeight="1" x14ac:dyDescent="0.25">
      <c r="A268" s="22" t="s">
        <v>30</v>
      </c>
      <c r="B268" s="16" t="s">
        <v>44</v>
      </c>
      <c r="C268" s="11" t="s">
        <v>18</v>
      </c>
      <c r="D268" s="13">
        <v>2013</v>
      </c>
      <c r="E268" s="57">
        <v>21870</v>
      </c>
      <c r="F268" s="57">
        <v>43723</v>
      </c>
      <c r="G268" s="57">
        <v>66534</v>
      </c>
      <c r="H268" s="57">
        <v>91454</v>
      </c>
      <c r="I268" s="57">
        <v>113303</v>
      </c>
      <c r="J268" s="57">
        <v>135415</v>
      </c>
      <c r="K268" s="57">
        <v>159291</v>
      </c>
      <c r="L268" s="57">
        <v>181454</v>
      </c>
      <c r="M268" s="57">
        <v>204258</v>
      </c>
      <c r="N268" s="57">
        <f>Tabela1103[[#This Row],[styczeń - wrzesień]]+Tabela110[[#This Row],[październik]]</f>
        <v>228478</v>
      </c>
      <c r="O268" s="57">
        <f>Tabela1103[[#This Row],[styczeń - październik]]+Tabela110[[#This Row],[listopad]]</f>
        <v>250647</v>
      </c>
      <c r="P268" s="58">
        <f>Tabela1103[[#This Row],[styczeń - listopad]]+Tabela110[[#This Row],[grudzień]]</f>
        <v>275431</v>
      </c>
      <c r="S268" s="29"/>
    </row>
    <row r="269" spans="1:19" ht="15" customHeight="1" x14ac:dyDescent="0.25">
      <c r="A269" s="22" t="s">
        <v>30</v>
      </c>
      <c r="B269" s="16" t="s">
        <v>44</v>
      </c>
      <c r="C269" s="11" t="s">
        <v>18</v>
      </c>
      <c r="D269" s="14">
        <v>2014</v>
      </c>
      <c r="E269" s="57">
        <v>22947</v>
      </c>
      <c r="F269" s="57">
        <v>46045</v>
      </c>
      <c r="G269" s="57">
        <v>69304</v>
      </c>
      <c r="H269" s="57">
        <v>94532</v>
      </c>
      <c r="I269" s="57">
        <v>117378</v>
      </c>
      <c r="J269" s="57">
        <v>141062</v>
      </c>
      <c r="K269" s="57">
        <v>165569</v>
      </c>
      <c r="L269" s="57">
        <v>188406</v>
      </c>
      <c r="M269" s="57">
        <v>212772</v>
      </c>
      <c r="N269" s="57">
        <f>Tabela1103[[#This Row],[styczeń - wrzesień]]+Tabela110[[#This Row],[październik]]</f>
        <v>236831</v>
      </c>
      <c r="O269" s="57">
        <f>Tabela1103[[#This Row],[styczeń - październik]]+Tabela110[[#This Row],[listopad]]</f>
        <v>260024</v>
      </c>
      <c r="P269" s="58">
        <f>Tabela1103[[#This Row],[styczeń - listopad]]+Tabela110[[#This Row],[grudzień]]</f>
        <v>285838</v>
      </c>
      <c r="S269" s="29"/>
    </row>
    <row r="270" spans="1:19" ht="15" customHeight="1" x14ac:dyDescent="0.25">
      <c r="A270" s="22" t="s">
        <v>30</v>
      </c>
      <c r="B270" s="16" t="s">
        <v>44</v>
      </c>
      <c r="C270" s="11" t="s">
        <v>18</v>
      </c>
      <c r="D270" s="14">
        <v>2015</v>
      </c>
      <c r="E270" s="57">
        <v>23028</v>
      </c>
      <c r="F270" s="57">
        <v>47073</v>
      </c>
      <c r="G270" s="57">
        <v>73146</v>
      </c>
      <c r="H270" s="57">
        <v>97932</v>
      </c>
      <c r="I270" s="57">
        <v>121713</v>
      </c>
      <c r="J270" s="57">
        <v>147030</v>
      </c>
      <c r="K270" s="57">
        <v>171984</v>
      </c>
      <c r="L270" s="57">
        <v>196107</v>
      </c>
      <c r="M270" s="57">
        <v>221455</v>
      </c>
      <c r="N270" s="57">
        <f>Tabela1103[[#This Row],[styczeń - wrzesień]]+Tabela110[[#This Row],[październik]]</f>
        <v>246066</v>
      </c>
      <c r="O270" s="57">
        <f>Tabela1103[[#This Row],[styczeń - październik]]+Tabela110[[#This Row],[listopad]]</f>
        <v>271223</v>
      </c>
      <c r="P270" s="58">
        <f>Tabela1103[[#This Row],[styczeń - listopad]]+Tabela110[[#This Row],[grudzień]]</f>
        <v>298504</v>
      </c>
      <c r="S270" s="29"/>
    </row>
    <row r="271" spans="1:19" ht="15" customHeight="1" x14ac:dyDescent="0.25">
      <c r="A271" s="22" t="s">
        <v>30</v>
      </c>
      <c r="B271" s="16" t="s">
        <v>44</v>
      </c>
      <c r="C271" s="11" t="s">
        <v>18</v>
      </c>
      <c r="D271" s="13">
        <v>2016</v>
      </c>
      <c r="E271" s="57">
        <v>24210</v>
      </c>
      <c r="F271" s="57">
        <v>50093</v>
      </c>
      <c r="G271" s="57">
        <v>76337</v>
      </c>
      <c r="H271" s="57">
        <v>101665</v>
      </c>
      <c r="I271" s="57">
        <v>127036</v>
      </c>
      <c r="J271" s="57">
        <v>152329</v>
      </c>
      <c r="K271" s="57">
        <v>177530</v>
      </c>
      <c r="L271" s="57">
        <v>203390</v>
      </c>
      <c r="M271" s="57">
        <v>229022</v>
      </c>
      <c r="N271" s="57">
        <f>Tabela1103[[#This Row],[styczeń - wrzesień]]+Tabela110[[#This Row],[październik]]</f>
        <v>255374</v>
      </c>
      <c r="O271" s="57">
        <f>Tabela1103[[#This Row],[styczeń - październik]]+Tabela110[[#This Row],[listopad]]</f>
        <v>281029</v>
      </c>
      <c r="P271" s="58">
        <f>Tabela1103[[#This Row],[styczeń - listopad]]+Tabela110[[#This Row],[grudzień]]</f>
        <v>307643</v>
      </c>
      <c r="S271" s="29"/>
    </row>
    <row r="272" spans="1:19" ht="15" customHeight="1" x14ac:dyDescent="0.25">
      <c r="A272" s="22" t="s">
        <v>30</v>
      </c>
      <c r="B272" s="16" t="s">
        <v>44</v>
      </c>
      <c r="C272" s="11" t="s">
        <v>18</v>
      </c>
      <c r="D272" s="14">
        <v>2017</v>
      </c>
      <c r="E272" s="57">
        <v>26487</v>
      </c>
      <c r="F272" s="57">
        <v>52633</v>
      </c>
      <c r="G272" s="57">
        <v>79985</v>
      </c>
      <c r="H272" s="57">
        <v>106421</v>
      </c>
      <c r="I272" s="57">
        <v>132181</v>
      </c>
      <c r="J272" s="57">
        <v>158345</v>
      </c>
      <c r="K272" s="57">
        <v>184428</v>
      </c>
      <c r="L272" s="57">
        <v>211064</v>
      </c>
      <c r="M272" s="57">
        <v>237110</v>
      </c>
      <c r="N272" s="57">
        <f>Tabela1103[[#This Row],[styczeń - wrzesień]]+Tabela110[[#This Row],[październik]]</f>
        <v>265903</v>
      </c>
      <c r="O272" s="57">
        <f>Tabela1103[[#This Row],[styczeń - październik]]+Tabela110[[#This Row],[listopad]]</f>
        <v>292793</v>
      </c>
      <c r="P272" s="58">
        <f>Tabela1103[[#This Row],[styczeń - listopad]]+Tabela110[[#This Row],[grudzień]]</f>
        <v>322097</v>
      </c>
      <c r="S272" s="29"/>
    </row>
    <row r="273" spans="1:19" ht="15" customHeight="1" x14ac:dyDescent="0.25">
      <c r="A273" s="22" t="s">
        <v>30</v>
      </c>
      <c r="B273" s="16" t="s">
        <v>44</v>
      </c>
      <c r="C273" s="11" t="s">
        <v>18</v>
      </c>
      <c r="D273" s="13">
        <v>2018</v>
      </c>
      <c r="E273" s="57">
        <v>27795</v>
      </c>
      <c r="F273" s="57">
        <v>55613</v>
      </c>
      <c r="G273" s="57">
        <v>84854</v>
      </c>
      <c r="H273" s="57">
        <v>113306</v>
      </c>
      <c r="I273" s="57">
        <v>140826</v>
      </c>
      <c r="J273" s="57">
        <v>168366</v>
      </c>
      <c r="K273" s="57">
        <v>197135</v>
      </c>
      <c r="L273" s="57">
        <v>225213</v>
      </c>
      <c r="M273" s="57">
        <v>253079</v>
      </c>
      <c r="N273" s="57">
        <f>Tabela1103[[#This Row],[styczeń - wrzesień]]+Tabela110[[#This Row],[październik]]</f>
        <v>283121</v>
      </c>
      <c r="O273" s="57">
        <f>Tabela1103[[#This Row],[styczeń - październik]]+Tabela110[[#This Row],[listopad]]</f>
        <v>311629</v>
      </c>
      <c r="P273" s="58">
        <f>Tabela1103[[#This Row],[styczeń - listopad]]+Tabela110[[#This Row],[grudzień]]</f>
        <v>341687</v>
      </c>
      <c r="S273" s="29"/>
    </row>
    <row r="274" spans="1:19" ht="15" customHeight="1" x14ac:dyDescent="0.25">
      <c r="A274" s="22" t="s">
        <v>30</v>
      </c>
      <c r="B274" s="16" t="s">
        <v>44</v>
      </c>
      <c r="C274" s="11" t="s">
        <v>18</v>
      </c>
      <c r="D274" s="14">
        <v>2019</v>
      </c>
      <c r="E274" s="57">
        <v>28679</v>
      </c>
      <c r="F274" s="57">
        <v>57682</v>
      </c>
      <c r="G274" s="57">
        <v>88000</v>
      </c>
      <c r="H274" s="57">
        <v>120538</v>
      </c>
      <c r="I274" s="57">
        <v>156440</v>
      </c>
      <c r="J274" s="57">
        <v>187894</v>
      </c>
      <c r="K274" s="57">
        <v>218574</v>
      </c>
      <c r="L274" s="57">
        <v>248426</v>
      </c>
      <c r="M274" s="57">
        <v>278987</v>
      </c>
      <c r="N274" s="57">
        <f>Tabela1103[[#This Row],[styczeń - wrzesień]]+Tabela110[[#This Row],[październik]]</f>
        <v>310821</v>
      </c>
      <c r="O274" s="57">
        <f>Tabela1103[[#This Row],[styczeń - październik]]+Tabela110[[#This Row],[listopad]]</f>
        <v>340667</v>
      </c>
      <c r="P274" s="58">
        <f>Tabela1103[[#This Row],[styczeń - listopad]]+Tabela110[[#This Row],[grudzień]]</f>
        <v>373534</v>
      </c>
      <c r="S274" s="29"/>
    </row>
    <row r="275" spans="1:19" ht="15" customHeight="1" x14ac:dyDescent="0.25">
      <c r="A275" s="22" t="s">
        <v>30</v>
      </c>
      <c r="B275" s="16" t="s">
        <v>44</v>
      </c>
      <c r="C275" s="11" t="s">
        <v>18</v>
      </c>
      <c r="D275" s="14">
        <v>2020</v>
      </c>
      <c r="E275" s="57">
        <v>30440</v>
      </c>
      <c r="F275" s="57">
        <v>61268</v>
      </c>
      <c r="G275" s="57">
        <v>96664</v>
      </c>
      <c r="H275" s="57">
        <v>127980</v>
      </c>
      <c r="I275" s="57">
        <v>163935</v>
      </c>
      <c r="J275" s="57">
        <v>200123</v>
      </c>
      <c r="K275" s="57">
        <v>235032</v>
      </c>
      <c r="L275" s="57">
        <v>268882</v>
      </c>
      <c r="M275" s="57">
        <v>302616</v>
      </c>
      <c r="N275" s="57">
        <f>Tabela1103[[#This Row],[styczeń - wrzesień]]+Tabela110[[#This Row],[październik]]</f>
        <v>336049</v>
      </c>
      <c r="O275" s="57">
        <f>Tabela1103[[#This Row],[styczeń - październik]]+Tabela110[[#This Row],[listopad]]</f>
        <v>369354</v>
      </c>
      <c r="P275" s="58">
        <f>Tabela1103[[#This Row],[styczeń - listopad]]+Tabela110[[#This Row],[grudzień]]</f>
        <v>405458</v>
      </c>
      <c r="S275" s="29"/>
    </row>
    <row r="276" spans="1:19" ht="15" customHeight="1" x14ac:dyDescent="0.25">
      <c r="A276" s="22" t="s">
        <v>30</v>
      </c>
      <c r="B276" s="16" t="s">
        <v>44</v>
      </c>
      <c r="C276" s="11" t="s">
        <v>18</v>
      </c>
      <c r="D276" s="14">
        <v>2021</v>
      </c>
      <c r="E276" s="57">
        <v>34857</v>
      </c>
      <c r="F276" s="57">
        <v>69999</v>
      </c>
      <c r="G276" s="57">
        <v>109054</v>
      </c>
      <c r="H276" s="57">
        <v>142555</v>
      </c>
      <c r="I276" s="57">
        <v>183380</v>
      </c>
      <c r="J276" s="57">
        <v>220996</v>
      </c>
      <c r="K276" s="57">
        <v>257475</v>
      </c>
      <c r="L276" s="57">
        <v>293995</v>
      </c>
      <c r="M276" s="57">
        <v>330538</v>
      </c>
      <c r="N276" s="57">
        <f>Tabela1103[[#This Row],[styczeń - wrzesień]]+Tabela110[[#This Row],[październik]]</f>
        <v>368344</v>
      </c>
      <c r="O276" s="57">
        <f>Tabela1103[[#This Row],[styczeń - październik]]+Tabela110[[#This Row],[listopad]]</f>
        <v>401084</v>
      </c>
      <c r="P276" s="58">
        <f>Tabela1103[[#This Row],[styczeń - listopad]]+Tabela110[[#This Row],[grudzień]]</f>
        <v>442298</v>
      </c>
      <c r="S276" s="29"/>
    </row>
    <row r="277" spans="1:19" ht="15" customHeight="1" x14ac:dyDescent="0.25">
      <c r="A277" s="22" t="s">
        <v>30</v>
      </c>
      <c r="B277" s="16" t="s">
        <v>44</v>
      </c>
      <c r="C277" s="11" t="s">
        <v>18</v>
      </c>
      <c r="D277" s="14">
        <v>2022</v>
      </c>
      <c r="E277" s="57">
        <v>37353</v>
      </c>
      <c r="F277" s="57">
        <v>76163</v>
      </c>
      <c r="G277" s="57">
        <v>117262</v>
      </c>
      <c r="H277" s="57">
        <v>159072</v>
      </c>
      <c r="I277" s="57">
        <v>198103</v>
      </c>
      <c r="J277" s="57">
        <v>235273</v>
      </c>
      <c r="K277" s="57">
        <v>272418</v>
      </c>
      <c r="L277" s="57">
        <v>314751</v>
      </c>
      <c r="M277" s="57">
        <v>353009</v>
      </c>
      <c r="N277" s="57">
        <f>Tabela1103[[#This Row],[styczeń - wrzesień]]+Tabela110[[#This Row],[październik]]</f>
        <v>394636</v>
      </c>
      <c r="O277" s="57">
        <f>Tabela1103[[#This Row],[styczeń - październik]]+Tabela110[[#This Row],[listopad]]</f>
        <v>438008</v>
      </c>
      <c r="P277" s="58">
        <f>Tabela1103[[#This Row],[styczeń - listopad]]+Tabela110[[#This Row],[grudzień]]</f>
        <v>478171</v>
      </c>
      <c r="S277" s="29"/>
    </row>
    <row r="278" spans="1:19" ht="15" customHeight="1" x14ac:dyDescent="0.25">
      <c r="A278" s="22" t="s">
        <v>30</v>
      </c>
      <c r="B278" s="16" t="s">
        <v>44</v>
      </c>
      <c r="C278" s="11" t="s">
        <v>18</v>
      </c>
      <c r="D278" s="14">
        <v>2023</v>
      </c>
      <c r="E278" s="57">
        <v>43229</v>
      </c>
      <c r="F278" s="57">
        <v>85664</v>
      </c>
      <c r="G278" s="57">
        <v>131900</v>
      </c>
      <c r="H278" s="57">
        <v>174077</v>
      </c>
      <c r="I278" s="57">
        <v>223182</v>
      </c>
      <c r="J278" s="57">
        <v>269054</v>
      </c>
      <c r="K278" s="57">
        <v>315881</v>
      </c>
      <c r="L278" s="57">
        <v>365817</v>
      </c>
      <c r="M278" s="57">
        <v>408673</v>
      </c>
      <c r="N278" s="57">
        <f>Tabela1103[[#This Row],[styczeń - wrzesień]]+Tabela110[[#This Row],[październik]]</f>
        <v>460684</v>
      </c>
      <c r="O278" s="57">
        <f>Tabela1103[[#This Row],[styczeń - październik]]+Tabela110[[#This Row],[listopad]]</f>
        <v>509593</v>
      </c>
      <c r="P278" s="58">
        <f>Tabela1103[[#This Row],[styczeń - listopad]]+Tabela110[[#This Row],[grudzień]]</f>
        <v>555049</v>
      </c>
      <c r="S278" s="29"/>
    </row>
    <row r="279" spans="1:19" ht="15" customHeight="1" x14ac:dyDescent="0.25">
      <c r="A279" s="22" t="s">
        <v>30</v>
      </c>
      <c r="B279" s="16" t="s">
        <v>44</v>
      </c>
      <c r="C279" s="11" t="s">
        <v>18</v>
      </c>
      <c r="D279" s="14">
        <v>2024</v>
      </c>
      <c r="E279" s="57">
        <v>48246</v>
      </c>
      <c r="F279" s="57">
        <v>99642</v>
      </c>
      <c r="G279" s="57">
        <v>152272</v>
      </c>
      <c r="H279" s="57">
        <v>203860</v>
      </c>
      <c r="I279" s="57">
        <v>258297</v>
      </c>
      <c r="J279" s="57">
        <v>311763</v>
      </c>
      <c r="K279" s="57">
        <v>365578</v>
      </c>
      <c r="L279" s="57">
        <v>420968</v>
      </c>
      <c r="M279" s="57">
        <v>473425</v>
      </c>
      <c r="N279" s="57">
        <f>Tabela1103[[#This Row],[styczeń - wrzesień]]+Tabela110[[#This Row],[październik]]</f>
        <v>532427</v>
      </c>
      <c r="O279" s="57">
        <f>Tabela1103[[#This Row],[styczeń - październik]]+Tabela110[[#This Row],[listopad]]</f>
        <v>586169</v>
      </c>
      <c r="P279" s="58">
        <f>Tabela1103[[#This Row],[styczeń - listopad]]+Tabela110[[#This Row],[grudzień]]</f>
        <v>642408</v>
      </c>
      <c r="S279" s="29"/>
    </row>
    <row r="280" spans="1:19" ht="15" customHeight="1" x14ac:dyDescent="0.25">
      <c r="A280" s="22" t="s">
        <v>30</v>
      </c>
      <c r="B280" s="16" t="s">
        <v>44</v>
      </c>
      <c r="C280" s="11" t="s">
        <v>18</v>
      </c>
      <c r="D280" s="14">
        <v>2025</v>
      </c>
      <c r="E280" s="60">
        <f>Tabela110[[#This Row],[styczeń]]</f>
        <v>55307</v>
      </c>
      <c r="F280" s="60">
        <f>Tabela1103[[#This Row],[styczeń]]+Tabela110[[#This Row],[luty]]</f>
        <v>111787</v>
      </c>
      <c r="G280" s="60">
        <f>Tabela1103[[#This Row],[styczeń - luty ]]+Tabela110[[#This Row],[marzec ]]</f>
        <v>169705</v>
      </c>
      <c r="H280" s="57">
        <f>Tabela1103[[#This Row],[styczeń - marzec ]]+Tabela110[[#This Row],[kwiecień]]</f>
        <v>228863</v>
      </c>
      <c r="I280" s="60">
        <f>Tabela1103[[#This Row],[styczeń - kwiecień]]+Tabela110[[#This Row],[maj]]</f>
        <v>288994</v>
      </c>
      <c r="J280" s="60">
        <f>Tabela1103[[#This Row],[styczeń - maj]]+Tabela110[[#This Row],[czerwiec]]</f>
        <v>346688</v>
      </c>
      <c r="K280" s="60">
        <f>Tabela1103[[#This Row],[styczeń - czerwiec]]+Tabela110[[#This Row],[lipiec]]</f>
        <v>405460</v>
      </c>
      <c r="L280" s="60">
        <f>Tabela1103[[#This Row],[styczeń - lipiec]]+Tabela110[[#This Row],[sierpień]]</f>
        <v>466863</v>
      </c>
      <c r="M280" s="60">
        <f>Tabela1103[[#This Row],[styczeń - sierpień]]+Tabela110[[#This Row],[wrzesień]]</f>
        <v>523936</v>
      </c>
      <c r="N280" s="60">
        <f>Tabela1103[[#This Row],[styczeń - wrzesień]]+Tabela110[[#This Row],[październik]]</f>
        <v>585436</v>
      </c>
      <c r="O280" s="60">
        <f>Tabela1103[[#This Row],[styczeń - październik]]+Tabela110[[#This Row],[listopad]]</f>
        <v>646308</v>
      </c>
      <c r="P280" s="60">
        <f>Tabela1103[[#This Row],[styczeń - listopad]]+Tabela110[[#This Row],[grudzień]]</f>
        <v>709988</v>
      </c>
      <c r="S280" s="29"/>
    </row>
    <row r="281" spans="1:19" ht="15" customHeight="1" x14ac:dyDescent="0.25">
      <c r="A281" s="22" t="s">
        <v>30</v>
      </c>
      <c r="B281" s="16" t="s">
        <v>44</v>
      </c>
      <c r="C281" s="28" t="s">
        <v>18</v>
      </c>
      <c r="D281" s="12">
        <v>2026</v>
      </c>
      <c r="E281" s="61">
        <f>Tabela110[[#This Row],[styczeń]]</f>
        <v>59882</v>
      </c>
      <c r="F281" s="61">
        <v>0</v>
      </c>
      <c r="G281" s="61">
        <v>0</v>
      </c>
      <c r="H281" s="57">
        <v>0</v>
      </c>
      <c r="I281" s="61">
        <v>0</v>
      </c>
      <c r="J281" s="61">
        <v>0</v>
      </c>
      <c r="K281" s="61">
        <v>0</v>
      </c>
      <c r="L281" s="61">
        <v>0</v>
      </c>
      <c r="M281" s="61">
        <v>0</v>
      </c>
      <c r="N281" s="61">
        <v>0</v>
      </c>
      <c r="O281" s="61">
        <v>0</v>
      </c>
      <c r="P281" s="62">
        <v>0</v>
      </c>
      <c r="S281" s="29"/>
    </row>
    <row r="282" spans="1:19" ht="15" customHeight="1" x14ac:dyDescent="0.25">
      <c r="A282" s="15" t="s">
        <v>30</v>
      </c>
      <c r="B282" s="16" t="s">
        <v>20</v>
      </c>
      <c r="C282" s="11" t="s">
        <v>18</v>
      </c>
      <c r="D282" s="17">
        <v>2007</v>
      </c>
      <c r="E282" s="57">
        <v>-2772</v>
      </c>
      <c r="F282" s="57">
        <v>-1205</v>
      </c>
      <c r="G282" s="57">
        <v>-161</v>
      </c>
      <c r="H282" s="57">
        <v>-53</v>
      </c>
      <c r="I282" s="57">
        <v>134</v>
      </c>
      <c r="J282" s="57">
        <v>1968</v>
      </c>
      <c r="K282" s="57">
        <v>2698</v>
      </c>
      <c r="L282" s="57">
        <v>3585</v>
      </c>
      <c r="M282" s="57">
        <v>5626</v>
      </c>
      <c r="N282" s="57">
        <f>Tabela1103[[#This Row],[styczeń - wrzesień]]+Tabela110[[#This Row],[październik]]</f>
        <v>4914</v>
      </c>
      <c r="O282" s="57">
        <f>Tabela1103[[#This Row],[styczeń - październik]]+Tabela110[[#This Row],[listopad]]</f>
        <v>6662</v>
      </c>
      <c r="P282" s="58">
        <f>Tabela1103[[#This Row],[styczeń - listopad]]+Tabela110[[#This Row],[grudzień]]</f>
        <v>11264</v>
      </c>
      <c r="S282" s="29"/>
    </row>
    <row r="283" spans="1:19" ht="15" customHeight="1" x14ac:dyDescent="0.25">
      <c r="A283" s="25" t="s">
        <v>30</v>
      </c>
      <c r="B283" s="16" t="s">
        <v>45</v>
      </c>
      <c r="C283" s="11" t="s">
        <v>18</v>
      </c>
      <c r="D283" s="12">
        <v>2008</v>
      </c>
      <c r="E283" s="57">
        <v>-2888</v>
      </c>
      <c r="F283" s="57">
        <v>-1328</v>
      </c>
      <c r="G283" s="57">
        <v>-180</v>
      </c>
      <c r="H283" s="57">
        <v>-897</v>
      </c>
      <c r="I283" s="57">
        <v>325</v>
      </c>
      <c r="J283" s="57">
        <v>1800</v>
      </c>
      <c r="K283" s="57">
        <v>1554</v>
      </c>
      <c r="L283" s="57">
        <v>2715</v>
      </c>
      <c r="M283" s="57">
        <v>3266</v>
      </c>
      <c r="N283" s="57">
        <f>Tabela1103[[#This Row],[styczeń - wrzesień]]+Tabela110[[#This Row],[październik]]</f>
        <v>3578</v>
      </c>
      <c r="O283" s="57">
        <f>Tabela1103[[#This Row],[styczeń - październik]]+Tabela110[[#This Row],[listopad]]</f>
        <v>5540</v>
      </c>
      <c r="P283" s="58">
        <f>Tabela1103[[#This Row],[styczeń - listopad]]+Tabela110[[#This Row],[grudzień]]</f>
        <v>5418</v>
      </c>
      <c r="S283" s="29"/>
    </row>
    <row r="284" spans="1:19" ht="15" customHeight="1" x14ac:dyDescent="0.25">
      <c r="A284" s="25" t="s">
        <v>30</v>
      </c>
      <c r="B284" s="16" t="s">
        <v>45</v>
      </c>
      <c r="C284" s="11" t="s">
        <v>18</v>
      </c>
      <c r="D284" s="12">
        <v>2009</v>
      </c>
      <c r="E284" s="57">
        <v>-1497</v>
      </c>
      <c r="F284" s="57">
        <v>-1688</v>
      </c>
      <c r="G284" s="57">
        <v>-2165</v>
      </c>
      <c r="H284" s="57">
        <v>-2663</v>
      </c>
      <c r="I284" s="57">
        <v>-2457</v>
      </c>
      <c r="J284" s="57">
        <v>-3111</v>
      </c>
      <c r="K284" s="57">
        <v>-3405</v>
      </c>
      <c r="L284" s="57">
        <v>-3702</v>
      </c>
      <c r="M284" s="57">
        <v>-4111</v>
      </c>
      <c r="N284" s="57">
        <f>Tabela1103[[#This Row],[styczeń - wrzesień]]+Tabela110[[#This Row],[październik]]</f>
        <v>-5567</v>
      </c>
      <c r="O284" s="57">
        <f>Tabela1103[[#This Row],[styczeń - październik]]+Tabela110[[#This Row],[listopad]]</f>
        <v>-9674</v>
      </c>
      <c r="P284" s="58">
        <f>Tabela1103[[#This Row],[styczeń - listopad]]+Tabela110[[#This Row],[grudzień]]</f>
        <v>-14674</v>
      </c>
      <c r="S284" s="29"/>
    </row>
    <row r="285" spans="1:19" ht="15" customHeight="1" x14ac:dyDescent="0.25">
      <c r="A285" s="25" t="s">
        <v>30</v>
      </c>
      <c r="B285" s="16" t="s">
        <v>45</v>
      </c>
      <c r="C285" s="11" t="s">
        <v>18</v>
      </c>
      <c r="D285" s="13">
        <v>2010</v>
      </c>
      <c r="E285" s="57">
        <v>2111</v>
      </c>
      <c r="F285" s="57">
        <v>2577</v>
      </c>
      <c r="G285" s="57">
        <v>1614</v>
      </c>
      <c r="H285" s="57">
        <v>1364</v>
      </c>
      <c r="I285" s="57">
        <v>1307</v>
      </c>
      <c r="J285" s="57">
        <v>1127</v>
      </c>
      <c r="K285" s="57">
        <v>1495</v>
      </c>
      <c r="L285" s="57">
        <v>948</v>
      </c>
      <c r="M285" s="57">
        <v>641</v>
      </c>
      <c r="N285" s="57">
        <f>Tabela1103[[#This Row],[styczeń - wrzesień]]+Tabela110[[#This Row],[październik]]</f>
        <v>597</v>
      </c>
      <c r="O285" s="57">
        <f>Tabela1103[[#This Row],[styczeń - październik]]+Tabela110[[#This Row],[listopad]]</f>
        <v>-1897</v>
      </c>
      <c r="P285" s="58">
        <f>Tabela1103[[#This Row],[styczeń - listopad]]+Tabela110[[#This Row],[grudzień]]</f>
        <v>-3893</v>
      </c>
      <c r="S285" s="29"/>
    </row>
    <row r="286" spans="1:19" ht="15" customHeight="1" x14ac:dyDescent="0.25">
      <c r="A286" s="25" t="s">
        <v>30</v>
      </c>
      <c r="B286" s="16" t="s">
        <v>45</v>
      </c>
      <c r="C286" s="11" t="s">
        <v>18</v>
      </c>
      <c r="D286" s="13">
        <v>2011</v>
      </c>
      <c r="E286" s="57">
        <v>-302</v>
      </c>
      <c r="F286" s="57">
        <v>241</v>
      </c>
      <c r="G286" s="57">
        <v>-486</v>
      </c>
      <c r="H286" s="57">
        <v>-522</v>
      </c>
      <c r="I286" s="57">
        <v>89</v>
      </c>
      <c r="J286" s="57">
        <v>84</v>
      </c>
      <c r="K286" s="57">
        <v>396</v>
      </c>
      <c r="L286" s="57">
        <v>386</v>
      </c>
      <c r="M286" s="57">
        <v>281</v>
      </c>
      <c r="N286" s="57">
        <f>Tabela1103[[#This Row],[styczeń - wrzesień]]+Tabela110[[#This Row],[październik]]</f>
        <v>-392</v>
      </c>
      <c r="O286" s="57">
        <f>Tabela1103[[#This Row],[styczeń - październik]]+Tabela110[[#This Row],[listopad]]</f>
        <v>-4502</v>
      </c>
      <c r="P286" s="58">
        <f>Tabela1103[[#This Row],[styczeń - listopad]]+Tabela110[[#This Row],[grudzień]]</f>
        <v>-5673</v>
      </c>
      <c r="S286" s="29"/>
    </row>
    <row r="287" spans="1:19" ht="15" customHeight="1" x14ac:dyDescent="0.25">
      <c r="A287" s="25" t="s">
        <v>30</v>
      </c>
      <c r="B287" s="16" t="s">
        <v>45</v>
      </c>
      <c r="C287" s="11" t="s">
        <v>18</v>
      </c>
      <c r="D287" s="13">
        <v>2012</v>
      </c>
      <c r="E287" s="57">
        <v>925</v>
      </c>
      <c r="F287" s="57">
        <v>2410</v>
      </c>
      <c r="G287" s="57">
        <v>2038</v>
      </c>
      <c r="H287" s="57">
        <v>2775</v>
      </c>
      <c r="I287" s="57">
        <v>3006</v>
      </c>
      <c r="J287" s="57">
        <v>3336</v>
      </c>
      <c r="K287" s="57">
        <v>3238</v>
      </c>
      <c r="L287" s="57">
        <v>3623</v>
      </c>
      <c r="M287" s="57">
        <v>3289</v>
      </c>
      <c r="N287" s="57">
        <f>Tabela1103[[#This Row],[styczeń - wrzesień]]+Tabela110[[#This Row],[październik]]</f>
        <v>3514</v>
      </c>
      <c r="O287" s="57">
        <f>Tabela1103[[#This Row],[styczeń - październik]]+Tabela110[[#This Row],[listopad]]</f>
        <v>-548</v>
      </c>
      <c r="P287" s="58">
        <f>Tabela1103[[#This Row],[styczeń - listopad]]+Tabela110[[#This Row],[grudzień]]</f>
        <v>-813</v>
      </c>
      <c r="S287" s="29"/>
    </row>
    <row r="288" spans="1:19" ht="15" customHeight="1" x14ac:dyDescent="0.25">
      <c r="A288" s="25" t="s">
        <v>30</v>
      </c>
      <c r="B288" s="16" t="s">
        <v>45</v>
      </c>
      <c r="C288" s="11" t="s">
        <v>18</v>
      </c>
      <c r="D288" s="13">
        <v>2013</v>
      </c>
      <c r="E288" s="57">
        <v>1595</v>
      </c>
      <c r="F288" s="57">
        <v>1827</v>
      </c>
      <c r="G288" s="57">
        <v>-902</v>
      </c>
      <c r="H288" s="57">
        <v>-3592</v>
      </c>
      <c r="I288" s="57">
        <v>-5694</v>
      </c>
      <c r="J288" s="57">
        <v>-8873</v>
      </c>
      <c r="K288" s="57">
        <v>-10252</v>
      </c>
      <c r="L288" s="57">
        <v>-9918</v>
      </c>
      <c r="M288" s="57">
        <v>-9752</v>
      </c>
      <c r="N288" s="57">
        <f>Tabela1103[[#This Row],[styczeń - wrzesień]]+Tabela110[[#This Row],[październik]]</f>
        <v>-9960</v>
      </c>
      <c r="O288" s="57">
        <f>Tabela1103[[#This Row],[styczeń - październik]]+Tabela110[[#This Row],[listopad]]</f>
        <v>-9945</v>
      </c>
      <c r="P288" s="58">
        <f>Tabela1103[[#This Row],[styczeń - listopad]]+Tabela110[[#This Row],[grudzień]]</f>
        <v>-9439</v>
      </c>
      <c r="S288" s="29"/>
    </row>
    <row r="289" spans="1:19" ht="15" customHeight="1" x14ac:dyDescent="0.25">
      <c r="A289" s="25" t="s">
        <v>30</v>
      </c>
      <c r="B289" s="16" t="s">
        <v>45</v>
      </c>
      <c r="C289" s="11" t="s">
        <v>18</v>
      </c>
      <c r="D289" s="14">
        <v>2014</v>
      </c>
      <c r="E289" s="57">
        <v>-154</v>
      </c>
      <c r="F289" s="57">
        <v>-434</v>
      </c>
      <c r="G289" s="57">
        <v>-327</v>
      </c>
      <c r="H289" s="57">
        <v>239</v>
      </c>
      <c r="I289" s="57">
        <v>-1479</v>
      </c>
      <c r="J289" s="57">
        <v>-2474</v>
      </c>
      <c r="K289" s="57">
        <v>-2812</v>
      </c>
      <c r="L289" s="57">
        <v>-3446</v>
      </c>
      <c r="M289" s="57">
        <v>-5640</v>
      </c>
      <c r="N289" s="57">
        <f>Tabela1103[[#This Row],[styczeń - wrzesień]]+Tabela110[[#This Row],[październik]]</f>
        <v>-6884</v>
      </c>
      <c r="O289" s="57">
        <f>Tabela1103[[#This Row],[styczeń - październik]]+Tabela110[[#This Row],[listopad]]</f>
        <v>-3732</v>
      </c>
      <c r="P289" s="58">
        <f>Tabela1103[[#This Row],[styczeń - listopad]]+Tabela110[[#This Row],[grudzień]]</f>
        <v>-7022</v>
      </c>
      <c r="S289" s="29"/>
    </row>
    <row r="290" spans="1:19" ht="15" customHeight="1" x14ac:dyDescent="0.25">
      <c r="A290" s="25" t="s">
        <v>30</v>
      </c>
      <c r="B290" s="16" t="s">
        <v>45</v>
      </c>
      <c r="C290" s="11" t="s">
        <v>18</v>
      </c>
      <c r="D290" s="14">
        <v>2015</v>
      </c>
      <c r="E290" s="57">
        <v>155</v>
      </c>
      <c r="F290" s="57">
        <v>524</v>
      </c>
      <c r="G290" s="57">
        <v>146</v>
      </c>
      <c r="H290" s="57">
        <v>185</v>
      </c>
      <c r="I290" s="57">
        <v>333</v>
      </c>
      <c r="J290" s="57">
        <v>-1271</v>
      </c>
      <c r="K290" s="57">
        <v>-2769</v>
      </c>
      <c r="L290" s="57">
        <v>-2703</v>
      </c>
      <c r="M290" s="57">
        <v>-2551</v>
      </c>
      <c r="N290" s="57">
        <f>Tabela1103[[#This Row],[styczeń - wrzesień]]+Tabela110[[#This Row],[październik]]</f>
        <v>-3217</v>
      </c>
      <c r="O290" s="57">
        <f>Tabela1103[[#This Row],[styczeń - październik]]+Tabela110[[#This Row],[listopad]]</f>
        <v>-3316</v>
      </c>
      <c r="P290" s="58">
        <f>Tabela1103[[#This Row],[styczeń - listopad]]+Tabela110[[#This Row],[grudzień]]</f>
        <v>-3416</v>
      </c>
      <c r="S290" s="29"/>
    </row>
    <row r="291" spans="1:19" ht="15" customHeight="1" x14ac:dyDescent="0.25">
      <c r="A291" s="25" t="s">
        <v>30</v>
      </c>
      <c r="B291" s="16" t="s">
        <v>45</v>
      </c>
      <c r="C291" s="11" t="s">
        <v>18</v>
      </c>
      <c r="D291" s="13">
        <v>2016</v>
      </c>
      <c r="E291" s="57">
        <v>-1101</v>
      </c>
      <c r="F291" s="57">
        <v>-1591</v>
      </c>
      <c r="G291" s="57">
        <v>-1807</v>
      </c>
      <c r="H291" s="57">
        <v>-1306</v>
      </c>
      <c r="I291" s="57">
        <v>-1425</v>
      </c>
      <c r="J291" s="57">
        <v>-889</v>
      </c>
      <c r="K291" s="57">
        <v>-515</v>
      </c>
      <c r="L291" s="57">
        <v>-648</v>
      </c>
      <c r="M291" s="57">
        <v>-222</v>
      </c>
      <c r="N291" s="57">
        <f>Tabela1103[[#This Row],[styczeń - wrzesień]]+Tabela110[[#This Row],[październik]]</f>
        <v>-202</v>
      </c>
      <c r="O291" s="57">
        <f>Tabela1103[[#This Row],[styczeń - październik]]+Tabela110[[#This Row],[listopad]]</f>
        <v>-167</v>
      </c>
      <c r="P291" s="58">
        <f>Tabela1103[[#This Row],[styczeń - listopad]]+Tabela110[[#This Row],[grudzień]]</f>
        <v>23</v>
      </c>
      <c r="S291" s="29"/>
    </row>
    <row r="292" spans="1:19" ht="15" customHeight="1" x14ac:dyDescent="0.25">
      <c r="A292" s="23" t="s">
        <v>30</v>
      </c>
      <c r="B292" s="16" t="s">
        <v>45</v>
      </c>
      <c r="C292" s="11" t="s">
        <v>18</v>
      </c>
      <c r="D292" s="14">
        <v>2017</v>
      </c>
      <c r="E292" s="57">
        <v>-1044</v>
      </c>
      <c r="F292" s="57">
        <v>-1075</v>
      </c>
      <c r="G292" s="57">
        <v>-1632</v>
      </c>
      <c r="H292" s="57">
        <v>-1167</v>
      </c>
      <c r="I292" s="57">
        <v>-674</v>
      </c>
      <c r="J292" s="57">
        <v>-210</v>
      </c>
      <c r="K292" s="57">
        <v>100</v>
      </c>
      <c r="L292" s="57">
        <v>694</v>
      </c>
      <c r="M292" s="57">
        <v>1139</v>
      </c>
      <c r="N292" s="57">
        <f>Tabela1103[[#This Row],[styczeń - wrzesień]]+Tabela110[[#This Row],[październik]]</f>
        <v>407</v>
      </c>
      <c r="O292" s="57">
        <f>Tabela1103[[#This Row],[styczeń - październik]]+Tabela110[[#This Row],[listopad]]</f>
        <v>494</v>
      </c>
      <c r="P292" s="58">
        <f>Tabela1103[[#This Row],[styczeń - listopad]]+Tabela110[[#This Row],[grudzień]]</f>
        <v>4830</v>
      </c>
      <c r="S292" s="29"/>
    </row>
    <row r="293" spans="1:19" ht="15" customHeight="1" x14ac:dyDescent="0.25">
      <c r="A293" s="23" t="s">
        <v>30</v>
      </c>
      <c r="B293" s="16" t="s">
        <v>45</v>
      </c>
      <c r="C293" s="11" t="s">
        <v>18</v>
      </c>
      <c r="D293" s="13">
        <v>2018</v>
      </c>
      <c r="E293" s="57">
        <v>-3626</v>
      </c>
      <c r="F293" s="57">
        <v>-3939</v>
      </c>
      <c r="G293" s="57">
        <v>-3292</v>
      </c>
      <c r="H293" s="57">
        <v>-2804</v>
      </c>
      <c r="I293" s="57">
        <v>-1725</v>
      </c>
      <c r="J293" s="57">
        <v>-981</v>
      </c>
      <c r="K293" s="57">
        <v>-44</v>
      </c>
      <c r="L293" s="57">
        <v>260</v>
      </c>
      <c r="M293" s="57">
        <v>1335</v>
      </c>
      <c r="N293" s="57">
        <f>Tabela1103[[#This Row],[styczeń - wrzesień]]+Tabela110[[#This Row],[październik]]</f>
        <v>1555</v>
      </c>
      <c r="O293" s="57">
        <f>Tabela1103[[#This Row],[styczeń - październik]]+Tabela110[[#This Row],[listopad]]</f>
        <v>1839</v>
      </c>
      <c r="P293" s="58">
        <f>Tabela1103[[#This Row],[styczeń - listopad]]+Tabela110[[#This Row],[grudzień]]</f>
        <v>6768</v>
      </c>
      <c r="S293" s="29"/>
    </row>
    <row r="294" spans="1:19" ht="15" customHeight="1" x14ac:dyDescent="0.25">
      <c r="A294" s="23" t="s">
        <v>30</v>
      </c>
      <c r="B294" s="16" t="s">
        <v>45</v>
      </c>
      <c r="C294" s="11" t="s">
        <v>18</v>
      </c>
      <c r="D294" s="14">
        <v>2019</v>
      </c>
      <c r="E294" s="57">
        <v>-1116</v>
      </c>
      <c r="F294" s="57">
        <v>-592</v>
      </c>
      <c r="G294" s="57">
        <v>178</v>
      </c>
      <c r="H294" s="57">
        <v>292</v>
      </c>
      <c r="I294" s="57">
        <v>777</v>
      </c>
      <c r="J294" s="57">
        <v>2302</v>
      </c>
      <c r="K294" s="57">
        <v>3292</v>
      </c>
      <c r="L294" s="57">
        <v>4080</v>
      </c>
      <c r="M294" s="57">
        <v>4160</v>
      </c>
      <c r="N294" s="57">
        <f>Tabela1103[[#This Row],[styczeń - wrzesień]]+Tabela110[[#This Row],[październik]]</f>
        <v>4697</v>
      </c>
      <c r="O294" s="57">
        <f>Tabela1103[[#This Row],[styczeń - październik]]+Tabela110[[#This Row],[listopad]]</f>
        <v>5522</v>
      </c>
      <c r="P294" s="58">
        <f>Tabela1103[[#This Row],[styczeń - listopad]]+Tabela110[[#This Row],[grudzień]]</f>
        <v>9612</v>
      </c>
      <c r="S294" s="29"/>
    </row>
    <row r="295" spans="1:19" ht="15" customHeight="1" x14ac:dyDescent="0.25">
      <c r="A295" s="23" t="s">
        <v>30</v>
      </c>
      <c r="B295" s="16" t="s">
        <v>45</v>
      </c>
      <c r="C295" s="11" t="s">
        <v>18</v>
      </c>
      <c r="D295" s="14">
        <v>2020</v>
      </c>
      <c r="E295" s="57">
        <v>-19</v>
      </c>
      <c r="F295" s="57">
        <v>415</v>
      </c>
      <c r="G295" s="57">
        <v>-2400</v>
      </c>
      <c r="H295" s="57">
        <v>-4534</v>
      </c>
      <c r="I295" s="57">
        <v>4799</v>
      </c>
      <c r="J295" s="57">
        <v>7091</v>
      </c>
      <c r="K295" s="57">
        <v>11101</v>
      </c>
      <c r="L295" s="57">
        <v>11500</v>
      </c>
      <c r="M295" s="57">
        <v>11904</v>
      </c>
      <c r="N295" s="57">
        <f>Tabela1103[[#This Row],[styczeń - wrzesień]]+Tabela110[[#This Row],[październik]]</f>
        <v>12241</v>
      </c>
      <c r="O295" s="57">
        <f>Tabela1103[[#This Row],[styczeń - październik]]+Tabela110[[#This Row],[listopad]]</f>
        <v>12795</v>
      </c>
      <c r="P295" s="58">
        <f>Tabela1103[[#This Row],[styczeń - listopad]]+Tabela110[[#This Row],[grudzień]]</f>
        <v>26327</v>
      </c>
      <c r="S295" s="29"/>
    </row>
    <row r="296" spans="1:19" ht="15" customHeight="1" x14ac:dyDescent="0.25">
      <c r="A296" s="23" t="s">
        <v>30</v>
      </c>
      <c r="B296" s="16" t="s">
        <v>45</v>
      </c>
      <c r="C296" s="11" t="s">
        <v>18</v>
      </c>
      <c r="D296" s="14">
        <v>2021</v>
      </c>
      <c r="E296" s="57">
        <v>-3840</v>
      </c>
      <c r="F296" s="57">
        <v>-7214</v>
      </c>
      <c r="G296" s="57">
        <v>-6240</v>
      </c>
      <c r="H296" s="57">
        <v>-4429</v>
      </c>
      <c r="I296" s="57">
        <v>-4463</v>
      </c>
      <c r="J296" s="57">
        <v>-4184</v>
      </c>
      <c r="K296" s="57">
        <v>-2757</v>
      </c>
      <c r="L296" s="57">
        <v>-3395</v>
      </c>
      <c r="M296" s="57">
        <v>-3363</v>
      </c>
      <c r="N296" s="57">
        <f>Tabela1103[[#This Row],[styczeń - wrzesień]]+Tabela110[[#This Row],[październik]]</f>
        <v>-6202</v>
      </c>
      <c r="O296" s="57">
        <f>Tabela1103[[#This Row],[styczeń - październik]]+Tabela110[[#This Row],[listopad]]</f>
        <v>1637</v>
      </c>
      <c r="P296" s="58">
        <f>Tabela1103[[#This Row],[styczeń - listopad]]+Tabela110[[#This Row],[grudzień]]</f>
        <v>3900</v>
      </c>
      <c r="S296" s="29"/>
    </row>
    <row r="297" spans="1:19" ht="15" customHeight="1" x14ac:dyDescent="0.25">
      <c r="A297" s="23" t="s">
        <v>30</v>
      </c>
      <c r="B297" s="16" t="s">
        <v>45</v>
      </c>
      <c r="C297" s="11" t="s">
        <v>18</v>
      </c>
      <c r="D297" s="14">
        <v>2022</v>
      </c>
      <c r="E297" s="57">
        <v>-5812</v>
      </c>
      <c r="F297" s="57">
        <v>-3979</v>
      </c>
      <c r="G297" s="57">
        <v>-4415</v>
      </c>
      <c r="H297" s="57">
        <v>-5407</v>
      </c>
      <c r="I297" s="57">
        <v>-1980</v>
      </c>
      <c r="J297" s="57">
        <v>687</v>
      </c>
      <c r="K297" s="57">
        <v>2603</v>
      </c>
      <c r="L297" s="57">
        <v>909</v>
      </c>
      <c r="M297" s="57">
        <v>731</v>
      </c>
      <c r="N297" s="57">
        <f>Tabela1103[[#This Row],[styczeń - wrzesień]]+Tabela110[[#This Row],[październik]]</f>
        <v>-467</v>
      </c>
      <c r="O297" s="57">
        <f>Tabela1103[[#This Row],[styczeń - październik]]+Tabela110[[#This Row],[listopad]]</f>
        <v>-475</v>
      </c>
      <c r="P297" s="58">
        <f>Tabela1103[[#This Row],[styczeń - listopad]]+Tabela110[[#This Row],[grudzień]]</f>
        <v>3630</v>
      </c>
      <c r="S297" s="29"/>
    </row>
    <row r="298" spans="1:19" ht="15" customHeight="1" x14ac:dyDescent="0.25">
      <c r="A298" s="25" t="s">
        <v>30</v>
      </c>
      <c r="B298" s="16" t="s">
        <v>45</v>
      </c>
      <c r="C298" s="11" t="s">
        <v>18</v>
      </c>
      <c r="D298" s="14">
        <v>2023</v>
      </c>
      <c r="E298" s="57">
        <v>-4762</v>
      </c>
      <c r="F298" s="57">
        <v>-5699</v>
      </c>
      <c r="G298" s="57">
        <v>-7731</v>
      </c>
      <c r="H298" s="57">
        <v>-6976</v>
      </c>
      <c r="I298" s="57">
        <v>-8361</v>
      </c>
      <c r="J298" s="57">
        <v>-7358</v>
      </c>
      <c r="K298" s="57">
        <v>-10477</v>
      </c>
      <c r="L298" s="57">
        <v>-13752</v>
      </c>
      <c r="M298" s="57">
        <v>-15291</v>
      </c>
      <c r="N298" s="57">
        <f>Tabela1103[[#This Row],[styczeń - wrzesień]]+Tabela110[[#This Row],[październik]]</f>
        <v>-16592</v>
      </c>
      <c r="O298" s="57">
        <f>Tabela1103[[#This Row],[styczeń - październik]]+Tabela110[[#This Row],[listopad]]</f>
        <v>-18864</v>
      </c>
      <c r="P298" s="58">
        <f>Tabela1103[[#This Row],[styczeń - listopad]]+Tabela110[[#This Row],[grudzień]]</f>
        <v>-13554</v>
      </c>
      <c r="S298" s="29"/>
    </row>
    <row r="299" spans="1:19" ht="15" customHeight="1" x14ac:dyDescent="0.25">
      <c r="A299" s="25" t="s">
        <v>30</v>
      </c>
      <c r="B299" s="16" t="s">
        <v>45</v>
      </c>
      <c r="C299" s="11" t="s">
        <v>18</v>
      </c>
      <c r="D299" s="14">
        <v>2024</v>
      </c>
      <c r="E299" s="57">
        <v>-3353</v>
      </c>
      <c r="F299" s="57">
        <v>-6575</v>
      </c>
      <c r="G299" s="57">
        <v>-9747</v>
      </c>
      <c r="H299" s="57">
        <v>-5685</v>
      </c>
      <c r="I299" s="57">
        <v>-6674</v>
      </c>
      <c r="J299" s="57">
        <v>-6626</v>
      </c>
      <c r="K299" s="57">
        <v>-5644</v>
      </c>
      <c r="L299" s="57">
        <v>-9935</v>
      </c>
      <c r="M299" s="57">
        <v>-9151</v>
      </c>
      <c r="N299" s="57">
        <f>Tabela1103[[#This Row],[styczeń - wrzesień]]+Tabela110[[#This Row],[październik]]</f>
        <v>-8530</v>
      </c>
      <c r="O299" s="57">
        <f>Tabela1103[[#This Row],[styczeń - październik]]+Tabela110[[#This Row],[listopad]]</f>
        <v>-9893</v>
      </c>
      <c r="P299" s="58">
        <f>Tabela1103[[#This Row],[styczeń - listopad]]+Tabela110[[#This Row],[grudzień]]</f>
        <v>-3318</v>
      </c>
      <c r="S299" s="29"/>
    </row>
    <row r="300" spans="1:19" ht="15" customHeight="1" x14ac:dyDescent="0.25">
      <c r="A300" s="25" t="s">
        <v>30</v>
      </c>
      <c r="B300" s="16" t="s">
        <v>45</v>
      </c>
      <c r="C300" s="11" t="s">
        <v>18</v>
      </c>
      <c r="D300" s="14">
        <v>2025</v>
      </c>
      <c r="E300" s="60">
        <f>Tabela110[[#This Row],[styczeń]]</f>
        <v>-6250</v>
      </c>
      <c r="F300" s="60">
        <f>Tabela1103[[#This Row],[styczeń]]+Tabela110[[#This Row],[luty]]</f>
        <v>-8108</v>
      </c>
      <c r="G300" s="60">
        <f>Tabela1103[[#This Row],[styczeń - luty ]]+Tabela110[[#This Row],[marzec ]]</f>
        <v>-3133</v>
      </c>
      <c r="H300" s="57">
        <f>Tabela1103[[#This Row],[styczeń - marzec ]]+Tabela110[[#This Row],[kwiecień]]</f>
        <v>-6908</v>
      </c>
      <c r="I300" s="60">
        <f>Tabela1103[[#This Row],[styczeń - kwiecień]]+Tabela110[[#This Row],[maj]]</f>
        <v>-5567</v>
      </c>
      <c r="J300" s="60">
        <f>Tabela1103[[#This Row],[styczeń - maj]]+Tabela110[[#This Row],[czerwiec]]</f>
        <v>-7210</v>
      </c>
      <c r="K300" s="60">
        <f>Tabela1103[[#This Row],[styczeń - czerwiec]]+Tabela110[[#This Row],[lipiec]]</f>
        <v>-5226</v>
      </c>
      <c r="L300" s="60">
        <f>Tabela1103[[#This Row],[styczeń - lipiec]]+Tabela110[[#This Row],[sierpień]]</f>
        <v>-5090</v>
      </c>
      <c r="M300" s="60">
        <f>Tabela1103[[#This Row],[styczeń - sierpień]]+Tabela110[[#This Row],[wrzesień]]</f>
        <v>-5677</v>
      </c>
      <c r="N300" s="60">
        <f>Tabela1103[[#This Row],[styczeń - wrzesień]]+Tabela110[[#This Row],[październik]]</f>
        <v>-7021</v>
      </c>
      <c r="O300" s="60">
        <f>Tabela1103[[#This Row],[styczeń - październik]]+Tabela110[[#This Row],[listopad]]</f>
        <v>-6368</v>
      </c>
      <c r="P300" s="60">
        <f>Tabela1103[[#This Row],[styczeń - listopad]]+Tabela110[[#This Row],[grudzień]]</f>
        <v>731</v>
      </c>
      <c r="S300" s="29"/>
    </row>
    <row r="301" spans="1:19" ht="15" customHeight="1" x14ac:dyDescent="0.25">
      <c r="A301" s="25" t="s">
        <v>30</v>
      </c>
      <c r="B301" s="16" t="s">
        <v>45</v>
      </c>
      <c r="C301" s="28" t="s">
        <v>18</v>
      </c>
      <c r="D301" s="12">
        <v>2026</v>
      </c>
      <c r="E301" s="61">
        <f>Tabela110[[#This Row],[styczeń]]</f>
        <v>-4672</v>
      </c>
      <c r="F301" s="61">
        <v>0</v>
      </c>
      <c r="G301" s="61">
        <v>0</v>
      </c>
      <c r="H301" s="57">
        <v>0</v>
      </c>
      <c r="I301" s="61">
        <v>0</v>
      </c>
      <c r="J301" s="61">
        <v>0</v>
      </c>
      <c r="K301" s="61">
        <v>0</v>
      </c>
      <c r="L301" s="61">
        <v>0</v>
      </c>
      <c r="M301" s="61">
        <v>0</v>
      </c>
      <c r="N301" s="61">
        <v>0</v>
      </c>
      <c r="O301" s="61">
        <v>0</v>
      </c>
      <c r="P301" s="62">
        <v>0</v>
      </c>
      <c r="S301" s="29"/>
    </row>
    <row r="302" spans="1:19" ht="15" customHeight="1" x14ac:dyDescent="0.25">
      <c r="A302" s="10" t="s">
        <v>30</v>
      </c>
      <c r="B302" s="16" t="s">
        <v>21</v>
      </c>
      <c r="C302" s="11" t="s">
        <v>18</v>
      </c>
      <c r="D302" s="17">
        <v>2007</v>
      </c>
      <c r="E302" s="57">
        <v>2</v>
      </c>
      <c r="F302" s="57">
        <v>4</v>
      </c>
      <c r="G302" s="57">
        <v>13</v>
      </c>
      <c r="H302" s="57">
        <v>23</v>
      </c>
      <c r="I302" s="57">
        <v>41</v>
      </c>
      <c r="J302" s="57">
        <v>68</v>
      </c>
      <c r="K302" s="57">
        <v>88</v>
      </c>
      <c r="L302" s="57">
        <v>107</v>
      </c>
      <c r="M302" s="57">
        <v>124</v>
      </c>
      <c r="N302" s="57">
        <f>Tabela1103[[#This Row],[styczeń - wrzesień]]+Tabela110[[#This Row],[październik]]</f>
        <v>146</v>
      </c>
      <c r="O302" s="57">
        <f>Tabela1103[[#This Row],[styczeń - październik]]+Tabela110[[#This Row],[listopad]]</f>
        <v>171</v>
      </c>
      <c r="P302" s="58">
        <f>Tabela1103[[#This Row],[styczeń - listopad]]+Tabela110[[#This Row],[grudzień]]</f>
        <v>271</v>
      </c>
      <c r="S302" s="29"/>
    </row>
    <row r="303" spans="1:19" ht="15" customHeight="1" x14ac:dyDescent="0.25">
      <c r="A303" s="21" t="s">
        <v>30</v>
      </c>
      <c r="B303" s="16" t="s">
        <v>46</v>
      </c>
      <c r="C303" s="11" t="s">
        <v>18</v>
      </c>
      <c r="D303" s="12">
        <v>2008</v>
      </c>
      <c r="E303" s="57">
        <v>0</v>
      </c>
      <c r="F303" s="57">
        <v>0</v>
      </c>
      <c r="G303" s="57">
        <v>0</v>
      </c>
      <c r="H303" s="57">
        <v>0</v>
      </c>
      <c r="I303" s="57">
        <v>1</v>
      </c>
      <c r="J303" s="57">
        <v>3</v>
      </c>
      <c r="K303" s="57">
        <v>7</v>
      </c>
      <c r="L303" s="57">
        <v>9</v>
      </c>
      <c r="M303" s="57">
        <v>19</v>
      </c>
      <c r="N303" s="57">
        <f>Tabela1103[[#This Row],[styczeń - wrzesień]]+Tabela110[[#This Row],[październik]]</f>
        <v>22</v>
      </c>
      <c r="O303" s="57">
        <f>Tabela1103[[#This Row],[styczeń - październik]]+Tabela110[[#This Row],[listopad]]</f>
        <v>24</v>
      </c>
      <c r="P303" s="58">
        <f>Tabela1103[[#This Row],[styczeń - listopad]]+Tabela110[[#This Row],[grudzień]]</f>
        <v>106</v>
      </c>
      <c r="S303" s="29"/>
    </row>
    <row r="304" spans="1:19" ht="15" customHeight="1" x14ac:dyDescent="0.25">
      <c r="A304" s="21" t="s">
        <v>30</v>
      </c>
      <c r="B304" s="16" t="s">
        <v>46</v>
      </c>
      <c r="C304" s="11" t="s">
        <v>18</v>
      </c>
      <c r="D304" s="12">
        <v>2009</v>
      </c>
      <c r="E304" s="57">
        <v>0</v>
      </c>
      <c r="F304" s="57">
        <v>0</v>
      </c>
      <c r="G304" s="57">
        <v>11</v>
      </c>
      <c r="H304" s="57">
        <v>11</v>
      </c>
      <c r="I304" s="57">
        <v>11</v>
      </c>
      <c r="J304" s="57">
        <v>128</v>
      </c>
      <c r="K304" s="57">
        <v>131</v>
      </c>
      <c r="L304" s="57">
        <v>134</v>
      </c>
      <c r="M304" s="57">
        <v>157</v>
      </c>
      <c r="N304" s="57">
        <f>Tabela1103[[#This Row],[styczeń - wrzesień]]+Tabela110[[#This Row],[październik]]</f>
        <v>162</v>
      </c>
      <c r="O304" s="57">
        <f>Tabela1103[[#This Row],[styczeń - październik]]+Tabela110[[#This Row],[listopad]]</f>
        <v>167</v>
      </c>
      <c r="P304" s="58">
        <f>Tabela1103[[#This Row],[styczeń - listopad]]+Tabela110[[#This Row],[grudzień]]</f>
        <v>238</v>
      </c>
      <c r="S304" s="29"/>
    </row>
    <row r="305" spans="1:19" ht="15" customHeight="1" x14ac:dyDescent="0.25">
      <c r="A305" s="21" t="s">
        <v>30</v>
      </c>
      <c r="B305" s="16" t="s">
        <v>46</v>
      </c>
      <c r="C305" s="11" t="s">
        <v>18</v>
      </c>
      <c r="D305" s="13">
        <v>2010</v>
      </c>
      <c r="E305" s="57">
        <v>2</v>
      </c>
      <c r="F305" s="57">
        <v>5</v>
      </c>
      <c r="G305" s="57">
        <v>20</v>
      </c>
      <c r="H305" s="57">
        <v>50</v>
      </c>
      <c r="I305" s="57">
        <v>93</v>
      </c>
      <c r="J305" s="57">
        <v>149</v>
      </c>
      <c r="K305" s="57">
        <v>198</v>
      </c>
      <c r="L305" s="57">
        <v>241</v>
      </c>
      <c r="M305" s="57">
        <v>291</v>
      </c>
      <c r="N305" s="57">
        <f>Tabela1103[[#This Row],[styczeń - wrzesień]]+Tabela110[[#This Row],[październik]]</f>
        <v>331</v>
      </c>
      <c r="O305" s="57">
        <f>Tabela1103[[#This Row],[styczeń - październik]]+Tabela110[[#This Row],[listopad]]</f>
        <v>386</v>
      </c>
      <c r="P305" s="58">
        <f>Tabela1103[[#This Row],[styczeń - listopad]]+Tabela110[[#This Row],[grudzień]]</f>
        <v>566</v>
      </c>
      <c r="S305" s="29"/>
    </row>
    <row r="306" spans="1:19" ht="15" customHeight="1" x14ac:dyDescent="0.25">
      <c r="A306" s="21" t="s">
        <v>30</v>
      </c>
      <c r="B306" s="16" t="s">
        <v>46</v>
      </c>
      <c r="C306" s="11" t="s">
        <v>18</v>
      </c>
      <c r="D306" s="13">
        <v>2011</v>
      </c>
      <c r="E306" s="57">
        <v>1</v>
      </c>
      <c r="F306" s="57">
        <v>2</v>
      </c>
      <c r="G306" s="57">
        <v>5</v>
      </c>
      <c r="H306" s="57">
        <v>10</v>
      </c>
      <c r="I306" s="57">
        <v>19</v>
      </c>
      <c r="J306" s="57">
        <v>31</v>
      </c>
      <c r="K306" s="57">
        <v>42</v>
      </c>
      <c r="L306" s="57">
        <v>50</v>
      </c>
      <c r="M306" s="57">
        <v>75</v>
      </c>
      <c r="N306" s="57">
        <f>Tabela1103[[#This Row],[styczeń - wrzesień]]+Tabela110[[#This Row],[październik]]</f>
        <v>83</v>
      </c>
      <c r="O306" s="57">
        <f>Tabela1103[[#This Row],[styczeń - październik]]+Tabela110[[#This Row],[listopad]]</f>
        <v>94</v>
      </c>
      <c r="P306" s="58">
        <f>Tabela1103[[#This Row],[styczeń - listopad]]+Tabela110[[#This Row],[grudzień]]</f>
        <v>188</v>
      </c>
      <c r="S306" s="29"/>
    </row>
    <row r="307" spans="1:19" ht="15" customHeight="1" x14ac:dyDescent="0.25">
      <c r="A307" s="22" t="s">
        <v>30</v>
      </c>
      <c r="B307" s="16" t="s">
        <v>46</v>
      </c>
      <c r="C307" s="11" t="s">
        <v>18</v>
      </c>
      <c r="D307" s="13">
        <v>2012</v>
      </c>
      <c r="E307" s="57">
        <v>1</v>
      </c>
      <c r="F307" s="57">
        <v>2</v>
      </c>
      <c r="G307" s="57">
        <v>6</v>
      </c>
      <c r="H307" s="57">
        <v>15</v>
      </c>
      <c r="I307" s="57">
        <v>30</v>
      </c>
      <c r="J307" s="57">
        <v>54</v>
      </c>
      <c r="K307" s="57">
        <v>72</v>
      </c>
      <c r="L307" s="57">
        <v>86</v>
      </c>
      <c r="M307" s="57">
        <v>113</v>
      </c>
      <c r="N307" s="57">
        <f>Tabela1103[[#This Row],[styczeń - wrzesień]]+Tabela110[[#This Row],[październik]]</f>
        <v>148</v>
      </c>
      <c r="O307" s="57">
        <f>Tabela1103[[#This Row],[styczeń - październik]]+Tabela110[[#This Row],[listopad]]</f>
        <v>180</v>
      </c>
      <c r="P307" s="58">
        <f>Tabela1103[[#This Row],[styczeń - listopad]]+Tabela110[[#This Row],[grudzień]]</f>
        <v>319</v>
      </c>
      <c r="S307" s="29"/>
    </row>
    <row r="308" spans="1:19" ht="15" customHeight="1" x14ac:dyDescent="0.25">
      <c r="A308" s="22" t="s">
        <v>30</v>
      </c>
      <c r="B308" s="16" t="s">
        <v>46</v>
      </c>
      <c r="C308" s="11" t="s">
        <v>18</v>
      </c>
      <c r="D308" s="13">
        <v>2013</v>
      </c>
      <c r="E308" s="57">
        <v>1</v>
      </c>
      <c r="F308" s="57">
        <v>2</v>
      </c>
      <c r="G308" s="57">
        <v>20</v>
      </c>
      <c r="H308" s="57">
        <v>42</v>
      </c>
      <c r="I308" s="57">
        <v>73</v>
      </c>
      <c r="J308" s="57">
        <v>123</v>
      </c>
      <c r="K308" s="57">
        <v>155</v>
      </c>
      <c r="L308" s="57">
        <v>178</v>
      </c>
      <c r="M308" s="57">
        <v>212</v>
      </c>
      <c r="N308" s="57">
        <f>Tabela1103[[#This Row],[styczeń - wrzesień]]+Tabela110[[#This Row],[październik]]</f>
        <v>232</v>
      </c>
      <c r="O308" s="57">
        <f>Tabela1103[[#This Row],[styczeń - październik]]+Tabela110[[#This Row],[listopad]]</f>
        <v>248</v>
      </c>
      <c r="P308" s="58">
        <f>Tabela1103[[#This Row],[styczeń - listopad]]+Tabela110[[#This Row],[grudzień]]</f>
        <v>364</v>
      </c>
      <c r="S308" s="29"/>
    </row>
    <row r="309" spans="1:19" ht="15" customHeight="1" x14ac:dyDescent="0.25">
      <c r="A309" s="21" t="s">
        <v>30</v>
      </c>
      <c r="B309" s="16" t="s">
        <v>46</v>
      </c>
      <c r="C309" s="11" t="s">
        <v>18</v>
      </c>
      <c r="D309" s="14">
        <v>2014</v>
      </c>
      <c r="E309" s="57">
        <v>0</v>
      </c>
      <c r="F309" s="57">
        <v>0</v>
      </c>
      <c r="G309" s="57">
        <v>2</v>
      </c>
      <c r="H309" s="57">
        <v>4</v>
      </c>
      <c r="I309" s="57">
        <v>4</v>
      </c>
      <c r="J309" s="57">
        <v>4</v>
      </c>
      <c r="K309" s="57">
        <v>4</v>
      </c>
      <c r="L309" s="57">
        <v>4</v>
      </c>
      <c r="M309" s="57">
        <v>5</v>
      </c>
      <c r="N309" s="57">
        <f>Tabela1103[[#This Row],[styczeń - wrzesień]]+Tabela110[[#This Row],[październik]]</f>
        <v>5</v>
      </c>
      <c r="O309" s="57">
        <f>Tabela1103[[#This Row],[styczeń - październik]]+Tabela110[[#This Row],[listopad]]</f>
        <v>5</v>
      </c>
      <c r="P309" s="58">
        <f>Tabela1103[[#This Row],[styczeń - listopad]]+Tabela110[[#This Row],[grudzień]]</f>
        <v>68</v>
      </c>
      <c r="S309" s="29"/>
    </row>
    <row r="310" spans="1:19" ht="15" customHeight="1" x14ac:dyDescent="0.25">
      <c r="A310" s="21" t="s">
        <v>30</v>
      </c>
      <c r="B310" s="16" t="s">
        <v>46</v>
      </c>
      <c r="C310" s="11" t="s">
        <v>18</v>
      </c>
      <c r="D310" s="14">
        <v>2015</v>
      </c>
      <c r="E310" s="57">
        <v>0</v>
      </c>
      <c r="F310" s="57">
        <v>0</v>
      </c>
      <c r="G310" s="57">
        <v>3</v>
      </c>
      <c r="H310" s="57">
        <v>3</v>
      </c>
      <c r="I310" s="57">
        <v>3</v>
      </c>
      <c r="J310" s="57">
        <v>7</v>
      </c>
      <c r="K310" s="57">
        <v>7</v>
      </c>
      <c r="L310" s="57">
        <v>7</v>
      </c>
      <c r="M310" s="57">
        <v>19</v>
      </c>
      <c r="N310" s="57">
        <f>Tabela1103[[#This Row],[styczeń - wrzesień]]+Tabela110[[#This Row],[październik]]</f>
        <v>19</v>
      </c>
      <c r="O310" s="57">
        <f>Tabela1103[[#This Row],[styczeń - październik]]+Tabela110[[#This Row],[listopad]]</f>
        <v>19</v>
      </c>
      <c r="P310" s="58">
        <f>Tabela1103[[#This Row],[styczeń - listopad]]+Tabela110[[#This Row],[grudzień]]</f>
        <v>59</v>
      </c>
      <c r="S310" s="29"/>
    </row>
    <row r="311" spans="1:19" ht="15" customHeight="1" x14ac:dyDescent="0.25">
      <c r="A311" s="21" t="s">
        <v>30</v>
      </c>
      <c r="B311" s="16" t="s">
        <v>46</v>
      </c>
      <c r="C311" s="11" t="s">
        <v>18</v>
      </c>
      <c r="D311" s="13">
        <v>2016</v>
      </c>
      <c r="E311" s="57">
        <v>0</v>
      </c>
      <c r="F311" s="57">
        <v>0</v>
      </c>
      <c r="G311" s="57">
        <v>3</v>
      </c>
      <c r="H311" s="57">
        <v>3</v>
      </c>
      <c r="I311" s="57">
        <v>3</v>
      </c>
      <c r="J311" s="57">
        <v>8</v>
      </c>
      <c r="K311" s="57">
        <v>8</v>
      </c>
      <c r="L311" s="57">
        <v>8</v>
      </c>
      <c r="M311" s="57">
        <v>20</v>
      </c>
      <c r="N311" s="57">
        <f>Tabela1103[[#This Row],[styczeń - wrzesień]]+Tabela110[[#This Row],[październik]]</f>
        <v>20</v>
      </c>
      <c r="O311" s="57">
        <f>Tabela1103[[#This Row],[styczeń - październik]]+Tabela110[[#This Row],[listopad]]</f>
        <v>20</v>
      </c>
      <c r="P311" s="58">
        <f>Tabela1103[[#This Row],[styczeń - listopad]]+Tabela110[[#This Row],[grudzień]]</f>
        <v>20</v>
      </c>
      <c r="S311" s="29"/>
    </row>
    <row r="312" spans="1:19" ht="15" customHeight="1" x14ac:dyDescent="0.25">
      <c r="A312" s="21" t="s">
        <v>30</v>
      </c>
      <c r="B312" s="16" t="s">
        <v>46</v>
      </c>
      <c r="C312" s="11" t="s">
        <v>18</v>
      </c>
      <c r="D312" s="14">
        <v>2017</v>
      </c>
      <c r="E312" s="57">
        <v>0</v>
      </c>
      <c r="F312" s="57">
        <v>0</v>
      </c>
      <c r="G312" s="57">
        <v>5</v>
      </c>
      <c r="H312" s="57">
        <v>10</v>
      </c>
      <c r="I312" s="57">
        <v>10</v>
      </c>
      <c r="J312" s="57">
        <v>19</v>
      </c>
      <c r="K312" s="57">
        <v>19</v>
      </c>
      <c r="L312" s="57">
        <v>19</v>
      </c>
      <c r="M312" s="57">
        <v>29</v>
      </c>
      <c r="N312" s="57">
        <f>Tabela1103[[#This Row],[styczeń - wrzesień]]+Tabela110[[#This Row],[październik]]</f>
        <v>29</v>
      </c>
      <c r="O312" s="57">
        <f>Tabela1103[[#This Row],[styczeń - październik]]+Tabela110[[#This Row],[listopad]]</f>
        <v>29</v>
      </c>
      <c r="P312" s="58">
        <f>Tabela1103[[#This Row],[styczeń - listopad]]+Tabela110[[#This Row],[grudzień]]</f>
        <v>62</v>
      </c>
      <c r="S312" s="29"/>
    </row>
    <row r="313" spans="1:19" ht="15" customHeight="1" x14ac:dyDescent="0.25">
      <c r="A313" s="21" t="s">
        <v>30</v>
      </c>
      <c r="B313" s="16" t="s">
        <v>46</v>
      </c>
      <c r="C313" s="11" t="s">
        <v>18</v>
      </c>
      <c r="D313" s="13">
        <v>2018</v>
      </c>
      <c r="E313" s="57">
        <v>0</v>
      </c>
      <c r="F313" s="57">
        <v>0</v>
      </c>
      <c r="G313" s="57">
        <v>3</v>
      </c>
      <c r="H313" s="57">
        <v>3</v>
      </c>
      <c r="I313" s="57">
        <v>3</v>
      </c>
      <c r="J313" s="57">
        <v>13</v>
      </c>
      <c r="K313" s="57">
        <v>13</v>
      </c>
      <c r="L313" s="57">
        <v>13</v>
      </c>
      <c r="M313" s="57">
        <v>20</v>
      </c>
      <c r="N313" s="57">
        <f>Tabela1103[[#This Row],[styczeń - wrzesień]]+Tabela110[[#This Row],[październik]]</f>
        <v>20</v>
      </c>
      <c r="O313" s="57">
        <f>Tabela1103[[#This Row],[styczeń - październik]]+Tabela110[[#This Row],[listopad]]</f>
        <v>20</v>
      </c>
      <c r="P313" s="58">
        <f>Tabela1103[[#This Row],[styczeń - listopad]]+Tabela110[[#This Row],[grudzień]]</f>
        <v>66</v>
      </c>
      <c r="S313" s="29"/>
    </row>
    <row r="314" spans="1:19" ht="15" customHeight="1" x14ac:dyDescent="0.25">
      <c r="A314" s="21" t="s">
        <v>30</v>
      </c>
      <c r="B314" s="16" t="s">
        <v>46</v>
      </c>
      <c r="C314" s="11" t="s">
        <v>18</v>
      </c>
      <c r="D314" s="14">
        <v>2019</v>
      </c>
      <c r="E314" s="57">
        <v>0</v>
      </c>
      <c r="F314" s="57">
        <v>0</v>
      </c>
      <c r="G314" s="57">
        <v>2</v>
      </c>
      <c r="H314" s="57">
        <v>2</v>
      </c>
      <c r="I314" s="57">
        <v>2</v>
      </c>
      <c r="J314" s="57">
        <v>7</v>
      </c>
      <c r="K314" s="57">
        <v>7</v>
      </c>
      <c r="L314" s="57">
        <v>7</v>
      </c>
      <c r="M314" s="57">
        <v>13</v>
      </c>
      <c r="N314" s="57">
        <f>Tabela1103[[#This Row],[styczeń - wrzesień]]+Tabela110[[#This Row],[październik]]</f>
        <v>13</v>
      </c>
      <c r="O314" s="57">
        <f>Tabela1103[[#This Row],[styczeń - październik]]+Tabela110[[#This Row],[listopad]]</f>
        <v>13</v>
      </c>
      <c r="P314" s="58">
        <f>Tabela1103[[#This Row],[styczeń - listopad]]+Tabela110[[#This Row],[grudzień]]</f>
        <v>61</v>
      </c>
      <c r="S314" s="29"/>
    </row>
    <row r="315" spans="1:19" ht="15" customHeight="1" x14ac:dyDescent="0.25">
      <c r="A315" s="21" t="s">
        <v>30</v>
      </c>
      <c r="B315" s="16" t="s">
        <v>46</v>
      </c>
      <c r="C315" s="11" t="s">
        <v>18</v>
      </c>
      <c r="D315" s="14">
        <v>2020</v>
      </c>
      <c r="E315" s="57">
        <v>0</v>
      </c>
      <c r="F315" s="57">
        <v>-4</v>
      </c>
      <c r="G315" s="57">
        <v>-2</v>
      </c>
      <c r="H315" s="57">
        <v>-2</v>
      </c>
      <c r="I315" s="57">
        <v>-2</v>
      </c>
      <c r="J315" s="57">
        <v>10</v>
      </c>
      <c r="K315" s="57">
        <v>10</v>
      </c>
      <c r="L315" s="57">
        <v>10</v>
      </c>
      <c r="M315" s="57">
        <v>24</v>
      </c>
      <c r="N315" s="57">
        <f>Tabela1103[[#This Row],[styczeń - wrzesień]]+Tabela110[[#This Row],[październik]]</f>
        <v>24</v>
      </c>
      <c r="O315" s="57">
        <f>Tabela1103[[#This Row],[styczeń - październik]]+Tabela110[[#This Row],[listopad]]</f>
        <v>24</v>
      </c>
      <c r="P315" s="58">
        <f>Tabela1103[[#This Row],[styczeń - listopad]]+Tabela110[[#This Row],[grudzień]]</f>
        <v>39</v>
      </c>
      <c r="S315" s="29"/>
    </row>
    <row r="316" spans="1:19" ht="15" customHeight="1" x14ac:dyDescent="0.25">
      <c r="A316" s="21" t="s">
        <v>30</v>
      </c>
      <c r="B316" s="16" t="s">
        <v>46</v>
      </c>
      <c r="C316" s="11" t="s">
        <v>18</v>
      </c>
      <c r="D316" s="14">
        <v>2021</v>
      </c>
      <c r="E316" s="57">
        <v>0</v>
      </c>
      <c r="F316" s="57">
        <v>0</v>
      </c>
      <c r="G316" s="57">
        <v>4</v>
      </c>
      <c r="H316" s="57">
        <v>4</v>
      </c>
      <c r="I316" s="57">
        <v>4</v>
      </c>
      <c r="J316" s="57">
        <v>8</v>
      </c>
      <c r="K316" s="57">
        <v>8</v>
      </c>
      <c r="L316" s="57">
        <v>8</v>
      </c>
      <c r="M316" s="57">
        <v>19</v>
      </c>
      <c r="N316" s="57">
        <f>Tabela1103[[#This Row],[styczeń - wrzesień]]+Tabela110[[#This Row],[październik]]</f>
        <v>19</v>
      </c>
      <c r="O316" s="57">
        <f>Tabela1103[[#This Row],[styczeń - październik]]+Tabela110[[#This Row],[listopad]]</f>
        <v>19</v>
      </c>
      <c r="P316" s="58">
        <f>Tabela1103[[#This Row],[styczeń - listopad]]+Tabela110[[#This Row],[grudzień]]</f>
        <v>72</v>
      </c>
      <c r="S316" s="29"/>
    </row>
    <row r="317" spans="1:19" ht="15" customHeight="1" x14ac:dyDescent="0.25">
      <c r="A317" s="21" t="s">
        <v>30</v>
      </c>
      <c r="B317" s="16" t="s">
        <v>46</v>
      </c>
      <c r="C317" s="11" t="s">
        <v>18</v>
      </c>
      <c r="D317" s="14">
        <v>2022</v>
      </c>
      <c r="E317" s="57">
        <v>0</v>
      </c>
      <c r="F317" s="57">
        <v>0</v>
      </c>
      <c r="G317" s="57">
        <v>5</v>
      </c>
      <c r="H317" s="57">
        <v>5</v>
      </c>
      <c r="I317" s="57">
        <v>5</v>
      </c>
      <c r="J317" s="57">
        <v>12</v>
      </c>
      <c r="K317" s="57">
        <v>12</v>
      </c>
      <c r="L317" s="57">
        <v>12</v>
      </c>
      <c r="M317" s="57">
        <v>35</v>
      </c>
      <c r="N317" s="57">
        <f>Tabela1103[[#This Row],[styczeń - wrzesień]]+Tabela110[[#This Row],[październik]]</f>
        <v>58</v>
      </c>
      <c r="O317" s="57">
        <f>Tabela1103[[#This Row],[styczeń - październik]]+Tabela110[[#This Row],[listopad]]</f>
        <v>58</v>
      </c>
      <c r="P317" s="58">
        <f>Tabela1103[[#This Row],[styczeń - listopad]]+Tabela110[[#This Row],[grudzień]]</f>
        <v>119</v>
      </c>
      <c r="S317" s="29"/>
    </row>
    <row r="318" spans="1:19" ht="15" customHeight="1" x14ac:dyDescent="0.25">
      <c r="A318" s="21" t="s">
        <v>30</v>
      </c>
      <c r="B318" s="16" t="s">
        <v>46</v>
      </c>
      <c r="C318" s="11" t="s">
        <v>18</v>
      </c>
      <c r="D318" s="14">
        <v>2023</v>
      </c>
      <c r="E318" s="57">
        <v>0</v>
      </c>
      <c r="F318" s="57">
        <v>0</v>
      </c>
      <c r="G318" s="57">
        <v>12</v>
      </c>
      <c r="H318" s="57">
        <v>12</v>
      </c>
      <c r="I318" s="57">
        <v>12</v>
      </c>
      <c r="J318" s="57">
        <v>24</v>
      </c>
      <c r="K318" s="57">
        <v>36</v>
      </c>
      <c r="L318" s="57">
        <v>48</v>
      </c>
      <c r="M318" s="57">
        <v>70</v>
      </c>
      <c r="N318" s="57">
        <f>Tabela1103[[#This Row],[styczeń - wrzesień]]+Tabela110[[#This Row],[październik]]</f>
        <v>91</v>
      </c>
      <c r="O318" s="57">
        <f>Tabela1103[[#This Row],[styczeń - październik]]+Tabela110[[#This Row],[listopad]]</f>
        <v>112</v>
      </c>
      <c r="P318" s="58">
        <f>Tabela1103[[#This Row],[styczeń - listopad]]+Tabela110[[#This Row],[grudzień]]</f>
        <v>133</v>
      </c>
      <c r="S318" s="29"/>
    </row>
    <row r="319" spans="1:19" ht="15" customHeight="1" x14ac:dyDescent="0.25">
      <c r="A319" s="21" t="s">
        <v>30</v>
      </c>
      <c r="B319" s="16" t="s">
        <v>46</v>
      </c>
      <c r="C319" s="11" t="s">
        <v>18</v>
      </c>
      <c r="D319" s="14">
        <v>2024</v>
      </c>
      <c r="E319" s="57">
        <v>44</v>
      </c>
      <c r="F319" s="57">
        <v>88</v>
      </c>
      <c r="G319" s="57">
        <v>93</v>
      </c>
      <c r="H319" s="57">
        <v>98</v>
      </c>
      <c r="I319" s="57">
        <v>103</v>
      </c>
      <c r="J319" s="57">
        <v>120</v>
      </c>
      <c r="K319" s="57">
        <v>137</v>
      </c>
      <c r="L319" s="57">
        <v>154</v>
      </c>
      <c r="M319" s="57">
        <v>171</v>
      </c>
      <c r="N319" s="57">
        <f>Tabela1103[[#This Row],[styczeń - wrzesień]]+Tabela110[[#This Row],[październik]]</f>
        <v>197</v>
      </c>
      <c r="O319" s="57">
        <f>Tabela1103[[#This Row],[styczeń - październik]]+Tabela110[[#This Row],[listopad]]</f>
        <v>223</v>
      </c>
      <c r="P319" s="58">
        <f>Tabela1103[[#This Row],[styczeń - listopad]]+Tabela110[[#This Row],[grudzień]]</f>
        <v>292</v>
      </c>
      <c r="S319" s="29"/>
    </row>
    <row r="320" spans="1:19" ht="15" customHeight="1" x14ac:dyDescent="0.25">
      <c r="A320" s="21" t="s">
        <v>30</v>
      </c>
      <c r="B320" s="16" t="s">
        <v>46</v>
      </c>
      <c r="C320" s="11" t="s">
        <v>18</v>
      </c>
      <c r="D320" s="14">
        <v>2025</v>
      </c>
      <c r="E320" s="60">
        <f>Tabela110[[#This Row],[styczeń]]</f>
        <v>4</v>
      </c>
      <c r="F320" s="60">
        <f>Tabela1103[[#This Row],[styczeń]]+Tabela110[[#This Row],[luty]]</f>
        <v>8</v>
      </c>
      <c r="G320" s="60">
        <f>Tabela1103[[#This Row],[styczeń - luty ]]+Tabela110[[#This Row],[marzec ]]</f>
        <v>12</v>
      </c>
      <c r="H320" s="57">
        <f>Tabela1103[[#This Row],[styczeń - marzec ]]+Tabela110[[#This Row],[kwiecień]]</f>
        <v>14</v>
      </c>
      <c r="I320" s="60">
        <f>Tabela1103[[#This Row],[styczeń - kwiecień]]+Tabela110[[#This Row],[maj]]</f>
        <v>16</v>
      </c>
      <c r="J320" s="60">
        <f>Tabela1103[[#This Row],[styczeń - maj]]+Tabela110[[#This Row],[czerwiec]]</f>
        <v>18</v>
      </c>
      <c r="K320" s="60">
        <f>Tabela1103[[#This Row],[styczeń - czerwiec]]+Tabela110[[#This Row],[lipiec]]</f>
        <v>31</v>
      </c>
      <c r="L320" s="60">
        <f>Tabela1103[[#This Row],[styczeń - lipiec]]+Tabela110[[#This Row],[sierpień]]</f>
        <v>44</v>
      </c>
      <c r="M320" s="60">
        <f>Tabela1103[[#This Row],[styczeń - sierpień]]+Tabela110[[#This Row],[wrzesień]]</f>
        <v>57</v>
      </c>
      <c r="N320" s="60">
        <f>Tabela1103[[#This Row],[styczeń - wrzesień]]+Tabela110[[#This Row],[październik]]</f>
        <v>89</v>
      </c>
      <c r="O320" s="60">
        <f>Tabela1103[[#This Row],[styczeń - październik]]+Tabela110[[#This Row],[listopad]]</f>
        <v>121</v>
      </c>
      <c r="P320" s="60">
        <f>Tabela1103[[#This Row],[styczeń - listopad]]+Tabela110[[#This Row],[grudzień]]</f>
        <v>153</v>
      </c>
      <c r="S320" s="29"/>
    </row>
    <row r="321" spans="1:19" ht="15" customHeight="1" x14ac:dyDescent="0.25">
      <c r="A321" s="21" t="s">
        <v>30</v>
      </c>
      <c r="B321" s="16" t="s">
        <v>46</v>
      </c>
      <c r="C321" s="28" t="s">
        <v>18</v>
      </c>
      <c r="D321" s="12">
        <v>2026</v>
      </c>
      <c r="E321" s="61">
        <f>Tabela110[[#This Row],[styczeń]]</f>
        <v>0</v>
      </c>
      <c r="F321" s="61">
        <v>0</v>
      </c>
      <c r="G321" s="61">
        <v>0</v>
      </c>
      <c r="H321" s="57">
        <v>0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 s="61">
        <v>0</v>
      </c>
      <c r="P321" s="62">
        <v>0</v>
      </c>
      <c r="S321" s="29"/>
    </row>
    <row r="322" spans="1:19" ht="15" customHeight="1" x14ac:dyDescent="0.25">
      <c r="A322" s="10" t="s">
        <v>30</v>
      </c>
      <c r="B322" s="16" t="s">
        <v>22</v>
      </c>
      <c r="C322" s="11" t="s">
        <v>18</v>
      </c>
      <c r="D322" s="17">
        <v>2007</v>
      </c>
      <c r="E322" s="57">
        <v>-2774</v>
      </c>
      <c r="F322" s="57">
        <v>-1209</v>
      </c>
      <c r="G322" s="57">
        <v>-174</v>
      </c>
      <c r="H322" s="57">
        <v>-76</v>
      </c>
      <c r="I322" s="57">
        <v>93</v>
      </c>
      <c r="J322" s="57">
        <v>1900</v>
      </c>
      <c r="K322" s="57">
        <v>2610</v>
      </c>
      <c r="L322" s="57">
        <v>3478</v>
      </c>
      <c r="M322" s="57">
        <v>5502</v>
      </c>
      <c r="N322" s="57">
        <f>Tabela1103[[#This Row],[styczeń - wrzesień]]+Tabela110[[#This Row],[październik]]</f>
        <v>4768</v>
      </c>
      <c r="O322" s="57">
        <f>Tabela1103[[#This Row],[styczeń - październik]]+Tabela110[[#This Row],[listopad]]</f>
        <v>6491</v>
      </c>
      <c r="P322" s="58">
        <f>Tabela1103[[#This Row],[styczeń - listopad]]+Tabela110[[#This Row],[grudzień]]</f>
        <v>10993</v>
      </c>
      <c r="S322" s="29"/>
    </row>
    <row r="323" spans="1:19" ht="15" customHeight="1" x14ac:dyDescent="0.25">
      <c r="A323" s="23" t="s">
        <v>30</v>
      </c>
      <c r="B323" s="16" t="s">
        <v>22</v>
      </c>
      <c r="C323" s="11" t="s">
        <v>18</v>
      </c>
      <c r="D323" s="12">
        <v>2008</v>
      </c>
      <c r="E323" s="57">
        <v>-2888</v>
      </c>
      <c r="F323" s="57">
        <v>-1328</v>
      </c>
      <c r="G323" s="57">
        <v>-180</v>
      </c>
      <c r="H323" s="57">
        <v>-897</v>
      </c>
      <c r="I323" s="57">
        <v>326</v>
      </c>
      <c r="J323" s="57">
        <v>1799</v>
      </c>
      <c r="K323" s="57">
        <v>1549</v>
      </c>
      <c r="L323" s="57">
        <v>2708</v>
      </c>
      <c r="M323" s="57">
        <v>3249</v>
      </c>
      <c r="N323" s="57">
        <f>Tabela1103[[#This Row],[styczeń - wrzesień]]+Tabela110[[#This Row],[październik]]</f>
        <v>3558</v>
      </c>
      <c r="O323" s="57">
        <f>Tabela1103[[#This Row],[styczeń - październik]]+Tabela110[[#This Row],[listopad]]</f>
        <v>5518</v>
      </c>
      <c r="P323" s="58">
        <f>Tabela1103[[#This Row],[styczeń - listopad]]+Tabela110[[#This Row],[grudzień]]</f>
        <v>5314</v>
      </c>
      <c r="S323" s="29"/>
    </row>
    <row r="324" spans="1:19" ht="15" customHeight="1" x14ac:dyDescent="0.25">
      <c r="A324" s="23" t="s">
        <v>30</v>
      </c>
      <c r="B324" s="16" t="s">
        <v>22</v>
      </c>
      <c r="C324" s="11" t="s">
        <v>18</v>
      </c>
      <c r="D324" s="12">
        <v>2009</v>
      </c>
      <c r="E324" s="57">
        <v>-1497</v>
      </c>
      <c r="F324" s="57">
        <v>-1688</v>
      </c>
      <c r="G324" s="57">
        <v>-2176</v>
      </c>
      <c r="H324" s="57">
        <v>-2674</v>
      </c>
      <c r="I324" s="57">
        <v>-2468</v>
      </c>
      <c r="J324" s="57">
        <v>-3239</v>
      </c>
      <c r="K324" s="57">
        <v>-3536</v>
      </c>
      <c r="L324" s="57">
        <v>-3836</v>
      </c>
      <c r="M324" s="57">
        <v>-4268</v>
      </c>
      <c r="N324" s="57">
        <f>Tabela1103[[#This Row],[styczeń - wrzesień]]+Tabela110[[#This Row],[październik]]</f>
        <v>-5729</v>
      </c>
      <c r="O324" s="57">
        <f>Tabela1103[[#This Row],[styczeń - październik]]+Tabela110[[#This Row],[listopad]]</f>
        <v>-9841</v>
      </c>
      <c r="P324" s="58">
        <f>Tabela1103[[#This Row],[styczeń - listopad]]+Tabela110[[#This Row],[grudzień]]</f>
        <v>-14912</v>
      </c>
      <c r="S324" s="29"/>
    </row>
    <row r="325" spans="1:19" ht="15" customHeight="1" x14ac:dyDescent="0.25">
      <c r="A325" s="23" t="s">
        <v>30</v>
      </c>
      <c r="B325" s="16" t="s">
        <v>22</v>
      </c>
      <c r="C325" s="11" t="s">
        <v>18</v>
      </c>
      <c r="D325" s="13">
        <v>2010</v>
      </c>
      <c r="E325" s="57">
        <v>2109</v>
      </c>
      <c r="F325" s="57">
        <v>2572</v>
      </c>
      <c r="G325" s="57">
        <v>1594</v>
      </c>
      <c r="H325" s="57">
        <v>1314</v>
      </c>
      <c r="I325" s="57">
        <v>1214</v>
      </c>
      <c r="J325" s="57">
        <v>978</v>
      </c>
      <c r="K325" s="57">
        <v>1297</v>
      </c>
      <c r="L325" s="57">
        <v>707</v>
      </c>
      <c r="M325" s="57">
        <v>350</v>
      </c>
      <c r="N325" s="57">
        <f>Tabela1103[[#This Row],[styczeń - wrzesień]]+Tabela110[[#This Row],[październik]]</f>
        <v>266</v>
      </c>
      <c r="O325" s="57">
        <f>Tabela1103[[#This Row],[styczeń - październik]]+Tabela110[[#This Row],[listopad]]</f>
        <v>-2283</v>
      </c>
      <c r="P325" s="58">
        <f>Tabela1103[[#This Row],[styczeń - listopad]]+Tabela110[[#This Row],[grudzień]]</f>
        <v>-4459</v>
      </c>
      <c r="S325" s="29"/>
    </row>
    <row r="326" spans="1:19" ht="15" customHeight="1" x14ac:dyDescent="0.25">
      <c r="A326" s="23" t="s">
        <v>30</v>
      </c>
      <c r="B326" s="16" t="s">
        <v>22</v>
      </c>
      <c r="C326" s="11" t="s">
        <v>18</v>
      </c>
      <c r="D326" s="13">
        <v>2011</v>
      </c>
      <c r="E326" s="57">
        <v>-303</v>
      </c>
      <c r="F326" s="57">
        <v>239</v>
      </c>
      <c r="G326" s="57">
        <v>-491</v>
      </c>
      <c r="H326" s="57">
        <v>-532</v>
      </c>
      <c r="I326" s="57">
        <v>70</v>
      </c>
      <c r="J326" s="57">
        <v>53</v>
      </c>
      <c r="K326" s="57">
        <v>354</v>
      </c>
      <c r="L326" s="57">
        <v>336</v>
      </c>
      <c r="M326" s="57">
        <v>206</v>
      </c>
      <c r="N326" s="57">
        <f>Tabela1103[[#This Row],[styczeń - wrzesień]]+Tabela110[[#This Row],[październik]]</f>
        <v>-475</v>
      </c>
      <c r="O326" s="57">
        <f>Tabela1103[[#This Row],[styczeń - październik]]+Tabela110[[#This Row],[listopad]]</f>
        <v>-4596</v>
      </c>
      <c r="P326" s="58">
        <f>Tabela1103[[#This Row],[styczeń - listopad]]+Tabela110[[#This Row],[grudzień]]</f>
        <v>-5861</v>
      </c>
      <c r="S326" s="29"/>
    </row>
    <row r="327" spans="1:19" ht="15" customHeight="1" x14ac:dyDescent="0.25">
      <c r="A327" s="23" t="s">
        <v>30</v>
      </c>
      <c r="B327" s="16" t="s">
        <v>22</v>
      </c>
      <c r="C327" s="11" t="s">
        <v>18</v>
      </c>
      <c r="D327" s="13">
        <v>2012</v>
      </c>
      <c r="E327" s="57">
        <v>924</v>
      </c>
      <c r="F327" s="57">
        <v>2408</v>
      </c>
      <c r="G327" s="57">
        <v>2032</v>
      </c>
      <c r="H327" s="57">
        <v>2760</v>
      </c>
      <c r="I327" s="57">
        <v>2976</v>
      </c>
      <c r="J327" s="57">
        <v>3282</v>
      </c>
      <c r="K327" s="57">
        <v>3166</v>
      </c>
      <c r="L327" s="57">
        <v>3537</v>
      </c>
      <c r="M327" s="57">
        <v>3176</v>
      </c>
      <c r="N327" s="57">
        <f>Tabela1103[[#This Row],[styczeń - wrzesień]]+Tabela110[[#This Row],[październik]]</f>
        <v>3366</v>
      </c>
      <c r="O327" s="57">
        <f>Tabela1103[[#This Row],[styczeń - październik]]+Tabela110[[#This Row],[listopad]]</f>
        <v>-728</v>
      </c>
      <c r="P327" s="58">
        <f>Tabela1103[[#This Row],[styczeń - listopad]]+Tabela110[[#This Row],[grudzień]]</f>
        <v>-1132</v>
      </c>
      <c r="S327" s="29"/>
    </row>
    <row r="328" spans="1:19" ht="15" customHeight="1" x14ac:dyDescent="0.25">
      <c r="A328" s="23" t="s">
        <v>30</v>
      </c>
      <c r="B328" s="16" t="s">
        <v>22</v>
      </c>
      <c r="C328" s="11" t="s">
        <v>18</v>
      </c>
      <c r="D328" s="13">
        <v>2013</v>
      </c>
      <c r="E328" s="57">
        <v>1594</v>
      </c>
      <c r="F328" s="57">
        <v>1825</v>
      </c>
      <c r="G328" s="57">
        <v>-922</v>
      </c>
      <c r="H328" s="57">
        <v>-3634</v>
      </c>
      <c r="I328" s="57">
        <v>-5767</v>
      </c>
      <c r="J328" s="57">
        <v>-8996</v>
      </c>
      <c r="K328" s="57">
        <v>-10407</v>
      </c>
      <c r="L328" s="57">
        <v>-10096</v>
      </c>
      <c r="M328" s="57">
        <v>-9964</v>
      </c>
      <c r="N328" s="57">
        <f>Tabela1103[[#This Row],[styczeń - wrzesień]]+Tabela110[[#This Row],[październik]]</f>
        <v>-10192</v>
      </c>
      <c r="O328" s="57">
        <f>Tabela1103[[#This Row],[styczeń - październik]]+Tabela110[[#This Row],[listopad]]</f>
        <v>-10193</v>
      </c>
      <c r="P328" s="58">
        <f>Tabela1103[[#This Row],[styczeń - listopad]]+Tabela110[[#This Row],[grudzień]]</f>
        <v>-9803</v>
      </c>
      <c r="S328" s="29"/>
    </row>
    <row r="329" spans="1:19" ht="15" customHeight="1" x14ac:dyDescent="0.25">
      <c r="A329" s="23" t="s">
        <v>30</v>
      </c>
      <c r="B329" s="16" t="s">
        <v>22</v>
      </c>
      <c r="C329" s="11" t="s">
        <v>18</v>
      </c>
      <c r="D329" s="14">
        <v>2014</v>
      </c>
      <c r="E329" s="57">
        <v>-154</v>
      </c>
      <c r="F329" s="57">
        <v>-434</v>
      </c>
      <c r="G329" s="57">
        <v>-329</v>
      </c>
      <c r="H329" s="57">
        <v>235</v>
      </c>
      <c r="I329" s="57">
        <v>-1483</v>
      </c>
      <c r="J329" s="57">
        <v>-2478</v>
      </c>
      <c r="K329" s="57">
        <v>-2816</v>
      </c>
      <c r="L329" s="57">
        <v>-3450</v>
      </c>
      <c r="M329" s="57">
        <v>-5645</v>
      </c>
      <c r="N329" s="57">
        <f>Tabela1103[[#This Row],[styczeń - wrzesień]]+Tabela110[[#This Row],[październik]]</f>
        <v>-6889</v>
      </c>
      <c r="O329" s="57">
        <f>Tabela1103[[#This Row],[styczeń - październik]]+Tabela110[[#This Row],[listopad]]</f>
        <v>-3737</v>
      </c>
      <c r="P329" s="58">
        <f>Tabela1103[[#This Row],[styczeń - listopad]]+Tabela110[[#This Row],[grudzień]]</f>
        <v>-7090</v>
      </c>
      <c r="S329" s="29"/>
    </row>
    <row r="330" spans="1:19" ht="15" customHeight="1" x14ac:dyDescent="0.25">
      <c r="A330" s="23" t="s">
        <v>30</v>
      </c>
      <c r="B330" s="16" t="s">
        <v>22</v>
      </c>
      <c r="C330" s="11" t="s">
        <v>18</v>
      </c>
      <c r="D330" s="14">
        <v>2015</v>
      </c>
      <c r="E330" s="57">
        <v>155</v>
      </c>
      <c r="F330" s="57">
        <v>524</v>
      </c>
      <c r="G330" s="57">
        <v>143</v>
      </c>
      <c r="H330" s="57">
        <v>182</v>
      </c>
      <c r="I330" s="57">
        <v>330</v>
      </c>
      <c r="J330" s="57">
        <v>-1278</v>
      </c>
      <c r="K330" s="57">
        <v>-2776</v>
      </c>
      <c r="L330" s="57">
        <v>-2710</v>
      </c>
      <c r="M330" s="57">
        <v>-2570</v>
      </c>
      <c r="N330" s="57">
        <f>Tabela1103[[#This Row],[styczeń - wrzesień]]+Tabela110[[#This Row],[październik]]</f>
        <v>-3236</v>
      </c>
      <c r="O330" s="57">
        <f>Tabela1103[[#This Row],[styczeń - październik]]+Tabela110[[#This Row],[listopad]]</f>
        <v>-3335</v>
      </c>
      <c r="P330" s="58">
        <f>Tabela1103[[#This Row],[styczeń - listopad]]+Tabela110[[#This Row],[grudzień]]</f>
        <v>-3475</v>
      </c>
      <c r="S330" s="29"/>
    </row>
    <row r="331" spans="1:19" ht="15" customHeight="1" x14ac:dyDescent="0.25">
      <c r="A331" s="23" t="s">
        <v>30</v>
      </c>
      <c r="B331" s="16" t="s">
        <v>22</v>
      </c>
      <c r="C331" s="11" t="s">
        <v>18</v>
      </c>
      <c r="D331" s="13">
        <v>2016</v>
      </c>
      <c r="E331" s="57">
        <v>-1101</v>
      </c>
      <c r="F331" s="57">
        <v>-1591</v>
      </c>
      <c r="G331" s="57">
        <v>-1810</v>
      </c>
      <c r="H331" s="57">
        <v>-1309</v>
      </c>
      <c r="I331" s="57">
        <v>-1428</v>
      </c>
      <c r="J331" s="57">
        <v>-897</v>
      </c>
      <c r="K331" s="57">
        <v>-523</v>
      </c>
      <c r="L331" s="57">
        <v>-656</v>
      </c>
      <c r="M331" s="57">
        <v>-242</v>
      </c>
      <c r="N331" s="57">
        <f>Tabela1103[[#This Row],[styczeń - wrzesień]]+Tabela110[[#This Row],[październik]]</f>
        <v>-222</v>
      </c>
      <c r="O331" s="57">
        <f>Tabela1103[[#This Row],[styczeń - październik]]+Tabela110[[#This Row],[listopad]]</f>
        <v>-187</v>
      </c>
      <c r="P331" s="58">
        <f>Tabela1103[[#This Row],[styczeń - listopad]]+Tabela110[[#This Row],[grudzień]]</f>
        <v>3</v>
      </c>
      <c r="S331" s="29"/>
    </row>
    <row r="332" spans="1:19" ht="15" customHeight="1" x14ac:dyDescent="0.25">
      <c r="A332" s="23" t="s">
        <v>30</v>
      </c>
      <c r="B332" s="16" t="s">
        <v>22</v>
      </c>
      <c r="C332" s="11" t="s">
        <v>18</v>
      </c>
      <c r="D332" s="14">
        <v>2017</v>
      </c>
      <c r="E332" s="57">
        <v>-1044</v>
      </c>
      <c r="F332" s="57">
        <v>-1075</v>
      </c>
      <c r="G332" s="57">
        <v>-1637</v>
      </c>
      <c r="H332" s="57">
        <v>-1177</v>
      </c>
      <c r="I332" s="57">
        <v>-684</v>
      </c>
      <c r="J332" s="57">
        <v>-229</v>
      </c>
      <c r="K332" s="57">
        <v>81</v>
      </c>
      <c r="L332" s="57">
        <v>675</v>
      </c>
      <c r="M332" s="57">
        <v>1110</v>
      </c>
      <c r="N332" s="57">
        <f>Tabela1103[[#This Row],[styczeń - wrzesień]]+Tabela110[[#This Row],[październik]]</f>
        <v>378</v>
      </c>
      <c r="O332" s="57">
        <f>Tabela1103[[#This Row],[styczeń - październik]]+Tabela110[[#This Row],[listopad]]</f>
        <v>465</v>
      </c>
      <c r="P332" s="58">
        <f>Tabela1103[[#This Row],[styczeń - listopad]]+Tabela110[[#This Row],[grudzień]]</f>
        <v>4768</v>
      </c>
      <c r="S332" s="29"/>
    </row>
    <row r="333" spans="1:19" ht="15" customHeight="1" x14ac:dyDescent="0.25">
      <c r="A333" s="23" t="s">
        <v>30</v>
      </c>
      <c r="B333" s="16" t="s">
        <v>22</v>
      </c>
      <c r="C333" s="11" t="s">
        <v>18</v>
      </c>
      <c r="D333" s="13">
        <v>2018</v>
      </c>
      <c r="E333" s="57">
        <v>-3626</v>
      </c>
      <c r="F333" s="57">
        <v>-3939</v>
      </c>
      <c r="G333" s="57">
        <v>-3295</v>
      </c>
      <c r="H333" s="57">
        <v>-2807</v>
      </c>
      <c r="I333" s="57">
        <v>-1728</v>
      </c>
      <c r="J333" s="57">
        <v>-994</v>
      </c>
      <c r="K333" s="57">
        <v>-57</v>
      </c>
      <c r="L333" s="57">
        <v>247</v>
      </c>
      <c r="M333" s="57">
        <v>1315</v>
      </c>
      <c r="N333" s="57">
        <f>Tabela1103[[#This Row],[styczeń - wrzesień]]+Tabela110[[#This Row],[październik]]</f>
        <v>1535</v>
      </c>
      <c r="O333" s="57">
        <f>Tabela1103[[#This Row],[styczeń - październik]]+Tabela110[[#This Row],[listopad]]</f>
        <v>1819</v>
      </c>
      <c r="P333" s="58">
        <f>Tabela1103[[#This Row],[styczeń - listopad]]+Tabela110[[#This Row],[grudzień]]</f>
        <v>6702</v>
      </c>
      <c r="S333" s="29"/>
    </row>
    <row r="334" spans="1:19" ht="15" customHeight="1" x14ac:dyDescent="0.25">
      <c r="A334" s="23" t="s">
        <v>30</v>
      </c>
      <c r="B334" s="16" t="s">
        <v>22</v>
      </c>
      <c r="C334" s="11" t="s">
        <v>18</v>
      </c>
      <c r="D334" s="14">
        <v>2019</v>
      </c>
      <c r="E334" s="57">
        <v>-1116</v>
      </c>
      <c r="F334" s="57">
        <v>-592</v>
      </c>
      <c r="G334" s="57">
        <v>176</v>
      </c>
      <c r="H334" s="57">
        <v>290</v>
      </c>
      <c r="I334" s="57">
        <v>775</v>
      </c>
      <c r="J334" s="57">
        <v>2295</v>
      </c>
      <c r="K334" s="57">
        <v>3285</v>
      </c>
      <c r="L334" s="57">
        <v>4073</v>
      </c>
      <c r="M334" s="57">
        <v>4147</v>
      </c>
      <c r="N334" s="57">
        <f>Tabela1103[[#This Row],[styczeń - wrzesień]]+Tabela110[[#This Row],[październik]]</f>
        <v>4684</v>
      </c>
      <c r="O334" s="57">
        <f>Tabela1103[[#This Row],[styczeń - październik]]+Tabela110[[#This Row],[listopad]]</f>
        <v>5509</v>
      </c>
      <c r="P334" s="58">
        <f>Tabela1103[[#This Row],[styczeń - listopad]]+Tabela110[[#This Row],[grudzień]]</f>
        <v>9551</v>
      </c>
      <c r="S334" s="29"/>
    </row>
    <row r="335" spans="1:19" ht="15" customHeight="1" x14ac:dyDescent="0.25">
      <c r="A335" s="23" t="s">
        <v>30</v>
      </c>
      <c r="B335" s="16" t="s">
        <v>22</v>
      </c>
      <c r="C335" s="11" t="s">
        <v>18</v>
      </c>
      <c r="D335" s="14">
        <v>2020</v>
      </c>
      <c r="E335" s="57">
        <v>-19</v>
      </c>
      <c r="F335" s="57">
        <v>419</v>
      </c>
      <c r="G335" s="57">
        <v>-2398</v>
      </c>
      <c r="H335" s="57">
        <v>-4532</v>
      </c>
      <c r="I335" s="57">
        <v>4801</v>
      </c>
      <c r="J335" s="57">
        <v>7081</v>
      </c>
      <c r="K335" s="57">
        <v>11091</v>
      </c>
      <c r="L335" s="57">
        <v>11490</v>
      </c>
      <c r="M335" s="57">
        <v>11880</v>
      </c>
      <c r="N335" s="57">
        <f>Tabela1103[[#This Row],[styczeń - wrzesień]]+Tabela110[[#This Row],[październik]]</f>
        <v>12217</v>
      </c>
      <c r="O335" s="57">
        <f>Tabela1103[[#This Row],[styczeń - październik]]+Tabela110[[#This Row],[listopad]]</f>
        <v>12771</v>
      </c>
      <c r="P335" s="58">
        <f>Tabela1103[[#This Row],[styczeń - listopad]]+Tabela110[[#This Row],[grudzień]]</f>
        <v>26288</v>
      </c>
      <c r="S335" s="29"/>
    </row>
    <row r="336" spans="1:19" ht="15" customHeight="1" x14ac:dyDescent="0.25">
      <c r="A336" s="23" t="s">
        <v>30</v>
      </c>
      <c r="B336" s="16" t="s">
        <v>22</v>
      </c>
      <c r="C336" s="11" t="s">
        <v>18</v>
      </c>
      <c r="D336" s="14">
        <v>2021</v>
      </c>
      <c r="E336" s="57">
        <v>-3840</v>
      </c>
      <c r="F336" s="57">
        <v>-7214</v>
      </c>
      <c r="G336" s="57">
        <v>-6244</v>
      </c>
      <c r="H336" s="57">
        <v>-4433</v>
      </c>
      <c r="I336" s="57">
        <v>-4467</v>
      </c>
      <c r="J336" s="57">
        <v>-4192</v>
      </c>
      <c r="K336" s="57">
        <v>-2765</v>
      </c>
      <c r="L336" s="57">
        <v>-3403</v>
      </c>
      <c r="M336" s="57">
        <v>-3382</v>
      </c>
      <c r="N336" s="57">
        <f>Tabela1103[[#This Row],[styczeń - wrzesień]]+Tabela110[[#This Row],[październik]]</f>
        <v>-6221</v>
      </c>
      <c r="O336" s="57">
        <f>Tabela1103[[#This Row],[styczeń - październik]]+Tabela110[[#This Row],[listopad]]</f>
        <v>1618</v>
      </c>
      <c r="P336" s="58">
        <f>Tabela1103[[#This Row],[styczeń - listopad]]+Tabela110[[#This Row],[grudzień]]</f>
        <v>3828</v>
      </c>
      <c r="S336" s="29"/>
    </row>
    <row r="337" spans="1:19" ht="15" customHeight="1" x14ac:dyDescent="0.25">
      <c r="A337" s="23" t="s">
        <v>30</v>
      </c>
      <c r="B337" s="16" t="s">
        <v>22</v>
      </c>
      <c r="C337" s="11" t="s">
        <v>18</v>
      </c>
      <c r="D337" s="14">
        <v>2022</v>
      </c>
      <c r="E337" s="57">
        <v>-5812</v>
      </c>
      <c r="F337" s="57">
        <v>-3979</v>
      </c>
      <c r="G337" s="57">
        <v>-4420</v>
      </c>
      <c r="H337" s="57">
        <v>-5412</v>
      </c>
      <c r="I337" s="57">
        <v>-1985</v>
      </c>
      <c r="J337" s="57">
        <v>675</v>
      </c>
      <c r="K337" s="57">
        <v>2591</v>
      </c>
      <c r="L337" s="57">
        <v>897</v>
      </c>
      <c r="M337" s="57">
        <v>696</v>
      </c>
      <c r="N337" s="57">
        <f>Tabela1103[[#This Row],[styczeń - wrzesień]]+Tabela110[[#This Row],[październik]]</f>
        <v>-525</v>
      </c>
      <c r="O337" s="57">
        <f>Tabela1103[[#This Row],[styczeń - październik]]+Tabela110[[#This Row],[listopad]]</f>
        <v>-533</v>
      </c>
      <c r="P337" s="58">
        <f>Tabela1103[[#This Row],[styczeń - listopad]]+Tabela110[[#This Row],[grudzień]]</f>
        <v>3511</v>
      </c>
      <c r="S337" s="29"/>
    </row>
    <row r="338" spans="1:19" ht="15" customHeight="1" x14ac:dyDescent="0.25">
      <c r="A338" s="23" t="s">
        <v>30</v>
      </c>
      <c r="B338" s="16" t="s">
        <v>22</v>
      </c>
      <c r="C338" s="11" t="s">
        <v>18</v>
      </c>
      <c r="D338" s="14">
        <v>2023</v>
      </c>
      <c r="E338" s="57">
        <v>-4762</v>
      </c>
      <c r="F338" s="57">
        <v>-5699</v>
      </c>
      <c r="G338" s="57">
        <v>-7743</v>
      </c>
      <c r="H338" s="57">
        <v>-6988</v>
      </c>
      <c r="I338" s="57">
        <v>-8373</v>
      </c>
      <c r="J338" s="57">
        <v>-7382</v>
      </c>
      <c r="K338" s="57">
        <v>-10513</v>
      </c>
      <c r="L338" s="57">
        <v>-13800</v>
      </c>
      <c r="M338" s="57">
        <v>-15361</v>
      </c>
      <c r="N338" s="57">
        <f>Tabela1103[[#This Row],[styczeń - wrzesień]]+Tabela110[[#This Row],[październik]]</f>
        <v>-16683</v>
      </c>
      <c r="O338" s="57">
        <f>Tabela1103[[#This Row],[styczeń - październik]]+Tabela110[[#This Row],[listopad]]</f>
        <v>-18976</v>
      </c>
      <c r="P338" s="58">
        <f>Tabela1103[[#This Row],[styczeń - listopad]]+Tabela110[[#This Row],[grudzień]]</f>
        <v>-13687</v>
      </c>
      <c r="S338" s="29"/>
    </row>
    <row r="339" spans="1:19" ht="15" customHeight="1" x14ac:dyDescent="0.25">
      <c r="A339" s="23" t="s">
        <v>30</v>
      </c>
      <c r="B339" s="16" t="s">
        <v>22</v>
      </c>
      <c r="C339" s="11" t="s">
        <v>18</v>
      </c>
      <c r="D339" s="14">
        <v>2024</v>
      </c>
      <c r="E339" s="57">
        <v>-3397</v>
      </c>
      <c r="F339" s="57">
        <v>-6663</v>
      </c>
      <c r="G339" s="57">
        <v>-9840</v>
      </c>
      <c r="H339" s="57">
        <v>-5783</v>
      </c>
      <c r="I339" s="57">
        <v>-6777</v>
      </c>
      <c r="J339" s="57">
        <v>-6746</v>
      </c>
      <c r="K339" s="57">
        <v>-5781</v>
      </c>
      <c r="L339" s="57">
        <v>-10089</v>
      </c>
      <c r="M339" s="57">
        <v>-9322</v>
      </c>
      <c r="N339" s="57">
        <f>Tabela1103[[#This Row],[styczeń - wrzesień]]+Tabela110[[#This Row],[październik]]</f>
        <v>-8727</v>
      </c>
      <c r="O339" s="57">
        <f>Tabela1103[[#This Row],[styczeń - październik]]+Tabela110[[#This Row],[listopad]]</f>
        <v>-10116</v>
      </c>
      <c r="P339" s="58">
        <f>Tabela1103[[#This Row],[styczeń - listopad]]+Tabela110[[#This Row],[grudzień]]</f>
        <v>-3610</v>
      </c>
      <c r="S339" s="29"/>
    </row>
    <row r="340" spans="1:19" ht="15" customHeight="1" x14ac:dyDescent="0.25">
      <c r="A340" s="23" t="s">
        <v>30</v>
      </c>
      <c r="B340" s="16" t="s">
        <v>22</v>
      </c>
      <c r="C340" s="11" t="s">
        <v>18</v>
      </c>
      <c r="D340" s="14">
        <v>2025</v>
      </c>
      <c r="E340" s="60">
        <f>Tabela110[[#This Row],[styczeń]]</f>
        <v>-6254</v>
      </c>
      <c r="F340" s="60">
        <f>Tabela1103[[#This Row],[styczeń]]+Tabela110[[#This Row],[luty]]</f>
        <v>-8116</v>
      </c>
      <c r="G340" s="60">
        <f>Tabela1103[[#This Row],[styczeń - luty ]]+Tabela110[[#This Row],[marzec ]]</f>
        <v>-3145</v>
      </c>
      <c r="H340" s="60">
        <f>Tabela1103[[#This Row],[styczeń - marzec ]]+Tabela110[[#This Row],[kwiecień]]</f>
        <v>-6922</v>
      </c>
      <c r="I340" s="60">
        <f>Tabela1103[[#This Row],[styczeń - kwiecień]]+Tabela110[[#This Row],[maj]]</f>
        <v>-5583</v>
      </c>
      <c r="J340" s="60">
        <f>Tabela1103[[#This Row],[styczeń - maj]]+Tabela110[[#This Row],[czerwiec]]</f>
        <v>-7228</v>
      </c>
      <c r="K340" s="60">
        <f>Tabela1103[[#This Row],[styczeń - czerwiec]]+Tabela110[[#This Row],[lipiec]]</f>
        <v>-5257</v>
      </c>
      <c r="L340" s="60">
        <f>Tabela1103[[#This Row],[styczeń - lipiec]]+Tabela110[[#This Row],[sierpień]]</f>
        <v>-5134</v>
      </c>
      <c r="M340" s="60">
        <f>Tabela1103[[#This Row],[styczeń - sierpień]]+Tabela110[[#This Row],[wrzesień]]</f>
        <v>-5734</v>
      </c>
      <c r="N340" s="60">
        <f>Tabela1103[[#This Row],[styczeń - wrzesień]]+Tabela110[[#This Row],[październik]]</f>
        <v>-7110</v>
      </c>
      <c r="O340" s="60">
        <f>Tabela1103[[#This Row],[styczeń - październik]]+Tabela110[[#This Row],[listopad]]</f>
        <v>-6489</v>
      </c>
      <c r="P340" s="60">
        <f>Tabela1103[[#This Row],[styczeń - listopad]]+Tabela110[[#This Row],[grudzień]]</f>
        <v>578</v>
      </c>
      <c r="S340" s="29"/>
    </row>
    <row r="341" spans="1:19" ht="15" customHeight="1" x14ac:dyDescent="0.25">
      <c r="A341" s="23" t="s">
        <v>30</v>
      </c>
      <c r="B341" s="16" t="s">
        <v>22</v>
      </c>
      <c r="C341" s="28" t="s">
        <v>18</v>
      </c>
      <c r="D341" s="12">
        <v>2026</v>
      </c>
      <c r="E341" s="61">
        <f>Tabela110[[#This Row],[styczeń]]</f>
        <v>-4672</v>
      </c>
      <c r="F341" s="61">
        <v>0</v>
      </c>
      <c r="G341" s="61">
        <v>0</v>
      </c>
      <c r="H341" s="61">
        <v>0</v>
      </c>
      <c r="I341" s="61">
        <v>0</v>
      </c>
      <c r="J341" s="61">
        <v>0</v>
      </c>
      <c r="K341" s="61">
        <v>0</v>
      </c>
      <c r="L341" s="61">
        <v>0</v>
      </c>
      <c r="M341" s="61">
        <v>0</v>
      </c>
      <c r="N341" s="61">
        <v>0</v>
      </c>
      <c r="O341" s="61">
        <v>0</v>
      </c>
      <c r="P341" s="62">
        <v>0</v>
      </c>
      <c r="S341" s="29"/>
    </row>
    <row r="342" spans="1:19" ht="15" customHeight="1" x14ac:dyDescent="0.25">
      <c r="A342" s="10" t="s">
        <v>30</v>
      </c>
      <c r="B342" s="16" t="s">
        <v>23</v>
      </c>
      <c r="C342" s="11" t="s">
        <v>18</v>
      </c>
      <c r="D342" s="17">
        <v>2007</v>
      </c>
      <c r="E342" s="57">
        <v>-3</v>
      </c>
      <c r="F342" s="57">
        <v>-5</v>
      </c>
      <c r="G342" s="57">
        <v>-8</v>
      </c>
      <c r="H342" s="57">
        <v>-10</v>
      </c>
      <c r="I342" s="57">
        <v>-12</v>
      </c>
      <c r="J342" s="57">
        <v>-14</v>
      </c>
      <c r="K342" s="57">
        <v>-16</v>
      </c>
      <c r="L342" s="57">
        <v>-18</v>
      </c>
      <c r="M342" s="57">
        <v>-20</v>
      </c>
      <c r="N342" s="57">
        <f>Tabela1103[[#This Row],[styczeń - wrzesień]]+Tabela110[[#This Row],[październik]]</f>
        <v>-22</v>
      </c>
      <c r="O342" s="57">
        <f>Tabela1103[[#This Row],[styczeń - październik]]+Tabela110[[#This Row],[listopad]]</f>
        <v>-23</v>
      </c>
      <c r="P342" s="58">
        <f>Tabela1103[[#This Row],[styczeń - listopad]]+Tabela110[[#This Row],[grudzień]]</f>
        <v>-24</v>
      </c>
      <c r="S342" s="29"/>
    </row>
    <row r="343" spans="1:19" ht="15" customHeight="1" x14ac:dyDescent="0.25">
      <c r="A343" s="21" t="s">
        <v>30</v>
      </c>
      <c r="B343" s="16" t="s">
        <v>47</v>
      </c>
      <c r="C343" s="11" t="s">
        <v>18</v>
      </c>
      <c r="D343" s="12">
        <v>2008</v>
      </c>
      <c r="E343" s="57">
        <v>-1</v>
      </c>
      <c r="F343" s="57">
        <v>-2</v>
      </c>
      <c r="G343" s="57">
        <v>-3</v>
      </c>
      <c r="H343" s="57">
        <v>-3</v>
      </c>
      <c r="I343" s="57">
        <v>-4</v>
      </c>
      <c r="J343" s="57">
        <v>-5</v>
      </c>
      <c r="K343" s="57">
        <v>-5</v>
      </c>
      <c r="L343" s="57">
        <v>-6</v>
      </c>
      <c r="M343" s="57">
        <v>-6</v>
      </c>
      <c r="N343" s="57">
        <f>Tabela1103[[#This Row],[styczeń - wrzesień]]+Tabela110[[#This Row],[październik]]</f>
        <v>-7</v>
      </c>
      <c r="O343" s="57">
        <f>Tabela1103[[#This Row],[styczeń - październik]]+Tabela110[[#This Row],[listopad]]</f>
        <v>-7</v>
      </c>
      <c r="P343" s="58">
        <f>Tabela1103[[#This Row],[styczeń - listopad]]+Tabela110[[#This Row],[grudzień]]</f>
        <v>-7</v>
      </c>
      <c r="S343" s="29"/>
    </row>
    <row r="344" spans="1:19" ht="15" customHeight="1" x14ac:dyDescent="0.25">
      <c r="A344" s="21" t="s">
        <v>30</v>
      </c>
      <c r="B344" s="16" t="s">
        <v>47</v>
      </c>
      <c r="C344" s="11" t="s">
        <v>18</v>
      </c>
      <c r="D344" s="12">
        <v>2009</v>
      </c>
      <c r="E344" s="57">
        <v>0</v>
      </c>
      <c r="F344" s="57">
        <v>0</v>
      </c>
      <c r="G344" s="57">
        <v>0</v>
      </c>
      <c r="H344" s="57">
        <v>-1</v>
      </c>
      <c r="I344" s="57">
        <v>-2</v>
      </c>
      <c r="J344" s="57">
        <v>-3</v>
      </c>
      <c r="K344" s="57">
        <v>-4</v>
      </c>
      <c r="L344" s="57">
        <v>-4</v>
      </c>
      <c r="M344" s="57">
        <v>-4</v>
      </c>
      <c r="N344" s="57">
        <f>Tabela1103[[#This Row],[styczeń - wrzesień]]+Tabela110[[#This Row],[październik]]</f>
        <v>-4</v>
      </c>
      <c r="O344" s="57">
        <f>Tabela1103[[#This Row],[styczeń - październik]]+Tabela110[[#This Row],[listopad]]</f>
        <v>-4</v>
      </c>
      <c r="P344" s="58">
        <f>Tabela1103[[#This Row],[styczeń - listopad]]+Tabela110[[#This Row],[grudzień]]</f>
        <v>-4</v>
      </c>
      <c r="S344" s="29"/>
    </row>
    <row r="345" spans="1:19" ht="15" customHeight="1" x14ac:dyDescent="0.25">
      <c r="A345" s="21" t="s">
        <v>30</v>
      </c>
      <c r="B345" s="16" t="s">
        <v>47</v>
      </c>
      <c r="C345" s="11" t="s">
        <v>18</v>
      </c>
      <c r="D345" s="13">
        <v>2010</v>
      </c>
      <c r="E345" s="57">
        <v>13</v>
      </c>
      <c r="F345" s="57">
        <v>36</v>
      </c>
      <c r="G345" s="57">
        <v>-490</v>
      </c>
      <c r="H345" s="57">
        <v>-380</v>
      </c>
      <c r="I345" s="57">
        <v>-217</v>
      </c>
      <c r="J345" s="57">
        <v>-8</v>
      </c>
      <c r="K345" s="57">
        <v>190</v>
      </c>
      <c r="L345" s="57">
        <v>-2</v>
      </c>
      <c r="M345" s="57">
        <v>70</v>
      </c>
      <c r="N345" s="57">
        <f>Tabela1103[[#This Row],[styczeń - wrzesień]]+Tabela110[[#This Row],[październik]]</f>
        <v>220</v>
      </c>
      <c r="O345" s="57">
        <f>Tabela1103[[#This Row],[styczeń - październik]]+Tabela110[[#This Row],[listopad]]</f>
        <v>358</v>
      </c>
      <c r="P345" s="58">
        <f>Tabela1103[[#This Row],[styczeń - listopad]]+Tabela110[[#This Row],[grudzień]]</f>
        <v>-34</v>
      </c>
      <c r="S345" s="29"/>
    </row>
    <row r="346" spans="1:19" ht="15" customHeight="1" x14ac:dyDescent="0.25">
      <c r="A346" s="21" t="s">
        <v>30</v>
      </c>
      <c r="B346" s="16" t="s">
        <v>47</v>
      </c>
      <c r="C346" s="11" t="s">
        <v>18</v>
      </c>
      <c r="D346" s="13">
        <v>2011</v>
      </c>
      <c r="E346" s="57">
        <v>15</v>
      </c>
      <c r="F346" s="57">
        <v>-157</v>
      </c>
      <c r="G346" s="57">
        <v>-142</v>
      </c>
      <c r="H346" s="57">
        <v>-260</v>
      </c>
      <c r="I346" s="57">
        <v>-208</v>
      </c>
      <c r="J346" s="57">
        <v>-123</v>
      </c>
      <c r="K346" s="57">
        <v>-25</v>
      </c>
      <c r="L346" s="57">
        <v>-123</v>
      </c>
      <c r="M346" s="57">
        <v>-48</v>
      </c>
      <c r="N346" s="57">
        <f>Tabela1103[[#This Row],[styczeń - wrzesień]]+Tabela110[[#This Row],[październik]]</f>
        <v>21</v>
      </c>
      <c r="O346" s="57">
        <f>Tabela1103[[#This Row],[styczeń - październik]]+Tabela110[[#This Row],[listopad]]</f>
        <v>82</v>
      </c>
      <c r="P346" s="58">
        <f>Tabela1103[[#This Row],[styczeń - listopad]]+Tabela110[[#This Row],[grudzień]]</f>
        <v>-415</v>
      </c>
      <c r="S346" s="29"/>
    </row>
    <row r="347" spans="1:19" ht="15" customHeight="1" x14ac:dyDescent="0.25">
      <c r="A347" s="21" t="s">
        <v>30</v>
      </c>
      <c r="B347" s="16" t="s">
        <v>47</v>
      </c>
      <c r="C347" s="11" t="s">
        <v>18</v>
      </c>
      <c r="D347" s="13">
        <v>2012</v>
      </c>
      <c r="E347" s="57">
        <v>1</v>
      </c>
      <c r="F347" s="57">
        <v>-152</v>
      </c>
      <c r="G347" s="57">
        <v>-146</v>
      </c>
      <c r="H347" s="57">
        <v>-122</v>
      </c>
      <c r="I347" s="57">
        <v>-48</v>
      </c>
      <c r="J347" s="57">
        <v>52</v>
      </c>
      <c r="K347" s="57">
        <v>-60</v>
      </c>
      <c r="L347" s="57">
        <v>29</v>
      </c>
      <c r="M347" s="57">
        <v>113</v>
      </c>
      <c r="N347" s="57">
        <f>Tabela1103[[#This Row],[styczeń - wrzesień]]+Tabela110[[#This Row],[październik]]</f>
        <v>194</v>
      </c>
      <c r="O347" s="57">
        <f>Tabela1103[[#This Row],[styczeń - październik]]+Tabela110[[#This Row],[listopad]]</f>
        <v>260</v>
      </c>
      <c r="P347" s="58">
        <f>Tabela1103[[#This Row],[styczeń - listopad]]+Tabela110[[#This Row],[grudzień]]</f>
        <v>47</v>
      </c>
      <c r="S347" s="29"/>
    </row>
    <row r="348" spans="1:19" ht="15" customHeight="1" x14ac:dyDescent="0.25">
      <c r="A348" s="21" t="s">
        <v>30</v>
      </c>
      <c r="B348" s="16" t="s">
        <v>47</v>
      </c>
      <c r="C348" s="11" t="s">
        <v>18</v>
      </c>
      <c r="D348" s="13">
        <v>2013</v>
      </c>
      <c r="E348" s="57">
        <v>2</v>
      </c>
      <c r="F348" s="57">
        <v>-171</v>
      </c>
      <c r="G348" s="57">
        <v>-121</v>
      </c>
      <c r="H348" s="57">
        <v>7</v>
      </c>
      <c r="I348" s="57">
        <v>169</v>
      </c>
      <c r="J348" s="57">
        <v>349</v>
      </c>
      <c r="K348" s="57">
        <v>407</v>
      </c>
      <c r="L348" s="57">
        <v>570</v>
      </c>
      <c r="M348" s="57">
        <v>723</v>
      </c>
      <c r="N348" s="57">
        <f>Tabela1103[[#This Row],[styczeń - wrzesień]]+Tabela110[[#This Row],[październik]]</f>
        <v>862</v>
      </c>
      <c r="O348" s="57">
        <f>Tabela1103[[#This Row],[styczeń - październik]]+Tabela110[[#This Row],[listopad]]</f>
        <v>929</v>
      </c>
      <c r="P348" s="58">
        <f>Tabela1103[[#This Row],[styczeń - listopad]]+Tabela110[[#This Row],[grudzień]]</f>
        <v>552</v>
      </c>
      <c r="S348" s="29"/>
    </row>
    <row r="349" spans="1:19" ht="15" customHeight="1" x14ac:dyDescent="0.25">
      <c r="A349" s="21" t="s">
        <v>30</v>
      </c>
      <c r="B349" s="16" t="s">
        <v>47</v>
      </c>
      <c r="C349" s="11" t="s">
        <v>18</v>
      </c>
      <c r="D349" s="14">
        <v>2014</v>
      </c>
      <c r="E349" s="57">
        <v>3</v>
      </c>
      <c r="F349" s="57">
        <v>23</v>
      </c>
      <c r="G349" s="57">
        <v>120</v>
      </c>
      <c r="H349" s="57">
        <v>316</v>
      </c>
      <c r="I349" s="57">
        <v>564</v>
      </c>
      <c r="J349" s="57">
        <v>643</v>
      </c>
      <c r="K349" s="57">
        <v>767</v>
      </c>
      <c r="L349" s="57">
        <v>997</v>
      </c>
      <c r="M349" s="57">
        <v>1222</v>
      </c>
      <c r="N349" s="57">
        <f>Tabela1103[[#This Row],[styczeń - wrzesień]]+Tabela110[[#This Row],[październik]]</f>
        <v>1119</v>
      </c>
      <c r="O349" s="57">
        <f>Tabela1103[[#This Row],[styczeń - październik]]+Tabela110[[#This Row],[listopad]]</f>
        <v>1303</v>
      </c>
      <c r="P349" s="58">
        <f>Tabela1103[[#This Row],[styczeń - listopad]]+Tabela110[[#This Row],[grudzień]]</f>
        <v>1101</v>
      </c>
      <c r="S349" s="29"/>
    </row>
    <row r="350" spans="1:19" ht="15" customHeight="1" x14ac:dyDescent="0.25">
      <c r="A350" s="21" t="s">
        <v>30</v>
      </c>
      <c r="B350" s="16" t="s">
        <v>47</v>
      </c>
      <c r="C350" s="11" t="s">
        <v>18</v>
      </c>
      <c r="D350" s="14">
        <v>2015</v>
      </c>
      <c r="E350" s="57">
        <v>0</v>
      </c>
      <c r="F350" s="57">
        <v>-457</v>
      </c>
      <c r="G350" s="57">
        <v>-455</v>
      </c>
      <c r="H350" s="57">
        <v>-590</v>
      </c>
      <c r="I350" s="57">
        <v>-588</v>
      </c>
      <c r="J350" s="57">
        <v>-519</v>
      </c>
      <c r="K350" s="57">
        <v>-418</v>
      </c>
      <c r="L350" s="57">
        <v>-300</v>
      </c>
      <c r="M350" s="57">
        <v>-145</v>
      </c>
      <c r="N350" s="57">
        <f>Tabela1103[[#This Row],[styczeń - wrzesień]]+Tabela110[[#This Row],[październik]]</f>
        <v>58</v>
      </c>
      <c r="O350" s="57">
        <f>Tabela1103[[#This Row],[styczeń - październik]]+Tabela110[[#This Row],[listopad]]</f>
        <v>292</v>
      </c>
      <c r="P350" s="58">
        <f>Tabela1103[[#This Row],[styczeń - listopad]]+Tabela110[[#This Row],[grudzień]]</f>
        <v>643</v>
      </c>
      <c r="S350" s="29"/>
    </row>
    <row r="351" spans="1:19" ht="15" customHeight="1" x14ac:dyDescent="0.25">
      <c r="A351" s="21" t="s">
        <v>30</v>
      </c>
      <c r="B351" s="16" t="s">
        <v>47</v>
      </c>
      <c r="C351" s="11" t="s">
        <v>18</v>
      </c>
      <c r="D351" s="13">
        <v>2016</v>
      </c>
      <c r="E351" s="57">
        <v>23</v>
      </c>
      <c r="F351" s="57">
        <v>64</v>
      </c>
      <c r="G351" s="57">
        <v>137</v>
      </c>
      <c r="H351" s="57">
        <v>255</v>
      </c>
      <c r="I351" s="57">
        <v>392</v>
      </c>
      <c r="J351" s="57">
        <v>548</v>
      </c>
      <c r="K351" s="57">
        <v>301</v>
      </c>
      <c r="L351" s="57">
        <v>321</v>
      </c>
      <c r="M351" s="57">
        <v>380</v>
      </c>
      <c r="N351" s="57">
        <f>Tabela1103[[#This Row],[styczeń - wrzesień]]+Tabela110[[#This Row],[październik]]</f>
        <v>344</v>
      </c>
      <c r="O351" s="57">
        <f>Tabela1103[[#This Row],[styczeń - październik]]+Tabela110[[#This Row],[listopad]]</f>
        <v>415</v>
      </c>
      <c r="P351" s="58">
        <f>Tabela1103[[#This Row],[styczeń - listopad]]+Tabela110[[#This Row],[grudzień]]</f>
        <v>113</v>
      </c>
      <c r="S351" s="29"/>
    </row>
    <row r="352" spans="1:19" ht="15" customHeight="1" x14ac:dyDescent="0.25">
      <c r="A352" s="21" t="s">
        <v>30</v>
      </c>
      <c r="B352" s="16" t="s">
        <v>47</v>
      </c>
      <c r="C352" s="11" t="s">
        <v>18</v>
      </c>
      <c r="D352" s="14">
        <v>2017</v>
      </c>
      <c r="E352" s="57">
        <v>-231</v>
      </c>
      <c r="F352" s="57">
        <v>-393</v>
      </c>
      <c r="G352" s="57">
        <v>-488</v>
      </c>
      <c r="H352" s="57">
        <v>-366</v>
      </c>
      <c r="I352" s="57">
        <v>-211</v>
      </c>
      <c r="J352" s="57">
        <v>-202</v>
      </c>
      <c r="K352" s="57">
        <v>-161</v>
      </c>
      <c r="L352" s="57">
        <v>0</v>
      </c>
      <c r="M352" s="57">
        <v>30</v>
      </c>
      <c r="N352" s="57">
        <f>Tabela1103[[#This Row],[styczeń - wrzesień]]+Tabela110[[#This Row],[październik]]</f>
        <v>-41</v>
      </c>
      <c r="O352" s="57">
        <f>Tabela1103[[#This Row],[styczeń - październik]]+Tabela110[[#This Row],[listopad]]</f>
        <v>75</v>
      </c>
      <c r="P352" s="58">
        <f>Tabela1103[[#This Row],[styczeń - listopad]]+Tabela110[[#This Row],[grudzień]]</f>
        <v>-142</v>
      </c>
      <c r="S352" s="29"/>
    </row>
    <row r="353" spans="1:19" ht="15" customHeight="1" x14ac:dyDescent="0.25">
      <c r="A353" s="21" t="s">
        <v>30</v>
      </c>
      <c r="B353" s="16" t="s">
        <v>47</v>
      </c>
      <c r="C353" s="11" t="s">
        <v>18</v>
      </c>
      <c r="D353" s="13">
        <v>2018</v>
      </c>
      <c r="E353" s="57">
        <v>33</v>
      </c>
      <c r="F353" s="57">
        <v>-78</v>
      </c>
      <c r="G353" s="57">
        <v>-119</v>
      </c>
      <c r="H353" s="57">
        <v>27</v>
      </c>
      <c r="I353" s="57">
        <v>79</v>
      </c>
      <c r="J353" s="57">
        <v>148</v>
      </c>
      <c r="K353" s="57">
        <v>252</v>
      </c>
      <c r="L353" s="57">
        <v>395</v>
      </c>
      <c r="M353" s="57">
        <v>443</v>
      </c>
      <c r="N353" s="57">
        <f>Tabela1103[[#This Row],[styczeń - wrzesień]]+Tabela110[[#This Row],[październik]]</f>
        <v>570</v>
      </c>
      <c r="O353" s="57">
        <f>Tabela1103[[#This Row],[styczeń - październik]]+Tabela110[[#This Row],[listopad]]</f>
        <v>685</v>
      </c>
      <c r="P353" s="58">
        <f>Tabela1103[[#This Row],[styczeń - listopad]]+Tabela110[[#This Row],[grudzień]]</f>
        <v>309</v>
      </c>
      <c r="S353" s="29"/>
    </row>
    <row r="354" spans="1:19" ht="15" customHeight="1" x14ac:dyDescent="0.25">
      <c r="A354" s="21" t="s">
        <v>30</v>
      </c>
      <c r="B354" s="16" t="s">
        <v>47</v>
      </c>
      <c r="C354" s="11" t="s">
        <v>18</v>
      </c>
      <c r="D354" s="14">
        <v>2019</v>
      </c>
      <c r="E354" s="57">
        <v>12</v>
      </c>
      <c r="F354" s="57">
        <v>40</v>
      </c>
      <c r="G354" s="57">
        <v>109</v>
      </c>
      <c r="H354" s="57">
        <v>253</v>
      </c>
      <c r="I354" s="57">
        <v>430</v>
      </c>
      <c r="J354" s="57">
        <v>598</v>
      </c>
      <c r="K354" s="57">
        <v>766</v>
      </c>
      <c r="L354" s="57">
        <v>906</v>
      </c>
      <c r="M354" s="57">
        <v>428</v>
      </c>
      <c r="N354" s="57">
        <f>Tabela1103[[#This Row],[styczeń - wrzesień]]+Tabela110[[#This Row],[październik]]</f>
        <v>4543</v>
      </c>
      <c r="O354" s="57">
        <f>Tabela1103[[#This Row],[styczeń - październik]]+Tabela110[[#This Row],[listopad]]</f>
        <v>4645</v>
      </c>
      <c r="P354" s="58">
        <f>Tabela1103[[#This Row],[styczeń - listopad]]+Tabela110[[#This Row],[grudzień]]</f>
        <v>4224</v>
      </c>
      <c r="S354" s="29"/>
    </row>
    <row r="355" spans="1:19" ht="15" customHeight="1" x14ac:dyDescent="0.25">
      <c r="A355" s="21" t="s">
        <v>30</v>
      </c>
      <c r="B355" s="16" t="s">
        <v>47</v>
      </c>
      <c r="C355" s="11" t="s">
        <v>18</v>
      </c>
      <c r="D355" s="14">
        <v>2020</v>
      </c>
      <c r="E355" s="57">
        <v>19</v>
      </c>
      <c r="F355" s="57">
        <v>2059</v>
      </c>
      <c r="G355" s="57">
        <v>4124</v>
      </c>
      <c r="H355" s="57">
        <v>6655</v>
      </c>
      <c r="I355" s="57">
        <v>11242</v>
      </c>
      <c r="J355" s="57">
        <v>14837</v>
      </c>
      <c r="K355" s="57">
        <v>16416</v>
      </c>
      <c r="L355" s="57">
        <v>16984</v>
      </c>
      <c r="M355" s="57">
        <v>17123</v>
      </c>
      <c r="N355" s="57">
        <f>Tabela1103[[#This Row],[styczeń - wrzesień]]+Tabela110[[#This Row],[październik]]</f>
        <v>17359</v>
      </c>
      <c r="O355" s="57">
        <f>Tabela1103[[#This Row],[styczeń - październik]]+Tabela110[[#This Row],[listopad]]</f>
        <v>17533</v>
      </c>
      <c r="P355" s="58">
        <f>Tabela1103[[#This Row],[styczeń - listopad]]+Tabela110[[#This Row],[grudzień]]</f>
        <v>15103</v>
      </c>
      <c r="S355" s="29"/>
    </row>
    <row r="356" spans="1:19" ht="15" customHeight="1" x14ac:dyDescent="0.25">
      <c r="A356" s="21" t="s">
        <v>30</v>
      </c>
      <c r="B356" s="16" t="s">
        <v>47</v>
      </c>
      <c r="C356" s="11" t="s">
        <v>18</v>
      </c>
      <c r="D356" s="14">
        <v>2021</v>
      </c>
      <c r="E356" s="57">
        <v>52</v>
      </c>
      <c r="F356" s="57">
        <v>117</v>
      </c>
      <c r="G356" s="57">
        <v>197</v>
      </c>
      <c r="H356" s="57">
        <v>348</v>
      </c>
      <c r="I356" s="57">
        <v>526</v>
      </c>
      <c r="J356" s="57">
        <v>-6</v>
      </c>
      <c r="K356" s="57">
        <v>162</v>
      </c>
      <c r="L356" s="57">
        <v>313</v>
      </c>
      <c r="M356" s="57">
        <v>284</v>
      </c>
      <c r="N356" s="57">
        <f>Tabela1103[[#This Row],[styczeń - wrzesień]]+Tabela110[[#This Row],[październik]]</f>
        <v>-484</v>
      </c>
      <c r="O356" s="57">
        <f>Tabela1103[[#This Row],[styczeń - październik]]+Tabela110[[#This Row],[listopad]]</f>
        <v>-422</v>
      </c>
      <c r="P356" s="58">
        <f>Tabela1103[[#This Row],[styczeń - listopad]]+Tabela110[[#This Row],[grudzień]]</f>
        <v>-497</v>
      </c>
      <c r="S356" s="29"/>
    </row>
    <row r="357" spans="1:19" ht="15" customHeight="1" x14ac:dyDescent="0.25">
      <c r="A357" s="21" t="s">
        <v>30</v>
      </c>
      <c r="B357" s="16" t="s">
        <v>47</v>
      </c>
      <c r="C357" s="11" t="s">
        <v>18</v>
      </c>
      <c r="D357" s="14">
        <v>2022</v>
      </c>
      <c r="E357" s="57">
        <v>27</v>
      </c>
      <c r="F357" s="57">
        <v>77</v>
      </c>
      <c r="G357" s="57">
        <v>-330</v>
      </c>
      <c r="H357" s="57">
        <v>-157</v>
      </c>
      <c r="I357" s="57">
        <v>18</v>
      </c>
      <c r="J357" s="57">
        <v>74</v>
      </c>
      <c r="K357" s="57">
        <v>237</v>
      </c>
      <c r="L357" s="57">
        <v>391</v>
      </c>
      <c r="M357" s="57">
        <v>151</v>
      </c>
      <c r="N357" s="57">
        <f>Tabela1103[[#This Row],[styczeń - wrzesień]]+Tabela110[[#This Row],[październik]]</f>
        <v>296</v>
      </c>
      <c r="O357" s="57">
        <f>Tabela1103[[#This Row],[styczeń - październik]]+Tabela110[[#This Row],[listopad]]</f>
        <v>297</v>
      </c>
      <c r="P357" s="58">
        <f>Tabela1103[[#This Row],[styczeń - listopad]]+Tabela110[[#This Row],[grudzień]]</f>
        <v>239</v>
      </c>
      <c r="S357" s="29"/>
    </row>
    <row r="358" spans="1:19" ht="15" customHeight="1" x14ac:dyDescent="0.25">
      <c r="A358" s="21" t="s">
        <v>30</v>
      </c>
      <c r="B358" s="16" t="s">
        <v>47</v>
      </c>
      <c r="C358" s="11" t="s">
        <v>18</v>
      </c>
      <c r="D358" s="14">
        <v>2023</v>
      </c>
      <c r="E358" s="57">
        <v>-65</v>
      </c>
      <c r="F358" s="57">
        <v>-65</v>
      </c>
      <c r="G358" s="57">
        <v>-65</v>
      </c>
      <c r="H358" s="57">
        <v>-280</v>
      </c>
      <c r="I358" s="57">
        <v>-273</v>
      </c>
      <c r="J358" s="57">
        <v>-227</v>
      </c>
      <c r="K358" s="57">
        <v>-143</v>
      </c>
      <c r="L358" s="57">
        <v>5302</v>
      </c>
      <c r="M358" s="57">
        <v>6260</v>
      </c>
      <c r="N358" s="57">
        <f>Tabela1103[[#This Row],[styczeń - wrzesień]]+Tabela110[[#This Row],[październik]]</f>
        <v>6432</v>
      </c>
      <c r="O358" s="57">
        <f>Tabela1103[[#This Row],[styczeń - październik]]+Tabela110[[#This Row],[listopad]]</f>
        <v>6249</v>
      </c>
      <c r="P358" s="58">
        <f>Tabela1103[[#This Row],[styczeń - listopad]]+Tabela110[[#This Row],[grudzień]]</f>
        <v>7841</v>
      </c>
      <c r="S358" s="29"/>
    </row>
    <row r="359" spans="1:19" ht="15" customHeight="1" x14ac:dyDescent="0.25">
      <c r="A359" s="21" t="s">
        <v>30</v>
      </c>
      <c r="B359" s="16" t="s">
        <v>47</v>
      </c>
      <c r="C359" s="11" t="s">
        <v>18</v>
      </c>
      <c r="D359" s="14">
        <v>2024</v>
      </c>
      <c r="E359" s="57">
        <v>31</v>
      </c>
      <c r="F359" s="57">
        <v>85</v>
      </c>
      <c r="G359" s="57">
        <v>194</v>
      </c>
      <c r="H359" s="57">
        <v>344</v>
      </c>
      <c r="I359" s="57">
        <v>490</v>
      </c>
      <c r="J359" s="57">
        <v>580</v>
      </c>
      <c r="K359" s="57">
        <v>308</v>
      </c>
      <c r="L359" s="57">
        <v>-185</v>
      </c>
      <c r="M359" s="57">
        <v>-703</v>
      </c>
      <c r="N359" s="57">
        <f>Tabela1103[[#This Row],[styczeń - wrzesień]]+Tabela110[[#This Row],[październik]]</f>
        <v>-1323</v>
      </c>
      <c r="O359" s="57">
        <f>Tabela1103[[#This Row],[styczeń - październik]]+Tabela110[[#This Row],[listopad]]</f>
        <v>-1776</v>
      </c>
      <c r="P359" s="58">
        <f>Tabela1103[[#This Row],[styczeń - listopad]]+Tabela110[[#This Row],[grudzień]]</f>
        <v>-4733</v>
      </c>
      <c r="S359" s="29"/>
    </row>
    <row r="360" spans="1:19" ht="15" customHeight="1" x14ac:dyDescent="0.25">
      <c r="A360" s="21" t="s">
        <v>30</v>
      </c>
      <c r="B360" s="16" t="s">
        <v>47</v>
      </c>
      <c r="C360" s="11" t="s">
        <v>18</v>
      </c>
      <c r="D360" s="14">
        <v>2025</v>
      </c>
      <c r="E360" s="60">
        <f>Tabela110[[#This Row],[styczeń]]</f>
        <v>7</v>
      </c>
      <c r="F360" s="60">
        <f>Tabela1103[[#This Row],[styczeń]]+Tabela110[[#This Row],[luty]]</f>
        <v>-210</v>
      </c>
      <c r="G360" s="60">
        <f>Tabela1103[[#This Row],[styczeń - luty ]]+Tabela110[[#This Row],[marzec ]]</f>
        <v>-120</v>
      </c>
      <c r="H360" s="60">
        <f>Tabela1103[[#This Row],[styczeń - marzec ]]+Tabela110[[#This Row],[kwiecień]]</f>
        <v>-146</v>
      </c>
      <c r="I360" s="60">
        <f>Tabela1103[[#This Row],[styczeń - kwiecień]]+Tabela110[[#This Row],[maj]]</f>
        <v>1</v>
      </c>
      <c r="J360" s="60">
        <f>Tabela1103[[#This Row],[styczeń - maj]]+Tabela110[[#This Row],[czerwiec]]</f>
        <v>100</v>
      </c>
      <c r="K360" s="60">
        <f>Tabela1103[[#This Row],[styczeń - czerwiec]]+Tabela110[[#This Row],[lipiec]]</f>
        <v>206</v>
      </c>
      <c r="L360" s="60">
        <f>Tabela1103[[#This Row],[styczeń - lipiec]]+Tabela110[[#This Row],[sierpień]]</f>
        <v>294</v>
      </c>
      <c r="M360" s="60">
        <f>Tabela1103[[#This Row],[styczeń - sierpień]]+Tabela110[[#This Row],[wrzesień]]</f>
        <v>193</v>
      </c>
      <c r="N360" s="60">
        <f>Tabela1103[[#This Row],[styczeń - wrzesień]]+Tabela110[[#This Row],[październik]]</f>
        <v>277</v>
      </c>
      <c r="O360" s="60">
        <f>Tabela1103[[#This Row],[styczeń - październik]]+Tabela110[[#This Row],[listopad]]</f>
        <v>369</v>
      </c>
      <c r="P360" s="60">
        <f>Tabela1103[[#This Row],[styczeń - listopad]]+Tabela110[[#This Row],[grudzień]]</f>
        <v>-1743</v>
      </c>
      <c r="S360" s="29"/>
    </row>
    <row r="361" spans="1:19" ht="15" customHeight="1" x14ac:dyDescent="0.25">
      <c r="A361" s="21" t="s">
        <v>30</v>
      </c>
      <c r="B361" s="16" t="s">
        <v>47</v>
      </c>
      <c r="C361" s="28" t="s">
        <v>18</v>
      </c>
      <c r="D361" s="12">
        <v>2026</v>
      </c>
      <c r="E361" s="61">
        <f>Tabela110[[#This Row],[styczeń]]</f>
        <v>-184</v>
      </c>
      <c r="F361" s="61">
        <v>0</v>
      </c>
      <c r="G361" s="61">
        <v>0</v>
      </c>
      <c r="H361" s="61">
        <v>0</v>
      </c>
      <c r="I361" s="61">
        <v>0</v>
      </c>
      <c r="J361" s="61">
        <v>0</v>
      </c>
      <c r="K361" s="61">
        <v>0</v>
      </c>
      <c r="L361" s="61">
        <v>0</v>
      </c>
      <c r="M361" s="61">
        <v>0</v>
      </c>
      <c r="N361" s="61">
        <v>0</v>
      </c>
      <c r="O361" s="61">
        <v>0</v>
      </c>
      <c r="P361" s="62">
        <v>0</v>
      </c>
      <c r="S361" s="29"/>
    </row>
    <row r="362" spans="1:19" ht="15" customHeight="1" x14ac:dyDescent="0.25">
      <c r="A362" s="10" t="s">
        <v>30</v>
      </c>
      <c r="B362" s="19" t="s">
        <v>24</v>
      </c>
      <c r="C362" s="11" t="s">
        <v>18</v>
      </c>
      <c r="D362" s="17">
        <v>2007</v>
      </c>
      <c r="E362" s="57">
        <v>-3</v>
      </c>
      <c r="F362" s="57">
        <v>-5</v>
      </c>
      <c r="G362" s="57">
        <v>-8</v>
      </c>
      <c r="H362" s="57">
        <v>-10</v>
      </c>
      <c r="I362" s="57">
        <v>-12</v>
      </c>
      <c r="J362" s="57">
        <v>-14</v>
      </c>
      <c r="K362" s="57">
        <v>-16</v>
      </c>
      <c r="L362" s="57">
        <v>-18</v>
      </c>
      <c r="M362" s="57">
        <v>-20</v>
      </c>
      <c r="N362" s="57">
        <f>Tabela1103[[#This Row],[styczeń - wrzesień]]+Tabela110[[#This Row],[październik]]</f>
        <v>-22</v>
      </c>
      <c r="O362" s="57">
        <f>Tabela1103[[#This Row],[styczeń - październik]]+Tabela110[[#This Row],[listopad]]</f>
        <v>-23</v>
      </c>
      <c r="P362" s="58">
        <f>Tabela1103[[#This Row],[styczeń - listopad]]+Tabela110[[#This Row],[grudzień]]</f>
        <v>-24</v>
      </c>
      <c r="S362" s="29"/>
    </row>
    <row r="363" spans="1:19" ht="15" customHeight="1" x14ac:dyDescent="0.25">
      <c r="A363" s="23" t="s">
        <v>30</v>
      </c>
      <c r="B363" s="19" t="s">
        <v>48</v>
      </c>
      <c r="C363" s="11" t="s">
        <v>18</v>
      </c>
      <c r="D363" s="12">
        <v>2008</v>
      </c>
      <c r="E363" s="57">
        <v>-1</v>
      </c>
      <c r="F363" s="57">
        <v>-2</v>
      </c>
      <c r="G363" s="57">
        <v>-3</v>
      </c>
      <c r="H363" s="57">
        <v>-3</v>
      </c>
      <c r="I363" s="57">
        <v>-4</v>
      </c>
      <c r="J363" s="57">
        <v>-5</v>
      </c>
      <c r="K363" s="57">
        <v>-5</v>
      </c>
      <c r="L363" s="57">
        <v>-5</v>
      </c>
      <c r="M363" s="57">
        <v>-5</v>
      </c>
      <c r="N363" s="57">
        <f>Tabela1103[[#This Row],[styczeń - wrzesień]]+Tabela110[[#This Row],[październik]]</f>
        <v>-6</v>
      </c>
      <c r="O363" s="57">
        <f>Tabela1103[[#This Row],[styczeń - październik]]+Tabela110[[#This Row],[listopad]]</f>
        <v>-6</v>
      </c>
      <c r="P363" s="58">
        <f>Tabela1103[[#This Row],[styczeń - listopad]]+Tabela110[[#This Row],[grudzień]]</f>
        <v>-6</v>
      </c>
      <c r="S363" s="29"/>
    </row>
    <row r="364" spans="1:19" ht="15" customHeight="1" x14ac:dyDescent="0.25">
      <c r="A364" s="23" t="s">
        <v>30</v>
      </c>
      <c r="B364" s="19" t="s">
        <v>48</v>
      </c>
      <c r="C364" s="11" t="s">
        <v>18</v>
      </c>
      <c r="D364" s="12">
        <v>2009</v>
      </c>
      <c r="E364" s="57">
        <v>0</v>
      </c>
      <c r="F364" s="57">
        <v>0</v>
      </c>
      <c r="G364" s="57">
        <v>0</v>
      </c>
      <c r="H364" s="57">
        <v>-1</v>
      </c>
      <c r="I364" s="57">
        <v>-2</v>
      </c>
      <c r="J364" s="57">
        <v>-3</v>
      </c>
      <c r="K364" s="57">
        <v>-4</v>
      </c>
      <c r="L364" s="57">
        <v>-4</v>
      </c>
      <c r="M364" s="57">
        <v>-4</v>
      </c>
      <c r="N364" s="57">
        <f>Tabela1103[[#This Row],[styczeń - wrzesień]]+Tabela110[[#This Row],[październik]]</f>
        <v>-4</v>
      </c>
      <c r="O364" s="57">
        <f>Tabela1103[[#This Row],[styczeń - październik]]+Tabela110[[#This Row],[listopad]]</f>
        <v>-4</v>
      </c>
      <c r="P364" s="58">
        <f>Tabela1103[[#This Row],[styczeń - listopad]]+Tabela110[[#This Row],[grudzień]]</f>
        <v>-4</v>
      </c>
      <c r="S364" s="29"/>
    </row>
    <row r="365" spans="1:19" ht="15" customHeight="1" x14ac:dyDescent="0.25">
      <c r="A365" s="23" t="s">
        <v>30</v>
      </c>
      <c r="B365" s="19" t="s">
        <v>48</v>
      </c>
      <c r="C365" s="11" t="s">
        <v>18</v>
      </c>
      <c r="D365" s="13">
        <v>2010</v>
      </c>
      <c r="E365" s="57">
        <v>13</v>
      </c>
      <c r="F365" s="57">
        <v>36</v>
      </c>
      <c r="G365" s="57">
        <v>-490</v>
      </c>
      <c r="H365" s="57">
        <v>-380</v>
      </c>
      <c r="I365" s="57">
        <v>-217</v>
      </c>
      <c r="J365" s="57">
        <v>-8</v>
      </c>
      <c r="K365" s="57">
        <v>190</v>
      </c>
      <c r="L365" s="57">
        <v>-2</v>
      </c>
      <c r="M365" s="57">
        <v>70</v>
      </c>
      <c r="N365" s="57">
        <f>Tabela1103[[#This Row],[styczeń - wrzesień]]+Tabela110[[#This Row],[październik]]</f>
        <v>220</v>
      </c>
      <c r="O365" s="57">
        <f>Tabela1103[[#This Row],[styczeń - październik]]+Tabela110[[#This Row],[listopad]]</f>
        <v>358</v>
      </c>
      <c r="P365" s="58">
        <f>Tabela1103[[#This Row],[styczeń - listopad]]+Tabela110[[#This Row],[grudzień]]</f>
        <v>-34</v>
      </c>
      <c r="S365" s="29"/>
    </row>
    <row r="366" spans="1:19" ht="15" customHeight="1" x14ac:dyDescent="0.25">
      <c r="A366" s="23" t="s">
        <v>30</v>
      </c>
      <c r="B366" s="19" t="s">
        <v>48</v>
      </c>
      <c r="C366" s="11" t="s">
        <v>18</v>
      </c>
      <c r="D366" s="13">
        <v>2011</v>
      </c>
      <c r="E366" s="57">
        <v>15</v>
      </c>
      <c r="F366" s="57">
        <v>-157</v>
      </c>
      <c r="G366" s="57">
        <v>-142</v>
      </c>
      <c r="H366" s="57">
        <v>-260</v>
      </c>
      <c r="I366" s="57">
        <v>-208</v>
      </c>
      <c r="J366" s="57">
        <v>-123</v>
      </c>
      <c r="K366" s="57">
        <v>-25</v>
      </c>
      <c r="L366" s="57">
        <v>-123</v>
      </c>
      <c r="M366" s="57">
        <v>-48</v>
      </c>
      <c r="N366" s="57">
        <f>Tabela1103[[#This Row],[styczeń - wrzesień]]+Tabela110[[#This Row],[październik]]</f>
        <v>21</v>
      </c>
      <c r="O366" s="57">
        <f>Tabela1103[[#This Row],[styczeń - październik]]+Tabela110[[#This Row],[listopad]]</f>
        <v>82</v>
      </c>
      <c r="P366" s="58">
        <f>Tabela1103[[#This Row],[styczeń - listopad]]+Tabela110[[#This Row],[grudzień]]</f>
        <v>-415</v>
      </c>
      <c r="S366" s="29"/>
    </row>
    <row r="367" spans="1:19" ht="15" customHeight="1" x14ac:dyDescent="0.25">
      <c r="A367" s="23" t="s">
        <v>30</v>
      </c>
      <c r="B367" s="19" t="s">
        <v>48</v>
      </c>
      <c r="C367" s="11" t="s">
        <v>18</v>
      </c>
      <c r="D367" s="13">
        <v>2012</v>
      </c>
      <c r="E367" s="57">
        <v>1</v>
      </c>
      <c r="F367" s="57">
        <v>-152</v>
      </c>
      <c r="G367" s="57">
        <v>-146</v>
      </c>
      <c r="H367" s="57">
        <v>-122</v>
      </c>
      <c r="I367" s="57">
        <v>-48</v>
      </c>
      <c r="J367" s="57">
        <v>52</v>
      </c>
      <c r="K367" s="57">
        <v>-60</v>
      </c>
      <c r="L367" s="57">
        <v>29</v>
      </c>
      <c r="M367" s="57">
        <v>113</v>
      </c>
      <c r="N367" s="57">
        <f>Tabela1103[[#This Row],[styczeń - wrzesień]]+Tabela110[[#This Row],[październik]]</f>
        <v>194</v>
      </c>
      <c r="O367" s="57">
        <f>Tabela1103[[#This Row],[styczeń - październik]]+Tabela110[[#This Row],[listopad]]</f>
        <v>260</v>
      </c>
      <c r="P367" s="58">
        <f>Tabela1103[[#This Row],[styczeń - listopad]]+Tabela110[[#This Row],[grudzień]]</f>
        <v>47</v>
      </c>
      <c r="S367" s="29"/>
    </row>
    <row r="368" spans="1:19" ht="15" customHeight="1" x14ac:dyDescent="0.25">
      <c r="A368" s="23" t="s">
        <v>30</v>
      </c>
      <c r="B368" s="19" t="s">
        <v>48</v>
      </c>
      <c r="C368" s="11" t="s">
        <v>18</v>
      </c>
      <c r="D368" s="13">
        <v>2013</v>
      </c>
      <c r="E368" s="57">
        <v>2</v>
      </c>
      <c r="F368" s="57">
        <v>-171</v>
      </c>
      <c r="G368" s="57">
        <v>-121</v>
      </c>
      <c r="H368" s="57">
        <v>7</v>
      </c>
      <c r="I368" s="57">
        <v>169</v>
      </c>
      <c r="J368" s="57">
        <v>349</v>
      </c>
      <c r="K368" s="57">
        <v>407</v>
      </c>
      <c r="L368" s="57">
        <v>570</v>
      </c>
      <c r="M368" s="57">
        <v>723</v>
      </c>
      <c r="N368" s="57">
        <f>Tabela1103[[#This Row],[styczeń - wrzesień]]+Tabela110[[#This Row],[październik]]</f>
        <v>862</v>
      </c>
      <c r="O368" s="57">
        <f>Tabela1103[[#This Row],[styczeń - październik]]+Tabela110[[#This Row],[listopad]]</f>
        <v>929</v>
      </c>
      <c r="P368" s="58">
        <f>Tabela1103[[#This Row],[styczeń - listopad]]+Tabela110[[#This Row],[grudzień]]</f>
        <v>552</v>
      </c>
      <c r="S368" s="29"/>
    </row>
    <row r="369" spans="1:19" ht="15" customHeight="1" x14ac:dyDescent="0.25">
      <c r="A369" s="23" t="s">
        <v>30</v>
      </c>
      <c r="B369" s="19" t="s">
        <v>48</v>
      </c>
      <c r="C369" s="11" t="s">
        <v>18</v>
      </c>
      <c r="D369" s="14">
        <v>2014</v>
      </c>
      <c r="E369" s="57">
        <v>3</v>
      </c>
      <c r="F369" s="57">
        <v>23</v>
      </c>
      <c r="G369" s="57">
        <v>120</v>
      </c>
      <c r="H369" s="57">
        <v>316</v>
      </c>
      <c r="I369" s="57">
        <v>564</v>
      </c>
      <c r="J369" s="57">
        <v>643</v>
      </c>
      <c r="K369" s="57">
        <v>767</v>
      </c>
      <c r="L369" s="57">
        <v>997</v>
      </c>
      <c r="M369" s="57">
        <v>1222</v>
      </c>
      <c r="N369" s="57">
        <f>Tabela1103[[#This Row],[styczeń - wrzesień]]+Tabela110[[#This Row],[październik]]</f>
        <v>1119</v>
      </c>
      <c r="O369" s="57">
        <f>Tabela1103[[#This Row],[styczeń - październik]]+Tabela110[[#This Row],[listopad]]</f>
        <v>1303</v>
      </c>
      <c r="P369" s="58">
        <f>Tabela1103[[#This Row],[styczeń - listopad]]+Tabela110[[#This Row],[grudzień]]</f>
        <v>1101</v>
      </c>
      <c r="S369" s="29"/>
    </row>
    <row r="370" spans="1:19" ht="15" customHeight="1" x14ac:dyDescent="0.25">
      <c r="A370" s="23" t="s">
        <v>30</v>
      </c>
      <c r="B370" s="19" t="s">
        <v>48</v>
      </c>
      <c r="C370" s="11" t="s">
        <v>18</v>
      </c>
      <c r="D370" s="14">
        <v>2015</v>
      </c>
      <c r="E370" s="57">
        <v>0</v>
      </c>
      <c r="F370" s="57">
        <v>-457</v>
      </c>
      <c r="G370" s="57">
        <v>-455</v>
      </c>
      <c r="H370" s="57">
        <v>-590</v>
      </c>
      <c r="I370" s="57">
        <v>-588</v>
      </c>
      <c r="J370" s="57">
        <v>-519</v>
      </c>
      <c r="K370" s="57">
        <v>-418</v>
      </c>
      <c r="L370" s="57">
        <v>-300</v>
      </c>
      <c r="M370" s="57">
        <v>-145</v>
      </c>
      <c r="N370" s="57">
        <f>Tabela1103[[#This Row],[styczeń - wrzesień]]+Tabela110[[#This Row],[październik]]</f>
        <v>58</v>
      </c>
      <c r="O370" s="57">
        <f>Tabela1103[[#This Row],[styczeń - październik]]+Tabela110[[#This Row],[listopad]]</f>
        <v>292</v>
      </c>
      <c r="P370" s="58">
        <f>Tabela1103[[#This Row],[styczeń - listopad]]+Tabela110[[#This Row],[grudzień]]</f>
        <v>643</v>
      </c>
      <c r="S370" s="29"/>
    </row>
    <row r="371" spans="1:19" ht="15" customHeight="1" x14ac:dyDescent="0.25">
      <c r="A371" s="23" t="s">
        <v>30</v>
      </c>
      <c r="B371" s="19" t="s">
        <v>48</v>
      </c>
      <c r="C371" s="11" t="s">
        <v>18</v>
      </c>
      <c r="D371" s="13">
        <v>2016</v>
      </c>
      <c r="E371" s="57">
        <v>23</v>
      </c>
      <c r="F371" s="57">
        <v>64</v>
      </c>
      <c r="G371" s="57">
        <v>137</v>
      </c>
      <c r="H371" s="57">
        <v>255</v>
      </c>
      <c r="I371" s="57">
        <v>392</v>
      </c>
      <c r="J371" s="57">
        <v>548</v>
      </c>
      <c r="K371" s="57">
        <v>301</v>
      </c>
      <c r="L371" s="57">
        <v>321</v>
      </c>
      <c r="M371" s="57">
        <v>380</v>
      </c>
      <c r="N371" s="57">
        <f>Tabela1103[[#This Row],[styczeń - wrzesień]]+Tabela110[[#This Row],[październik]]</f>
        <v>344</v>
      </c>
      <c r="O371" s="57">
        <f>Tabela1103[[#This Row],[styczeń - październik]]+Tabela110[[#This Row],[listopad]]</f>
        <v>415</v>
      </c>
      <c r="P371" s="58">
        <f>Tabela1103[[#This Row],[styczeń - listopad]]+Tabela110[[#This Row],[grudzień]]</f>
        <v>113</v>
      </c>
      <c r="S371" s="29"/>
    </row>
    <row r="372" spans="1:19" ht="15" customHeight="1" x14ac:dyDescent="0.25">
      <c r="A372" s="23" t="s">
        <v>30</v>
      </c>
      <c r="B372" s="19" t="s">
        <v>48</v>
      </c>
      <c r="C372" s="11" t="s">
        <v>18</v>
      </c>
      <c r="D372" s="14">
        <v>2017</v>
      </c>
      <c r="E372" s="57">
        <v>-231</v>
      </c>
      <c r="F372" s="57">
        <v>-393</v>
      </c>
      <c r="G372" s="57">
        <v>-488</v>
      </c>
      <c r="H372" s="57">
        <v>-366</v>
      </c>
      <c r="I372" s="57">
        <v>-211</v>
      </c>
      <c r="J372" s="57">
        <v>-202</v>
      </c>
      <c r="K372" s="57">
        <v>-161</v>
      </c>
      <c r="L372" s="57">
        <v>0</v>
      </c>
      <c r="M372" s="57">
        <v>30</v>
      </c>
      <c r="N372" s="57">
        <f>Tabela1103[[#This Row],[styczeń - wrzesień]]+Tabela110[[#This Row],[październik]]</f>
        <v>-41</v>
      </c>
      <c r="O372" s="57">
        <f>Tabela1103[[#This Row],[styczeń - październik]]+Tabela110[[#This Row],[listopad]]</f>
        <v>75</v>
      </c>
      <c r="P372" s="58">
        <f>Tabela1103[[#This Row],[styczeń - listopad]]+Tabela110[[#This Row],[grudzień]]</f>
        <v>-142</v>
      </c>
      <c r="S372" s="29"/>
    </row>
    <row r="373" spans="1:19" ht="15" customHeight="1" x14ac:dyDescent="0.25">
      <c r="A373" s="23" t="s">
        <v>30</v>
      </c>
      <c r="B373" s="19" t="s">
        <v>48</v>
      </c>
      <c r="C373" s="11" t="s">
        <v>18</v>
      </c>
      <c r="D373" s="13">
        <v>2018</v>
      </c>
      <c r="E373" s="57">
        <v>33</v>
      </c>
      <c r="F373" s="57">
        <v>-78</v>
      </c>
      <c r="G373" s="57">
        <v>-119</v>
      </c>
      <c r="H373" s="57">
        <v>27</v>
      </c>
      <c r="I373" s="57">
        <v>79</v>
      </c>
      <c r="J373" s="57">
        <v>148</v>
      </c>
      <c r="K373" s="57">
        <v>252</v>
      </c>
      <c r="L373" s="57">
        <v>395</v>
      </c>
      <c r="M373" s="57">
        <v>443</v>
      </c>
      <c r="N373" s="57">
        <f>Tabela1103[[#This Row],[styczeń - wrzesień]]+Tabela110[[#This Row],[październik]]</f>
        <v>570</v>
      </c>
      <c r="O373" s="57">
        <f>Tabela1103[[#This Row],[styczeń - październik]]+Tabela110[[#This Row],[listopad]]</f>
        <v>685</v>
      </c>
      <c r="P373" s="58">
        <f>Tabela1103[[#This Row],[styczeń - listopad]]+Tabela110[[#This Row],[grudzień]]</f>
        <v>309</v>
      </c>
      <c r="S373" s="29"/>
    </row>
    <row r="374" spans="1:19" ht="15" customHeight="1" x14ac:dyDescent="0.25">
      <c r="A374" s="23" t="s">
        <v>30</v>
      </c>
      <c r="B374" s="19" t="s">
        <v>48</v>
      </c>
      <c r="C374" s="11" t="s">
        <v>18</v>
      </c>
      <c r="D374" s="14">
        <v>2019</v>
      </c>
      <c r="E374" s="57">
        <v>12</v>
      </c>
      <c r="F374" s="57">
        <v>40</v>
      </c>
      <c r="G374" s="57">
        <v>109</v>
      </c>
      <c r="H374" s="57">
        <v>253</v>
      </c>
      <c r="I374" s="57">
        <v>430</v>
      </c>
      <c r="J374" s="57">
        <v>598</v>
      </c>
      <c r="K374" s="57">
        <v>766</v>
      </c>
      <c r="L374" s="57">
        <v>906</v>
      </c>
      <c r="M374" s="57">
        <v>428</v>
      </c>
      <c r="N374" s="57">
        <f>Tabela1103[[#This Row],[styczeń - wrzesień]]+Tabela110[[#This Row],[październik]]</f>
        <v>4543</v>
      </c>
      <c r="O374" s="57">
        <f>Tabela1103[[#This Row],[styczeń - październik]]+Tabela110[[#This Row],[listopad]]</f>
        <v>4645</v>
      </c>
      <c r="P374" s="58">
        <f>Tabela1103[[#This Row],[styczeń - listopad]]+Tabela110[[#This Row],[grudzień]]</f>
        <v>4224</v>
      </c>
      <c r="S374" s="29"/>
    </row>
    <row r="375" spans="1:19" ht="15" customHeight="1" x14ac:dyDescent="0.25">
      <c r="A375" s="23" t="s">
        <v>30</v>
      </c>
      <c r="B375" s="19" t="s">
        <v>48</v>
      </c>
      <c r="C375" s="11" t="s">
        <v>18</v>
      </c>
      <c r="D375" s="14">
        <v>2020</v>
      </c>
      <c r="E375" s="57">
        <v>19</v>
      </c>
      <c r="F375" s="57">
        <v>2059</v>
      </c>
      <c r="G375" s="57">
        <v>4124</v>
      </c>
      <c r="H375" s="57">
        <v>6655</v>
      </c>
      <c r="I375" s="57">
        <v>11242</v>
      </c>
      <c r="J375" s="57">
        <v>14837</v>
      </c>
      <c r="K375" s="57">
        <v>16416</v>
      </c>
      <c r="L375" s="57">
        <v>16984</v>
      </c>
      <c r="M375" s="57">
        <v>17123</v>
      </c>
      <c r="N375" s="57">
        <f>Tabela1103[[#This Row],[styczeń - wrzesień]]+Tabela110[[#This Row],[październik]]</f>
        <v>17359</v>
      </c>
      <c r="O375" s="57">
        <f>Tabela1103[[#This Row],[styczeń - październik]]+Tabela110[[#This Row],[listopad]]</f>
        <v>17533</v>
      </c>
      <c r="P375" s="58">
        <f>Tabela1103[[#This Row],[styczeń - listopad]]+Tabela110[[#This Row],[grudzień]]</f>
        <v>15103</v>
      </c>
      <c r="S375" s="29"/>
    </row>
    <row r="376" spans="1:19" ht="15" customHeight="1" x14ac:dyDescent="0.25">
      <c r="A376" s="23" t="s">
        <v>30</v>
      </c>
      <c r="B376" s="19" t="s">
        <v>48</v>
      </c>
      <c r="C376" s="11" t="s">
        <v>18</v>
      </c>
      <c r="D376" s="14">
        <v>2021</v>
      </c>
      <c r="E376" s="57">
        <v>52</v>
      </c>
      <c r="F376" s="57">
        <v>117</v>
      </c>
      <c r="G376" s="57">
        <v>197</v>
      </c>
      <c r="H376" s="57">
        <v>348</v>
      </c>
      <c r="I376" s="57">
        <v>526</v>
      </c>
      <c r="J376" s="57">
        <v>-6</v>
      </c>
      <c r="K376" s="57">
        <v>162</v>
      </c>
      <c r="L376" s="57">
        <v>313</v>
      </c>
      <c r="M376" s="57">
        <v>284</v>
      </c>
      <c r="N376" s="57">
        <f>Tabela1103[[#This Row],[styczeń - wrzesień]]+Tabela110[[#This Row],[październik]]</f>
        <v>-484</v>
      </c>
      <c r="O376" s="57">
        <f>Tabela1103[[#This Row],[styczeń - październik]]+Tabela110[[#This Row],[listopad]]</f>
        <v>-422</v>
      </c>
      <c r="P376" s="58">
        <f>Tabela1103[[#This Row],[styczeń - listopad]]+Tabela110[[#This Row],[grudzień]]</f>
        <v>-497</v>
      </c>
      <c r="S376" s="29"/>
    </row>
    <row r="377" spans="1:19" ht="15" customHeight="1" x14ac:dyDescent="0.25">
      <c r="A377" s="23" t="s">
        <v>30</v>
      </c>
      <c r="B377" s="19" t="s">
        <v>48</v>
      </c>
      <c r="C377" s="11" t="s">
        <v>18</v>
      </c>
      <c r="D377" s="14">
        <v>2022</v>
      </c>
      <c r="E377" s="57">
        <v>27</v>
      </c>
      <c r="F377" s="57">
        <v>77</v>
      </c>
      <c r="G377" s="57">
        <v>-330</v>
      </c>
      <c r="H377" s="57">
        <v>-157</v>
      </c>
      <c r="I377" s="57">
        <v>18</v>
      </c>
      <c r="J377" s="57">
        <v>74</v>
      </c>
      <c r="K377" s="57">
        <v>237</v>
      </c>
      <c r="L377" s="57">
        <v>391</v>
      </c>
      <c r="M377" s="57">
        <v>151</v>
      </c>
      <c r="N377" s="57">
        <f>Tabela1103[[#This Row],[styczeń - wrzesień]]+Tabela110[[#This Row],[październik]]</f>
        <v>296</v>
      </c>
      <c r="O377" s="57">
        <f>Tabela1103[[#This Row],[styczeń - październik]]+Tabela110[[#This Row],[listopad]]</f>
        <v>297</v>
      </c>
      <c r="P377" s="58">
        <f>Tabela1103[[#This Row],[styczeń - listopad]]+Tabela110[[#This Row],[grudzień]]</f>
        <v>239</v>
      </c>
      <c r="S377" s="29"/>
    </row>
    <row r="378" spans="1:19" ht="15" customHeight="1" x14ac:dyDescent="0.25">
      <c r="A378" s="23" t="s">
        <v>30</v>
      </c>
      <c r="B378" s="19" t="s">
        <v>48</v>
      </c>
      <c r="C378" s="11" t="s">
        <v>18</v>
      </c>
      <c r="D378" s="14">
        <v>2023</v>
      </c>
      <c r="E378" s="57">
        <v>-65</v>
      </c>
      <c r="F378" s="57">
        <v>-65</v>
      </c>
      <c r="G378" s="57">
        <v>-65</v>
      </c>
      <c r="H378" s="57">
        <v>-280</v>
      </c>
      <c r="I378" s="57">
        <v>-273</v>
      </c>
      <c r="J378" s="57">
        <v>-227</v>
      </c>
      <c r="K378" s="57">
        <v>-143</v>
      </c>
      <c r="L378" s="57">
        <v>5302</v>
      </c>
      <c r="M378" s="57">
        <v>6260</v>
      </c>
      <c r="N378" s="57">
        <f>Tabela1103[[#This Row],[styczeń - wrzesień]]+Tabela110[[#This Row],[październik]]</f>
        <v>6432</v>
      </c>
      <c r="O378" s="57">
        <f>Tabela1103[[#This Row],[styczeń - październik]]+Tabela110[[#This Row],[listopad]]</f>
        <v>6249</v>
      </c>
      <c r="P378" s="58">
        <f>Tabela1103[[#This Row],[styczeń - listopad]]+Tabela110[[#This Row],[grudzień]]</f>
        <v>7841</v>
      </c>
      <c r="S378" s="29"/>
    </row>
    <row r="379" spans="1:19" ht="15" customHeight="1" x14ac:dyDescent="0.25">
      <c r="A379" s="23" t="s">
        <v>30</v>
      </c>
      <c r="B379" s="19" t="s">
        <v>48</v>
      </c>
      <c r="C379" s="11" t="s">
        <v>18</v>
      </c>
      <c r="D379" s="14">
        <v>2024</v>
      </c>
      <c r="E379" s="57">
        <v>31</v>
      </c>
      <c r="F379" s="57">
        <v>85</v>
      </c>
      <c r="G379" s="57">
        <v>194</v>
      </c>
      <c r="H379" s="57">
        <v>344</v>
      </c>
      <c r="I379" s="57">
        <v>490</v>
      </c>
      <c r="J379" s="57">
        <v>580</v>
      </c>
      <c r="K379" s="57">
        <v>308</v>
      </c>
      <c r="L379" s="57">
        <v>-185</v>
      </c>
      <c r="M379" s="57">
        <v>-703</v>
      </c>
      <c r="N379" s="57">
        <f>Tabela1103[[#This Row],[styczeń - wrzesień]]+Tabela110[[#This Row],[październik]]</f>
        <v>-1323</v>
      </c>
      <c r="O379" s="57">
        <f>Tabela1103[[#This Row],[styczeń - październik]]+Tabela110[[#This Row],[listopad]]</f>
        <v>-1776</v>
      </c>
      <c r="P379" s="58">
        <f>Tabela1103[[#This Row],[styczeń - listopad]]+Tabela110[[#This Row],[grudzień]]</f>
        <v>-4733</v>
      </c>
      <c r="S379" s="29"/>
    </row>
    <row r="380" spans="1:19" ht="15" customHeight="1" x14ac:dyDescent="0.25">
      <c r="A380" s="23" t="s">
        <v>30</v>
      </c>
      <c r="B380" s="19" t="s">
        <v>48</v>
      </c>
      <c r="C380" s="11" t="s">
        <v>18</v>
      </c>
      <c r="D380" s="14">
        <v>2025</v>
      </c>
      <c r="E380" s="60">
        <f>Tabela110[[#This Row],[styczeń]]</f>
        <v>7</v>
      </c>
      <c r="F380" s="60">
        <f>Tabela1103[[#This Row],[styczeń]]+Tabela110[[#This Row],[luty]]</f>
        <v>-210</v>
      </c>
      <c r="G380" s="60">
        <f>Tabela1103[[#This Row],[styczeń - luty ]]+Tabela110[[#This Row],[marzec ]]</f>
        <v>-120</v>
      </c>
      <c r="H380" s="60">
        <f>Tabela1103[[#This Row],[styczeń - marzec ]]+Tabela110[[#This Row],[kwiecień]]</f>
        <v>-146</v>
      </c>
      <c r="I380" s="60">
        <f>Tabela1103[[#This Row],[styczeń - kwiecień]]+Tabela110[[#This Row],[maj]]</f>
        <v>1</v>
      </c>
      <c r="J380" s="60">
        <f>Tabela1103[[#This Row],[styczeń - maj]]+Tabela110[[#This Row],[czerwiec]]</f>
        <v>100</v>
      </c>
      <c r="K380" s="60">
        <f>Tabela1103[[#This Row],[styczeń - czerwiec]]+Tabela110[[#This Row],[lipiec]]</f>
        <v>206</v>
      </c>
      <c r="L380" s="60">
        <f>Tabela1103[[#This Row],[styczeń - lipiec]]+Tabela110[[#This Row],[sierpień]]</f>
        <v>294</v>
      </c>
      <c r="M380" s="60">
        <f>Tabela1103[[#This Row],[styczeń - sierpień]]+Tabela110[[#This Row],[wrzesień]]</f>
        <v>193</v>
      </c>
      <c r="N380" s="60">
        <f>Tabela1103[[#This Row],[styczeń - wrzesień]]+Tabela110[[#This Row],[październik]]</f>
        <v>277</v>
      </c>
      <c r="O380" s="60">
        <f>Tabela1103[[#This Row],[styczeń - październik]]+Tabela110[[#This Row],[listopad]]</f>
        <v>369</v>
      </c>
      <c r="P380" s="60">
        <f>Tabela1103[[#This Row],[styczeń - listopad]]+Tabela110[[#This Row],[grudzień]]</f>
        <v>-1743</v>
      </c>
      <c r="S380" s="29"/>
    </row>
    <row r="381" spans="1:19" ht="15" customHeight="1" x14ac:dyDescent="0.25">
      <c r="A381" s="23" t="s">
        <v>30</v>
      </c>
      <c r="B381" s="19" t="s">
        <v>48</v>
      </c>
      <c r="C381" s="28" t="s">
        <v>18</v>
      </c>
      <c r="D381" s="12">
        <v>2026</v>
      </c>
      <c r="E381" s="61">
        <f>Tabela110[[#This Row],[styczeń]]</f>
        <v>-184</v>
      </c>
      <c r="F381" s="61">
        <v>0</v>
      </c>
      <c r="G381" s="61">
        <v>0</v>
      </c>
      <c r="H381" s="61">
        <v>0</v>
      </c>
      <c r="I381" s="61">
        <v>0</v>
      </c>
      <c r="J381" s="61">
        <v>0</v>
      </c>
      <c r="K381" s="61">
        <v>0</v>
      </c>
      <c r="L381" s="61">
        <v>0</v>
      </c>
      <c r="M381" s="61">
        <v>0</v>
      </c>
      <c r="N381" s="61">
        <v>0</v>
      </c>
      <c r="O381" s="61">
        <v>0</v>
      </c>
      <c r="P381" s="62">
        <v>0</v>
      </c>
      <c r="S381" s="29"/>
    </row>
    <row r="382" spans="1:19" ht="15" customHeight="1" x14ac:dyDescent="0.25">
      <c r="A382" s="10" t="s">
        <v>30</v>
      </c>
      <c r="B382" s="19" t="s">
        <v>25</v>
      </c>
      <c r="C382" s="11" t="s">
        <v>18</v>
      </c>
      <c r="D382" s="17">
        <v>2007</v>
      </c>
      <c r="E382" s="57">
        <v>0</v>
      </c>
      <c r="F382" s="57">
        <v>0</v>
      </c>
      <c r="G382" s="57">
        <v>0</v>
      </c>
      <c r="H382" s="57">
        <v>0</v>
      </c>
      <c r="I382" s="57">
        <v>0</v>
      </c>
      <c r="J382" s="57">
        <v>0</v>
      </c>
      <c r="K382" s="57">
        <v>0</v>
      </c>
      <c r="L382" s="57">
        <v>0</v>
      </c>
      <c r="M382" s="57">
        <v>0</v>
      </c>
      <c r="N382" s="57">
        <f>Tabela1103[[#This Row],[styczeń - wrzesień]]+Tabela110[[#This Row],[październik]]</f>
        <v>0</v>
      </c>
      <c r="O382" s="57">
        <f>Tabela1103[[#This Row],[styczeń - październik]]+Tabela110[[#This Row],[listopad]]</f>
        <v>0</v>
      </c>
      <c r="P382" s="58">
        <f>Tabela1103[[#This Row],[styczeń - listopad]]+Tabela110[[#This Row],[grudzień]]</f>
        <v>0</v>
      </c>
      <c r="S382" s="29"/>
    </row>
    <row r="383" spans="1:19" ht="15" customHeight="1" x14ac:dyDescent="0.25">
      <c r="A383" s="21" t="s">
        <v>30</v>
      </c>
      <c r="B383" s="19" t="s">
        <v>49</v>
      </c>
      <c r="C383" s="11" t="s">
        <v>18</v>
      </c>
      <c r="D383" s="12">
        <v>2008</v>
      </c>
      <c r="E383" s="57">
        <v>0</v>
      </c>
      <c r="F383" s="57">
        <v>0</v>
      </c>
      <c r="G383" s="57">
        <v>0</v>
      </c>
      <c r="H383" s="57">
        <v>0</v>
      </c>
      <c r="I383" s="57">
        <v>0</v>
      </c>
      <c r="J383" s="57">
        <v>0</v>
      </c>
      <c r="K383" s="57">
        <v>0</v>
      </c>
      <c r="L383" s="57">
        <v>0</v>
      </c>
      <c r="M383" s="57">
        <v>0</v>
      </c>
      <c r="N383" s="57">
        <f>Tabela1103[[#This Row],[styczeń - wrzesień]]+Tabela110[[#This Row],[październik]]</f>
        <v>0</v>
      </c>
      <c r="O383" s="57">
        <f>Tabela1103[[#This Row],[styczeń - październik]]+Tabela110[[#This Row],[listopad]]</f>
        <v>0</v>
      </c>
      <c r="P383" s="58">
        <f>Tabela1103[[#This Row],[styczeń - listopad]]+Tabela110[[#This Row],[grudzień]]</f>
        <v>0</v>
      </c>
      <c r="S383" s="29"/>
    </row>
    <row r="384" spans="1:19" ht="15" customHeight="1" x14ac:dyDescent="0.25">
      <c r="A384" s="21" t="s">
        <v>30</v>
      </c>
      <c r="B384" s="19" t="s">
        <v>49</v>
      </c>
      <c r="C384" s="11" t="s">
        <v>18</v>
      </c>
      <c r="D384" s="12">
        <v>2009</v>
      </c>
      <c r="E384" s="57">
        <v>0</v>
      </c>
      <c r="F384" s="57">
        <v>0</v>
      </c>
      <c r="G384" s="57">
        <v>0</v>
      </c>
      <c r="H384" s="57">
        <v>0</v>
      </c>
      <c r="I384" s="57">
        <v>0</v>
      </c>
      <c r="J384" s="57">
        <v>0</v>
      </c>
      <c r="K384" s="57">
        <v>0</v>
      </c>
      <c r="L384" s="57">
        <v>0</v>
      </c>
      <c r="M384" s="57">
        <v>0</v>
      </c>
      <c r="N384" s="57">
        <f>Tabela1103[[#This Row],[styczeń - wrzesień]]+Tabela110[[#This Row],[październik]]</f>
        <v>0</v>
      </c>
      <c r="O384" s="57">
        <f>Tabela1103[[#This Row],[styczeń - październik]]+Tabela110[[#This Row],[listopad]]</f>
        <v>0</v>
      </c>
      <c r="P384" s="58">
        <f>Tabela1103[[#This Row],[styczeń - listopad]]+Tabela110[[#This Row],[grudzień]]</f>
        <v>0</v>
      </c>
      <c r="S384" s="29"/>
    </row>
    <row r="385" spans="1:19" ht="15" customHeight="1" x14ac:dyDescent="0.25">
      <c r="A385" s="21" t="s">
        <v>30</v>
      </c>
      <c r="B385" s="19" t="s">
        <v>49</v>
      </c>
      <c r="C385" s="11" t="s">
        <v>18</v>
      </c>
      <c r="D385" s="13">
        <v>2010</v>
      </c>
      <c r="E385" s="57">
        <v>0</v>
      </c>
      <c r="F385" s="57">
        <v>0</v>
      </c>
      <c r="G385" s="57">
        <v>0</v>
      </c>
      <c r="H385" s="57">
        <v>0</v>
      </c>
      <c r="I385" s="57">
        <v>0</v>
      </c>
      <c r="J385" s="57">
        <v>0</v>
      </c>
      <c r="K385" s="57">
        <v>0</v>
      </c>
      <c r="L385" s="57">
        <v>0</v>
      </c>
      <c r="M385" s="57">
        <v>0</v>
      </c>
      <c r="N385" s="57">
        <f>Tabela1103[[#This Row],[styczeń - wrzesień]]+Tabela110[[#This Row],[październik]]</f>
        <v>0</v>
      </c>
      <c r="O385" s="57">
        <f>Tabela1103[[#This Row],[styczeń - październik]]+Tabela110[[#This Row],[listopad]]</f>
        <v>0</v>
      </c>
      <c r="P385" s="58">
        <f>Tabela1103[[#This Row],[styczeń - listopad]]+Tabela110[[#This Row],[grudzień]]</f>
        <v>0</v>
      </c>
      <c r="S385" s="29"/>
    </row>
    <row r="386" spans="1:19" ht="15" customHeight="1" x14ac:dyDescent="0.25">
      <c r="A386" s="21" t="s">
        <v>30</v>
      </c>
      <c r="B386" s="19" t="s">
        <v>49</v>
      </c>
      <c r="C386" s="11" t="s">
        <v>18</v>
      </c>
      <c r="D386" s="13">
        <v>2011</v>
      </c>
      <c r="E386" s="57">
        <v>0</v>
      </c>
      <c r="F386" s="57">
        <v>0</v>
      </c>
      <c r="G386" s="57">
        <v>0</v>
      </c>
      <c r="H386" s="57">
        <v>0</v>
      </c>
      <c r="I386" s="57">
        <v>0</v>
      </c>
      <c r="J386" s="57">
        <v>0</v>
      </c>
      <c r="K386" s="57">
        <v>0</v>
      </c>
      <c r="L386" s="57">
        <v>0</v>
      </c>
      <c r="M386" s="57">
        <v>0</v>
      </c>
      <c r="N386" s="57">
        <f>Tabela1103[[#This Row],[styczeń - wrzesień]]+Tabela110[[#This Row],[październik]]</f>
        <v>0</v>
      </c>
      <c r="O386" s="57">
        <f>Tabela1103[[#This Row],[styczeń - październik]]+Tabela110[[#This Row],[listopad]]</f>
        <v>0</v>
      </c>
      <c r="P386" s="58">
        <f>Tabela1103[[#This Row],[styczeń - listopad]]+Tabela110[[#This Row],[grudzień]]</f>
        <v>0</v>
      </c>
      <c r="S386" s="29"/>
    </row>
    <row r="387" spans="1:19" ht="15" customHeight="1" x14ac:dyDescent="0.25">
      <c r="A387" s="21" t="s">
        <v>30</v>
      </c>
      <c r="B387" s="19" t="s">
        <v>49</v>
      </c>
      <c r="C387" s="11" t="s">
        <v>18</v>
      </c>
      <c r="D387" s="13">
        <v>2012</v>
      </c>
      <c r="E387" s="57">
        <v>0</v>
      </c>
      <c r="F387" s="57">
        <v>0</v>
      </c>
      <c r="G387" s="57">
        <v>0</v>
      </c>
      <c r="H387" s="57">
        <v>0</v>
      </c>
      <c r="I387" s="57">
        <v>0</v>
      </c>
      <c r="J387" s="57">
        <v>0</v>
      </c>
      <c r="K387" s="57">
        <v>0</v>
      </c>
      <c r="L387" s="57">
        <v>0</v>
      </c>
      <c r="M387" s="57">
        <v>0</v>
      </c>
      <c r="N387" s="57">
        <f>Tabela1103[[#This Row],[styczeń - wrzesień]]+Tabela110[[#This Row],[październik]]</f>
        <v>0</v>
      </c>
      <c r="O387" s="57">
        <f>Tabela1103[[#This Row],[styczeń - październik]]+Tabela110[[#This Row],[listopad]]</f>
        <v>0</v>
      </c>
      <c r="P387" s="58">
        <f>Tabela1103[[#This Row],[styczeń - listopad]]+Tabela110[[#This Row],[grudzień]]</f>
        <v>0</v>
      </c>
      <c r="S387" s="29"/>
    </row>
    <row r="388" spans="1:19" ht="15" customHeight="1" x14ac:dyDescent="0.25">
      <c r="A388" s="21" t="s">
        <v>30</v>
      </c>
      <c r="B388" s="19" t="s">
        <v>49</v>
      </c>
      <c r="C388" s="11" t="s">
        <v>18</v>
      </c>
      <c r="D388" s="13">
        <v>2013</v>
      </c>
      <c r="E388" s="57">
        <v>0</v>
      </c>
      <c r="F388" s="57">
        <v>0</v>
      </c>
      <c r="G388" s="57">
        <v>0</v>
      </c>
      <c r="H388" s="57">
        <v>0</v>
      </c>
      <c r="I388" s="57">
        <v>0</v>
      </c>
      <c r="J388" s="57">
        <v>0</v>
      </c>
      <c r="K388" s="57">
        <v>0</v>
      </c>
      <c r="L388" s="57">
        <v>0</v>
      </c>
      <c r="M388" s="57">
        <v>0</v>
      </c>
      <c r="N388" s="57">
        <f>Tabela1103[[#This Row],[styczeń - wrzesień]]+Tabela110[[#This Row],[październik]]</f>
        <v>0</v>
      </c>
      <c r="O388" s="57">
        <f>Tabela1103[[#This Row],[styczeń - październik]]+Tabela110[[#This Row],[listopad]]</f>
        <v>0</v>
      </c>
      <c r="P388" s="58">
        <f>Tabela1103[[#This Row],[styczeń - listopad]]+Tabela110[[#This Row],[grudzień]]</f>
        <v>0</v>
      </c>
      <c r="S388" s="29"/>
    </row>
    <row r="389" spans="1:19" ht="15" customHeight="1" x14ac:dyDescent="0.25">
      <c r="A389" s="21" t="s">
        <v>30</v>
      </c>
      <c r="B389" s="19" t="s">
        <v>49</v>
      </c>
      <c r="C389" s="11" t="s">
        <v>18</v>
      </c>
      <c r="D389" s="14">
        <v>2014</v>
      </c>
      <c r="E389" s="57">
        <v>0</v>
      </c>
      <c r="F389" s="57">
        <v>0</v>
      </c>
      <c r="G389" s="57">
        <v>0</v>
      </c>
      <c r="H389" s="57">
        <v>0</v>
      </c>
      <c r="I389" s="57">
        <v>0</v>
      </c>
      <c r="J389" s="57">
        <v>0</v>
      </c>
      <c r="K389" s="57">
        <v>0</v>
      </c>
      <c r="L389" s="57">
        <v>0</v>
      </c>
      <c r="M389" s="57">
        <v>0</v>
      </c>
      <c r="N389" s="57">
        <f>Tabela1103[[#This Row],[styczeń - wrzesień]]+Tabela110[[#This Row],[październik]]</f>
        <v>0</v>
      </c>
      <c r="O389" s="57">
        <f>Tabela1103[[#This Row],[styczeń - październik]]+Tabela110[[#This Row],[listopad]]</f>
        <v>0</v>
      </c>
      <c r="P389" s="58">
        <f>Tabela1103[[#This Row],[styczeń - listopad]]+Tabela110[[#This Row],[grudzień]]</f>
        <v>0</v>
      </c>
      <c r="S389" s="29"/>
    </row>
    <row r="390" spans="1:19" ht="15" customHeight="1" x14ac:dyDescent="0.25">
      <c r="A390" s="21" t="s">
        <v>30</v>
      </c>
      <c r="B390" s="19" t="s">
        <v>49</v>
      </c>
      <c r="C390" s="11" t="s">
        <v>18</v>
      </c>
      <c r="D390" s="14">
        <v>2015</v>
      </c>
      <c r="E390" s="57">
        <v>0</v>
      </c>
      <c r="F390" s="57">
        <v>0</v>
      </c>
      <c r="G390" s="57">
        <v>0</v>
      </c>
      <c r="H390" s="57">
        <v>0</v>
      </c>
      <c r="I390" s="57">
        <v>0</v>
      </c>
      <c r="J390" s="57">
        <v>0</v>
      </c>
      <c r="K390" s="57">
        <v>0</v>
      </c>
      <c r="L390" s="57">
        <v>0</v>
      </c>
      <c r="M390" s="57">
        <v>0</v>
      </c>
      <c r="N390" s="57">
        <f>Tabela1103[[#This Row],[styczeń - wrzesień]]+Tabela110[[#This Row],[październik]]</f>
        <v>0</v>
      </c>
      <c r="O390" s="57">
        <f>Tabela1103[[#This Row],[styczeń - październik]]+Tabela110[[#This Row],[listopad]]</f>
        <v>0</v>
      </c>
      <c r="P390" s="58">
        <f>Tabela1103[[#This Row],[styczeń - listopad]]+Tabela110[[#This Row],[grudzień]]</f>
        <v>0</v>
      </c>
      <c r="S390" s="29"/>
    </row>
    <row r="391" spans="1:19" ht="15" customHeight="1" x14ac:dyDescent="0.25">
      <c r="A391" s="21" t="s">
        <v>30</v>
      </c>
      <c r="B391" s="19" t="s">
        <v>49</v>
      </c>
      <c r="C391" s="11" t="s">
        <v>18</v>
      </c>
      <c r="D391" s="13">
        <v>2016</v>
      </c>
      <c r="E391" s="57">
        <v>0</v>
      </c>
      <c r="F391" s="57">
        <v>0</v>
      </c>
      <c r="G391" s="57">
        <v>0</v>
      </c>
      <c r="H391" s="57">
        <v>0</v>
      </c>
      <c r="I391" s="57">
        <v>0</v>
      </c>
      <c r="J391" s="57">
        <v>0</v>
      </c>
      <c r="K391" s="57">
        <v>0</v>
      </c>
      <c r="L391" s="57">
        <v>0</v>
      </c>
      <c r="M391" s="57">
        <v>0</v>
      </c>
      <c r="N391" s="57">
        <f>Tabela1103[[#This Row],[styczeń - wrzesień]]+Tabela110[[#This Row],[październik]]</f>
        <v>0</v>
      </c>
      <c r="O391" s="57">
        <f>Tabela1103[[#This Row],[styczeń - październik]]+Tabela110[[#This Row],[listopad]]</f>
        <v>0</v>
      </c>
      <c r="P391" s="58">
        <f>Tabela1103[[#This Row],[styczeń - listopad]]+Tabela110[[#This Row],[grudzień]]</f>
        <v>0</v>
      </c>
      <c r="S391" s="29"/>
    </row>
    <row r="392" spans="1:19" ht="15" customHeight="1" x14ac:dyDescent="0.25">
      <c r="A392" s="21" t="s">
        <v>30</v>
      </c>
      <c r="B392" s="19" t="s">
        <v>49</v>
      </c>
      <c r="C392" s="11" t="s">
        <v>18</v>
      </c>
      <c r="D392" s="14">
        <v>2017</v>
      </c>
      <c r="E392" s="57">
        <v>0</v>
      </c>
      <c r="F392" s="57">
        <v>0</v>
      </c>
      <c r="G392" s="57">
        <v>0</v>
      </c>
      <c r="H392" s="57">
        <v>0</v>
      </c>
      <c r="I392" s="57">
        <v>0</v>
      </c>
      <c r="J392" s="57">
        <v>0</v>
      </c>
      <c r="K392" s="57">
        <v>0</v>
      </c>
      <c r="L392" s="57">
        <v>0</v>
      </c>
      <c r="M392" s="57">
        <v>0</v>
      </c>
      <c r="N392" s="57">
        <f>Tabela1103[[#This Row],[styczeń - wrzesień]]+Tabela110[[#This Row],[październik]]</f>
        <v>0</v>
      </c>
      <c r="O392" s="57">
        <f>Tabela1103[[#This Row],[styczeń - październik]]+Tabela110[[#This Row],[listopad]]</f>
        <v>0</v>
      </c>
      <c r="P392" s="58">
        <f>Tabela1103[[#This Row],[styczeń - listopad]]+Tabela110[[#This Row],[grudzień]]</f>
        <v>0</v>
      </c>
      <c r="S392" s="29"/>
    </row>
    <row r="393" spans="1:19" ht="15" customHeight="1" x14ac:dyDescent="0.25">
      <c r="A393" s="21" t="s">
        <v>30</v>
      </c>
      <c r="B393" s="19" t="s">
        <v>49</v>
      </c>
      <c r="C393" s="11" t="s">
        <v>18</v>
      </c>
      <c r="D393" s="13">
        <v>2018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v>0</v>
      </c>
      <c r="M393" s="57">
        <v>0</v>
      </c>
      <c r="N393" s="57">
        <f>Tabela1103[[#This Row],[styczeń - wrzesień]]+Tabela110[[#This Row],[październik]]</f>
        <v>0</v>
      </c>
      <c r="O393" s="57">
        <f>Tabela1103[[#This Row],[styczeń - październik]]+Tabela110[[#This Row],[listopad]]</f>
        <v>0</v>
      </c>
      <c r="P393" s="58">
        <f>Tabela1103[[#This Row],[styczeń - listopad]]+Tabela110[[#This Row],[grudzień]]</f>
        <v>0</v>
      </c>
      <c r="S393" s="29"/>
    </row>
    <row r="394" spans="1:19" ht="15" customHeight="1" x14ac:dyDescent="0.25">
      <c r="A394" s="21" t="s">
        <v>30</v>
      </c>
      <c r="B394" s="19" t="s">
        <v>49</v>
      </c>
      <c r="C394" s="11" t="s">
        <v>18</v>
      </c>
      <c r="D394" s="14">
        <v>2019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57">
        <v>0</v>
      </c>
      <c r="L394" s="57">
        <v>0</v>
      </c>
      <c r="M394" s="57">
        <v>0</v>
      </c>
      <c r="N394" s="57">
        <f>Tabela1103[[#This Row],[styczeń - wrzesień]]+Tabela110[[#This Row],[październik]]</f>
        <v>0</v>
      </c>
      <c r="O394" s="57">
        <f>Tabela1103[[#This Row],[styczeń - październik]]+Tabela110[[#This Row],[listopad]]</f>
        <v>0</v>
      </c>
      <c r="P394" s="58">
        <f>Tabela1103[[#This Row],[styczeń - listopad]]+Tabela110[[#This Row],[grudzień]]</f>
        <v>0</v>
      </c>
      <c r="S394" s="29"/>
    </row>
    <row r="395" spans="1:19" ht="15" customHeight="1" x14ac:dyDescent="0.25">
      <c r="A395" s="21" t="s">
        <v>30</v>
      </c>
      <c r="B395" s="19" t="s">
        <v>49</v>
      </c>
      <c r="C395" s="11" t="s">
        <v>18</v>
      </c>
      <c r="D395" s="14">
        <v>2020</v>
      </c>
      <c r="E395" s="57">
        <v>0</v>
      </c>
      <c r="F395" s="57">
        <v>0</v>
      </c>
      <c r="G395" s="57">
        <v>0</v>
      </c>
      <c r="H395" s="57">
        <v>0</v>
      </c>
      <c r="I395" s="57">
        <v>0</v>
      </c>
      <c r="J395" s="57">
        <v>0</v>
      </c>
      <c r="K395" s="57">
        <v>0</v>
      </c>
      <c r="L395" s="57">
        <v>0</v>
      </c>
      <c r="M395" s="57">
        <v>0</v>
      </c>
      <c r="N395" s="57">
        <f>Tabela1103[[#This Row],[styczeń - wrzesień]]+Tabela110[[#This Row],[październik]]</f>
        <v>0</v>
      </c>
      <c r="O395" s="57">
        <f>Tabela1103[[#This Row],[styczeń - październik]]+Tabela110[[#This Row],[listopad]]</f>
        <v>0</v>
      </c>
      <c r="P395" s="58">
        <f>Tabela1103[[#This Row],[styczeń - listopad]]+Tabela110[[#This Row],[grudzień]]</f>
        <v>0</v>
      </c>
      <c r="S395" s="29"/>
    </row>
    <row r="396" spans="1:19" ht="15" customHeight="1" x14ac:dyDescent="0.25">
      <c r="A396" s="21" t="s">
        <v>30</v>
      </c>
      <c r="B396" s="19" t="s">
        <v>49</v>
      </c>
      <c r="C396" s="11" t="s">
        <v>18</v>
      </c>
      <c r="D396" s="14">
        <v>2021</v>
      </c>
      <c r="E396" s="57">
        <v>0</v>
      </c>
      <c r="F396" s="57">
        <v>0</v>
      </c>
      <c r="G396" s="57">
        <v>0</v>
      </c>
      <c r="H396" s="57">
        <v>0</v>
      </c>
      <c r="I396" s="57">
        <v>0</v>
      </c>
      <c r="J396" s="57">
        <v>0</v>
      </c>
      <c r="K396" s="57">
        <v>0</v>
      </c>
      <c r="L396" s="57">
        <v>0</v>
      </c>
      <c r="M396" s="57">
        <v>0</v>
      </c>
      <c r="N396" s="57">
        <f>Tabela1103[[#This Row],[styczeń - wrzesień]]+Tabela110[[#This Row],[październik]]</f>
        <v>0</v>
      </c>
      <c r="O396" s="57">
        <f>Tabela1103[[#This Row],[styczeń - październik]]+Tabela110[[#This Row],[listopad]]</f>
        <v>0</v>
      </c>
      <c r="P396" s="58">
        <f>Tabela1103[[#This Row],[styczeń - listopad]]+Tabela110[[#This Row],[grudzień]]</f>
        <v>0</v>
      </c>
      <c r="S396" s="29"/>
    </row>
    <row r="397" spans="1:19" ht="15" customHeight="1" x14ac:dyDescent="0.25">
      <c r="A397" s="21" t="s">
        <v>30</v>
      </c>
      <c r="B397" s="19" t="s">
        <v>49</v>
      </c>
      <c r="C397" s="11" t="s">
        <v>18</v>
      </c>
      <c r="D397" s="14">
        <v>2022</v>
      </c>
      <c r="E397" s="57">
        <v>0</v>
      </c>
      <c r="F397" s="57">
        <v>0</v>
      </c>
      <c r="G397" s="57">
        <v>0</v>
      </c>
      <c r="H397" s="57">
        <v>0</v>
      </c>
      <c r="I397" s="57">
        <v>0</v>
      </c>
      <c r="J397" s="57">
        <v>0</v>
      </c>
      <c r="K397" s="57">
        <v>0</v>
      </c>
      <c r="L397" s="57">
        <v>0</v>
      </c>
      <c r="M397" s="57">
        <v>0</v>
      </c>
      <c r="N397" s="57">
        <f>Tabela1103[[#This Row],[styczeń - wrzesień]]+Tabela110[[#This Row],[październik]]</f>
        <v>0</v>
      </c>
      <c r="O397" s="57">
        <f>Tabela1103[[#This Row],[styczeń - październik]]+Tabela110[[#This Row],[listopad]]</f>
        <v>0</v>
      </c>
      <c r="P397" s="58">
        <f>Tabela1103[[#This Row],[styczeń - listopad]]+Tabela110[[#This Row],[grudzień]]</f>
        <v>0</v>
      </c>
      <c r="S397" s="29"/>
    </row>
    <row r="398" spans="1:19" ht="15" customHeight="1" x14ac:dyDescent="0.25">
      <c r="A398" s="21" t="s">
        <v>30</v>
      </c>
      <c r="B398" s="19" t="s">
        <v>49</v>
      </c>
      <c r="C398" s="11" t="s">
        <v>18</v>
      </c>
      <c r="D398" s="14">
        <v>2023</v>
      </c>
      <c r="E398" s="57">
        <v>0</v>
      </c>
      <c r="F398" s="57">
        <v>0</v>
      </c>
      <c r="G398" s="57">
        <v>0</v>
      </c>
      <c r="H398" s="57">
        <v>0</v>
      </c>
      <c r="I398" s="57">
        <v>0</v>
      </c>
      <c r="J398" s="57">
        <v>0</v>
      </c>
      <c r="K398" s="57">
        <v>0</v>
      </c>
      <c r="L398" s="57">
        <v>0</v>
      </c>
      <c r="M398" s="57">
        <v>0</v>
      </c>
      <c r="N398" s="57">
        <f>Tabela1103[[#This Row],[styczeń - wrzesień]]+Tabela110[[#This Row],[październik]]</f>
        <v>0</v>
      </c>
      <c r="O398" s="57">
        <f>Tabela1103[[#This Row],[styczeń - październik]]+Tabela110[[#This Row],[listopad]]</f>
        <v>0</v>
      </c>
      <c r="P398" s="58">
        <f>Tabela1103[[#This Row],[styczeń - listopad]]+Tabela110[[#This Row],[grudzień]]</f>
        <v>0</v>
      </c>
      <c r="S398" s="29"/>
    </row>
    <row r="399" spans="1:19" ht="15" customHeight="1" x14ac:dyDescent="0.25">
      <c r="A399" s="21" t="s">
        <v>30</v>
      </c>
      <c r="B399" s="19" t="s">
        <v>49</v>
      </c>
      <c r="C399" s="11" t="s">
        <v>18</v>
      </c>
      <c r="D399" s="14">
        <v>2024</v>
      </c>
      <c r="E399" s="57">
        <v>0</v>
      </c>
      <c r="F399" s="57">
        <v>0</v>
      </c>
      <c r="G399" s="57">
        <v>0</v>
      </c>
      <c r="H399" s="57">
        <v>0</v>
      </c>
      <c r="I399" s="57">
        <v>0</v>
      </c>
      <c r="J399" s="57">
        <v>0</v>
      </c>
      <c r="K399" s="57">
        <v>0</v>
      </c>
      <c r="L399" s="57">
        <v>0</v>
      </c>
      <c r="M399" s="57">
        <v>0</v>
      </c>
      <c r="N399" s="57">
        <f>Tabela1103[[#This Row],[styczeń - wrzesień]]+Tabela110[[#This Row],[październik]]</f>
        <v>0</v>
      </c>
      <c r="O399" s="57">
        <f>Tabela1103[[#This Row],[styczeń - październik]]+Tabela110[[#This Row],[listopad]]</f>
        <v>0</v>
      </c>
      <c r="P399" s="58">
        <f>Tabela1103[[#This Row],[styczeń - listopad]]+Tabela110[[#This Row],[grudzień]]</f>
        <v>0</v>
      </c>
      <c r="S399" s="29"/>
    </row>
    <row r="400" spans="1:19" ht="15" customHeight="1" x14ac:dyDescent="0.25">
      <c r="A400" s="21" t="s">
        <v>30</v>
      </c>
      <c r="B400" s="19" t="s">
        <v>49</v>
      </c>
      <c r="C400" s="11" t="s">
        <v>18</v>
      </c>
      <c r="D400" s="18">
        <v>2025</v>
      </c>
      <c r="E400" s="60">
        <f>Tabela110[[#This Row],[styczeń]]</f>
        <v>0</v>
      </c>
      <c r="F400" s="60">
        <f>Tabela1103[[#This Row],[styczeń]]+Tabela110[[#This Row],[luty]]</f>
        <v>0</v>
      </c>
      <c r="G400" s="60">
        <f>Tabela1103[[#This Row],[styczeń - luty ]]+Tabela110[[#This Row],[marzec ]]</f>
        <v>0</v>
      </c>
      <c r="H400" s="60">
        <f>Tabela1103[[#This Row],[styczeń - marzec ]]+Tabela110[[#This Row],[kwiecień]]</f>
        <v>0</v>
      </c>
      <c r="I400" s="60">
        <f>Tabela1103[[#This Row],[styczeń - kwiecień]]+Tabela110[[#This Row],[maj]]</f>
        <v>0</v>
      </c>
      <c r="J400" s="60">
        <f>Tabela1103[[#This Row],[styczeń - maj]]+Tabela110[[#This Row],[czerwiec]]</f>
        <v>0</v>
      </c>
      <c r="K400" s="60">
        <f>Tabela1103[[#This Row],[styczeń - czerwiec]]+Tabela110[[#This Row],[lipiec]]</f>
        <v>0</v>
      </c>
      <c r="L400" s="60">
        <f>Tabela1103[[#This Row],[styczeń - lipiec]]+Tabela110[[#This Row],[sierpień]]</f>
        <v>0</v>
      </c>
      <c r="M400" s="60">
        <f>Tabela1103[[#This Row],[styczeń - sierpień]]+Tabela110[[#This Row],[wrzesień]]</f>
        <v>0</v>
      </c>
      <c r="N400" s="60">
        <f>Tabela1103[[#This Row],[styczeń - wrzesień]]+Tabela110[[#This Row],[październik]]</f>
        <v>0</v>
      </c>
      <c r="O400" s="60">
        <f>Tabela1103[[#This Row],[styczeń - październik]]+Tabela110[[#This Row],[listopad]]</f>
        <v>0</v>
      </c>
      <c r="P400" s="60">
        <f>Tabela1103[[#This Row],[styczeń - listopad]]+Tabela110[[#This Row],[grudzień]]</f>
        <v>0</v>
      </c>
      <c r="S400" s="29"/>
    </row>
    <row r="401" spans="1:19" ht="15" customHeight="1" x14ac:dyDescent="0.25">
      <c r="A401" s="21" t="s">
        <v>30</v>
      </c>
      <c r="B401" s="19" t="s">
        <v>49</v>
      </c>
      <c r="C401" s="11" t="s">
        <v>18</v>
      </c>
      <c r="D401" s="12">
        <v>2026</v>
      </c>
      <c r="E401" s="61">
        <f>Tabela110[[#This Row],[styczeń]]</f>
        <v>0</v>
      </c>
      <c r="F401" s="61">
        <v>0</v>
      </c>
      <c r="G401" s="61">
        <v>0</v>
      </c>
      <c r="H401" s="61">
        <v>0</v>
      </c>
      <c r="I401" s="61">
        <v>0</v>
      </c>
      <c r="J401" s="61">
        <v>0</v>
      </c>
      <c r="K401" s="61">
        <v>0</v>
      </c>
      <c r="L401" s="61">
        <v>0</v>
      </c>
      <c r="M401" s="61">
        <v>0</v>
      </c>
      <c r="N401" s="61">
        <v>0</v>
      </c>
      <c r="O401" s="61">
        <v>0</v>
      </c>
      <c r="P401" s="62">
        <v>0</v>
      </c>
      <c r="S401" s="29"/>
    </row>
    <row r="402" spans="1:19" ht="15" customHeight="1" x14ac:dyDescent="0.25">
      <c r="A402" s="10" t="s">
        <v>30</v>
      </c>
      <c r="B402" s="16" t="s">
        <v>26</v>
      </c>
      <c r="C402" s="11" t="s">
        <v>18</v>
      </c>
      <c r="D402" s="17">
        <v>2007</v>
      </c>
      <c r="E402" s="57">
        <v>2930</v>
      </c>
      <c r="F402" s="57">
        <v>1450</v>
      </c>
      <c r="G402" s="57">
        <v>575</v>
      </c>
      <c r="H402" s="57">
        <v>401</v>
      </c>
      <c r="I402" s="57">
        <v>380</v>
      </c>
      <c r="J402" s="57">
        <v>-1180</v>
      </c>
      <c r="K402" s="57">
        <v>-1505</v>
      </c>
      <c r="L402" s="57">
        <v>-1922</v>
      </c>
      <c r="M402" s="57">
        <v>-3305</v>
      </c>
      <c r="N402" s="57">
        <f>Tabela1103[[#This Row],[styczeń - wrzesień]]+Tabela110[[#This Row],[październik]]</f>
        <v>-2335</v>
      </c>
      <c r="O402" s="57">
        <f>Tabela1103[[#This Row],[styczeń - październik]]+Tabela110[[#This Row],[listopad]]</f>
        <v>-3771</v>
      </c>
      <c r="P402" s="58">
        <f>Tabela1103[[#This Row],[styczeń - listopad]]+Tabela110[[#This Row],[grudzień]]</f>
        <v>-4275</v>
      </c>
      <c r="S402" s="29"/>
    </row>
    <row r="403" spans="1:19" ht="15" customHeight="1" x14ac:dyDescent="0.25">
      <c r="A403" s="23" t="s">
        <v>30</v>
      </c>
      <c r="B403" s="16" t="s">
        <v>50</v>
      </c>
      <c r="C403" s="11" t="s">
        <v>18</v>
      </c>
      <c r="D403" s="12">
        <v>2008</v>
      </c>
      <c r="E403" s="57">
        <v>0</v>
      </c>
      <c r="F403" s="57">
        <v>0</v>
      </c>
      <c r="G403" s="57">
        <v>0</v>
      </c>
      <c r="H403" s="57">
        <v>0</v>
      </c>
      <c r="I403" s="57">
        <v>0</v>
      </c>
      <c r="J403" s="57">
        <v>0</v>
      </c>
      <c r="K403" s="57">
        <v>0</v>
      </c>
      <c r="L403" s="57">
        <v>0</v>
      </c>
      <c r="M403" s="57">
        <v>0</v>
      </c>
      <c r="N403" s="57">
        <f>Tabela1103[[#This Row],[styczeń - wrzesień]]+Tabela110[[#This Row],[październik]]</f>
        <v>0</v>
      </c>
      <c r="O403" s="57">
        <f>Tabela1103[[#This Row],[styczeń - październik]]+Tabela110[[#This Row],[listopad]]</f>
        <v>0</v>
      </c>
      <c r="P403" s="58">
        <f>Tabela1103[[#This Row],[styczeń - listopad]]+Tabela110[[#This Row],[grudzień]]</f>
        <v>0</v>
      </c>
      <c r="S403" s="29"/>
    </row>
    <row r="404" spans="1:19" ht="15" customHeight="1" x14ac:dyDescent="0.25">
      <c r="A404" s="23" t="s">
        <v>30</v>
      </c>
      <c r="B404" s="16" t="s">
        <v>50</v>
      </c>
      <c r="C404" s="11" t="s">
        <v>18</v>
      </c>
      <c r="D404" s="12">
        <v>2009</v>
      </c>
      <c r="E404" s="57">
        <v>0</v>
      </c>
      <c r="F404" s="57">
        <v>0</v>
      </c>
      <c r="G404" s="57">
        <v>0</v>
      </c>
      <c r="H404" s="57">
        <v>0</v>
      </c>
      <c r="I404" s="57">
        <v>0</v>
      </c>
      <c r="J404" s="57">
        <v>200</v>
      </c>
      <c r="K404" s="57">
        <v>0</v>
      </c>
      <c r="L404" s="57">
        <v>0</v>
      </c>
      <c r="M404" s="57">
        <v>0</v>
      </c>
      <c r="N404" s="57">
        <f>Tabela1103[[#This Row],[styczeń - wrzesień]]+Tabela110[[#This Row],[październik]]</f>
        <v>1027</v>
      </c>
      <c r="O404" s="57">
        <f>Tabela1103[[#This Row],[styczeń - październik]]+Tabela110[[#This Row],[listopad]]</f>
        <v>5122</v>
      </c>
      <c r="P404" s="58">
        <f>Tabela1103[[#This Row],[styczeń - listopad]]+Tabela110[[#This Row],[grudzień]]</f>
        <v>9460</v>
      </c>
      <c r="S404" s="29"/>
    </row>
    <row r="405" spans="1:19" ht="15" customHeight="1" x14ac:dyDescent="0.25">
      <c r="A405" s="23" t="s">
        <v>30</v>
      </c>
      <c r="B405" s="16" t="s">
        <v>50</v>
      </c>
      <c r="C405" s="11" t="s">
        <v>18</v>
      </c>
      <c r="D405" s="13">
        <v>2010</v>
      </c>
      <c r="E405" s="57">
        <v>-2150</v>
      </c>
      <c r="F405" s="57">
        <v>-2350</v>
      </c>
      <c r="G405" s="57">
        <v>-2350</v>
      </c>
      <c r="H405" s="57">
        <v>-2350</v>
      </c>
      <c r="I405" s="57">
        <v>-2450</v>
      </c>
      <c r="J405" s="57">
        <v>-2450</v>
      </c>
      <c r="K405" s="57">
        <v>-2450</v>
      </c>
      <c r="L405" s="57">
        <v>-2450</v>
      </c>
      <c r="M405" s="57">
        <v>-2450</v>
      </c>
      <c r="N405" s="57">
        <f>Tabela1103[[#This Row],[styczeń - wrzesień]]+Tabela110[[#This Row],[październik]]</f>
        <v>-2450</v>
      </c>
      <c r="O405" s="57">
        <f>Tabela1103[[#This Row],[styczeń - październik]]+Tabela110[[#This Row],[listopad]]</f>
        <v>-707</v>
      </c>
      <c r="P405" s="58">
        <f>Tabela1103[[#This Row],[styczeń - listopad]]+Tabela110[[#This Row],[grudzień]]</f>
        <v>1418</v>
      </c>
      <c r="S405" s="29"/>
    </row>
    <row r="406" spans="1:19" ht="15" customHeight="1" x14ac:dyDescent="0.25">
      <c r="A406" s="23" t="s">
        <v>30</v>
      </c>
      <c r="B406" s="16" t="s">
        <v>50</v>
      </c>
      <c r="C406" s="11" t="s">
        <v>18</v>
      </c>
      <c r="D406" s="13">
        <v>2011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7">
        <v>0</v>
      </c>
      <c r="L406" s="57">
        <v>0</v>
      </c>
      <c r="M406" s="57">
        <v>0</v>
      </c>
      <c r="N406" s="57">
        <f>Tabela1103[[#This Row],[styczeń - wrzesień]]+Tabela110[[#This Row],[październik]]</f>
        <v>700</v>
      </c>
      <c r="O406" s="57">
        <f>Tabela1103[[#This Row],[styczeń - październik]]+Tabela110[[#This Row],[listopad]]</f>
        <v>4900</v>
      </c>
      <c r="P406" s="58">
        <f>Tabela1103[[#This Row],[styczeń - listopad]]+Tabela110[[#This Row],[grudzień]]</f>
        <v>5843</v>
      </c>
      <c r="S406" s="29"/>
    </row>
    <row r="407" spans="1:19" ht="15" customHeight="1" x14ac:dyDescent="0.25">
      <c r="A407" s="23" t="s">
        <v>30</v>
      </c>
      <c r="B407" s="16" t="s">
        <v>50</v>
      </c>
      <c r="C407" s="11" t="s">
        <v>18</v>
      </c>
      <c r="D407" s="13">
        <v>2012</v>
      </c>
      <c r="E407" s="57">
        <v>-418</v>
      </c>
      <c r="F407" s="57">
        <v>-843</v>
      </c>
      <c r="G407" s="57">
        <v>-843</v>
      </c>
      <c r="H407" s="57">
        <v>-843</v>
      </c>
      <c r="I407" s="57">
        <v>-843</v>
      </c>
      <c r="J407" s="57">
        <v>-843</v>
      </c>
      <c r="K407" s="57">
        <v>-843</v>
      </c>
      <c r="L407" s="57">
        <v>-843</v>
      </c>
      <c r="M407" s="57">
        <v>-673</v>
      </c>
      <c r="N407" s="57">
        <f>Tabela1103[[#This Row],[styczeń - wrzesień]]+Tabela110[[#This Row],[październik]]</f>
        <v>-843</v>
      </c>
      <c r="O407" s="57">
        <f>Tabela1103[[#This Row],[styczeń - październik]]+Tabela110[[#This Row],[listopad]]</f>
        <v>2821</v>
      </c>
      <c r="P407" s="58">
        <f>Tabela1103[[#This Row],[styczeń - listopad]]+Tabela110[[#This Row],[grudzień]]</f>
        <v>2997</v>
      </c>
      <c r="S407" s="29"/>
    </row>
    <row r="408" spans="1:19" ht="15" customHeight="1" x14ac:dyDescent="0.25">
      <c r="A408" s="23" t="s">
        <v>30</v>
      </c>
      <c r="B408" s="16" t="s">
        <v>50</v>
      </c>
      <c r="C408" s="11" t="s">
        <v>18</v>
      </c>
      <c r="D408" s="13">
        <v>2013</v>
      </c>
      <c r="E408" s="57">
        <v>-840</v>
      </c>
      <c r="F408" s="57">
        <v>-840</v>
      </c>
      <c r="G408" s="57">
        <v>1990</v>
      </c>
      <c r="H408" s="57">
        <v>4290</v>
      </c>
      <c r="I408" s="57">
        <v>5990</v>
      </c>
      <c r="J408" s="57">
        <v>9560</v>
      </c>
      <c r="K408" s="57">
        <v>11160</v>
      </c>
      <c r="L408" s="57">
        <v>11160</v>
      </c>
      <c r="M408" s="57">
        <v>11160</v>
      </c>
      <c r="N408" s="57">
        <f>Tabela1103[[#This Row],[styczeń - wrzesień]]+Tabela110[[#This Row],[październik]]</f>
        <v>11160</v>
      </c>
      <c r="O408" s="57">
        <f>Tabela1103[[#This Row],[styczeń - październik]]+Tabela110[[#This Row],[listopad]]</f>
        <v>11160</v>
      </c>
      <c r="P408" s="58">
        <f>Tabela1103[[#This Row],[styczeń - listopad]]+Tabela110[[#This Row],[grudzień]]</f>
        <v>11160</v>
      </c>
      <c r="S408" s="29"/>
    </row>
    <row r="409" spans="1:19" ht="15" customHeight="1" x14ac:dyDescent="0.25">
      <c r="A409" s="23" t="s">
        <v>30</v>
      </c>
      <c r="B409" s="16" t="s">
        <v>50</v>
      </c>
      <c r="C409" s="11" t="s">
        <v>18</v>
      </c>
      <c r="D409" s="14">
        <v>2014</v>
      </c>
      <c r="E409" s="57">
        <v>0</v>
      </c>
      <c r="F409" s="57">
        <v>0</v>
      </c>
      <c r="G409" s="57">
        <v>0</v>
      </c>
      <c r="H409" s="57">
        <v>0</v>
      </c>
      <c r="I409" s="57">
        <v>1950</v>
      </c>
      <c r="J409" s="57">
        <v>3200</v>
      </c>
      <c r="K409" s="57">
        <v>3600</v>
      </c>
      <c r="L409" s="57">
        <v>4300</v>
      </c>
      <c r="M409" s="57">
        <v>6824</v>
      </c>
      <c r="N409" s="57">
        <f>Tabela1103[[#This Row],[styczeń - wrzesień]]+Tabela110[[#This Row],[październik]]</f>
        <v>8274</v>
      </c>
      <c r="O409" s="57">
        <f>Tabela1103[[#This Row],[styczeń - październik]]+Tabela110[[#This Row],[listopad]]</f>
        <v>8274</v>
      </c>
      <c r="P409" s="58">
        <f>Tabela1103[[#This Row],[styczeń - listopad]]+Tabela110[[#This Row],[grudzień]]</f>
        <v>8924</v>
      </c>
      <c r="S409" s="29"/>
    </row>
    <row r="410" spans="1:19" ht="15" customHeight="1" x14ac:dyDescent="0.25">
      <c r="A410" s="23" t="s">
        <v>30</v>
      </c>
      <c r="B410" s="16" t="s">
        <v>50</v>
      </c>
      <c r="C410" s="11" t="s">
        <v>18</v>
      </c>
      <c r="D410" s="14">
        <v>2015</v>
      </c>
      <c r="E410" s="57">
        <v>0</v>
      </c>
      <c r="F410" s="57">
        <v>0</v>
      </c>
      <c r="G410" s="57">
        <v>0</v>
      </c>
      <c r="H410" s="57">
        <v>0</v>
      </c>
      <c r="I410" s="57">
        <v>0</v>
      </c>
      <c r="J410" s="57">
        <v>1890</v>
      </c>
      <c r="K410" s="57">
        <v>3500</v>
      </c>
      <c r="L410" s="57">
        <v>3500</v>
      </c>
      <c r="M410" s="57">
        <v>3500</v>
      </c>
      <c r="N410" s="57">
        <f>Tabela1103[[#This Row],[styczeń - wrzesień]]+Tabela110[[#This Row],[październik]]</f>
        <v>4550</v>
      </c>
      <c r="O410" s="57">
        <f>Tabela1103[[#This Row],[styczeń - październik]]+Tabela110[[#This Row],[listopad]]</f>
        <v>4550</v>
      </c>
      <c r="P410" s="58">
        <f>Tabela1103[[#This Row],[styczeń - listopad]]+Tabela110[[#This Row],[grudzień]]</f>
        <v>5524</v>
      </c>
      <c r="S410" s="29"/>
    </row>
    <row r="411" spans="1:19" ht="15" customHeight="1" x14ac:dyDescent="0.25">
      <c r="A411" s="23" t="s">
        <v>30</v>
      </c>
      <c r="B411" s="16" t="s">
        <v>50</v>
      </c>
      <c r="C411" s="11" t="s">
        <v>18</v>
      </c>
      <c r="D411" s="13">
        <v>2016</v>
      </c>
      <c r="E411" s="57">
        <v>0</v>
      </c>
      <c r="F411" s="57">
        <v>0</v>
      </c>
      <c r="G411" s="57">
        <v>0</v>
      </c>
      <c r="H411" s="57">
        <v>0</v>
      </c>
      <c r="I411" s="57">
        <v>0</v>
      </c>
      <c r="J411" s="57">
        <v>0</v>
      </c>
      <c r="K411" s="57">
        <v>0</v>
      </c>
      <c r="L411" s="57">
        <v>0</v>
      </c>
      <c r="M411" s="57">
        <v>0</v>
      </c>
      <c r="N411" s="57">
        <f>Tabela1103[[#This Row],[styczeń - wrzesień]]+Tabela110[[#This Row],[październik]]</f>
        <v>0</v>
      </c>
      <c r="O411" s="57">
        <f>Tabela1103[[#This Row],[styczeń - październik]]+Tabela110[[#This Row],[listopad]]</f>
        <v>0</v>
      </c>
      <c r="P411" s="58">
        <f>Tabela1103[[#This Row],[styczeń - listopad]]+Tabela110[[#This Row],[grudzień]]</f>
        <v>1000</v>
      </c>
      <c r="S411" s="29"/>
    </row>
    <row r="412" spans="1:19" ht="15" customHeight="1" x14ac:dyDescent="0.25">
      <c r="A412" s="23" t="s">
        <v>30</v>
      </c>
      <c r="B412" s="16" t="s">
        <v>50</v>
      </c>
      <c r="C412" s="11" t="s">
        <v>18</v>
      </c>
      <c r="D412" s="14">
        <v>2017</v>
      </c>
      <c r="E412" s="57">
        <v>0</v>
      </c>
      <c r="F412" s="57">
        <v>0</v>
      </c>
      <c r="G412" s="57">
        <v>0</v>
      </c>
      <c r="H412" s="57">
        <v>0</v>
      </c>
      <c r="I412" s="57">
        <v>0</v>
      </c>
      <c r="J412" s="57">
        <v>0</v>
      </c>
      <c r="K412" s="57">
        <v>0</v>
      </c>
      <c r="L412" s="57">
        <v>0</v>
      </c>
      <c r="M412" s="57">
        <v>0</v>
      </c>
      <c r="N412" s="57">
        <f>Tabela1103[[#This Row],[styczeń - wrzesień]]+Tabela110[[#This Row],[październik]]</f>
        <v>0</v>
      </c>
      <c r="O412" s="57">
        <f>Tabela1103[[#This Row],[styczeń - październik]]+Tabela110[[#This Row],[listopad]]</f>
        <v>0</v>
      </c>
      <c r="P412" s="58">
        <f>Tabela1103[[#This Row],[styczeń - listopad]]+Tabela110[[#This Row],[grudzień]]</f>
        <v>0</v>
      </c>
      <c r="S412" s="29"/>
    </row>
    <row r="413" spans="1:19" ht="15" customHeight="1" x14ac:dyDescent="0.25">
      <c r="A413" s="23" t="s">
        <v>30</v>
      </c>
      <c r="B413" s="16" t="s">
        <v>50</v>
      </c>
      <c r="C413" s="11" t="s">
        <v>18</v>
      </c>
      <c r="D413" s="13">
        <v>2018</v>
      </c>
      <c r="E413" s="57">
        <v>0</v>
      </c>
      <c r="F413" s="57">
        <v>0</v>
      </c>
      <c r="G413" s="57">
        <v>0</v>
      </c>
      <c r="H413" s="57">
        <v>0</v>
      </c>
      <c r="I413" s="57">
        <v>0</v>
      </c>
      <c r="J413" s="57">
        <v>0</v>
      </c>
      <c r="K413" s="57">
        <v>0</v>
      </c>
      <c r="L413" s="57">
        <v>0</v>
      </c>
      <c r="M413" s="57">
        <v>0</v>
      </c>
      <c r="N413" s="57">
        <f>Tabela1103[[#This Row],[styczeń - wrzesień]]+Tabela110[[#This Row],[październik]]</f>
        <v>0</v>
      </c>
      <c r="O413" s="57">
        <f>Tabela1103[[#This Row],[styczeń - październik]]+Tabela110[[#This Row],[listopad]]</f>
        <v>0</v>
      </c>
      <c r="P413" s="58">
        <f>Tabela1103[[#This Row],[styczeń - listopad]]+Tabela110[[#This Row],[grudzień]]</f>
        <v>0</v>
      </c>
      <c r="S413" s="29"/>
    </row>
    <row r="414" spans="1:19" ht="15" customHeight="1" x14ac:dyDescent="0.25">
      <c r="A414" s="23" t="s">
        <v>30</v>
      </c>
      <c r="B414" s="16" t="s">
        <v>50</v>
      </c>
      <c r="C414" s="11" t="s">
        <v>18</v>
      </c>
      <c r="D414" s="14">
        <v>2019</v>
      </c>
      <c r="E414" s="57">
        <v>0</v>
      </c>
      <c r="F414" s="57">
        <v>0</v>
      </c>
      <c r="G414" s="57">
        <v>0</v>
      </c>
      <c r="H414" s="57">
        <v>0</v>
      </c>
      <c r="I414" s="57">
        <v>0</v>
      </c>
      <c r="J414" s="57">
        <v>0</v>
      </c>
      <c r="K414" s="57">
        <v>0</v>
      </c>
      <c r="L414" s="57">
        <v>0</v>
      </c>
      <c r="M414" s="57">
        <v>0</v>
      </c>
      <c r="N414" s="57">
        <f>Tabela1103[[#This Row],[styczeń - wrzesień]]+Tabela110[[#This Row],[październik]]</f>
        <v>0</v>
      </c>
      <c r="O414" s="57">
        <f>Tabela1103[[#This Row],[styczeń - październik]]+Tabela110[[#This Row],[listopad]]</f>
        <v>0</v>
      </c>
      <c r="P414" s="58">
        <f>Tabela1103[[#This Row],[styczeń - listopad]]+Tabela110[[#This Row],[grudzień]]</f>
        <v>0</v>
      </c>
      <c r="S414" s="29"/>
    </row>
    <row r="415" spans="1:19" ht="15" customHeight="1" x14ac:dyDescent="0.25">
      <c r="A415" s="23" t="s">
        <v>30</v>
      </c>
      <c r="B415" s="16" t="s">
        <v>50</v>
      </c>
      <c r="C415" s="11" t="s">
        <v>18</v>
      </c>
      <c r="D415" s="14">
        <v>2020</v>
      </c>
      <c r="E415" s="57">
        <v>0</v>
      </c>
      <c r="F415" s="57">
        <v>0</v>
      </c>
      <c r="G415" s="57">
        <v>0</v>
      </c>
      <c r="H415" s="57">
        <v>0</v>
      </c>
      <c r="I415" s="57">
        <v>0</v>
      </c>
      <c r="J415" s="57">
        <v>0</v>
      </c>
      <c r="K415" s="57">
        <v>0</v>
      </c>
      <c r="L415" s="57">
        <v>0</v>
      </c>
      <c r="M415" s="57">
        <v>0</v>
      </c>
      <c r="N415" s="57">
        <f>Tabela1103[[#This Row],[styczeń - wrzesień]]+Tabela110[[#This Row],[październik]]</f>
        <v>0</v>
      </c>
      <c r="O415" s="57">
        <f>Tabela1103[[#This Row],[styczeń - październik]]+Tabela110[[#This Row],[listopad]]</f>
        <v>0</v>
      </c>
      <c r="P415" s="58">
        <f>Tabela1103[[#This Row],[styczeń - listopad]]+Tabela110[[#This Row],[grudzień]]</f>
        <v>0</v>
      </c>
      <c r="S415" s="29"/>
    </row>
    <row r="416" spans="1:19" ht="15" customHeight="1" x14ac:dyDescent="0.25">
      <c r="A416" s="23" t="s">
        <v>30</v>
      </c>
      <c r="B416" s="16" t="s">
        <v>50</v>
      </c>
      <c r="C416" s="11" t="s">
        <v>18</v>
      </c>
      <c r="D416" s="14">
        <v>2021</v>
      </c>
      <c r="E416" s="57">
        <v>0</v>
      </c>
      <c r="F416" s="57">
        <v>0</v>
      </c>
      <c r="G416" s="57">
        <v>0</v>
      </c>
      <c r="H416" s="57">
        <v>0</v>
      </c>
      <c r="I416" s="57">
        <v>0</v>
      </c>
      <c r="J416" s="57">
        <v>0</v>
      </c>
      <c r="K416" s="57">
        <v>0</v>
      </c>
      <c r="L416" s="57">
        <v>0</v>
      </c>
      <c r="M416" s="57">
        <v>0</v>
      </c>
      <c r="N416" s="57">
        <f>Tabela1103[[#This Row],[styczeń - wrzesień]]+Tabela110[[#This Row],[październik]]</f>
        <v>0</v>
      </c>
      <c r="O416" s="57">
        <f>Tabela1103[[#This Row],[styczeń - październik]]+Tabela110[[#This Row],[listopad]]</f>
        <v>0</v>
      </c>
      <c r="P416" s="58">
        <f>Tabela1103[[#This Row],[styczeń - listopad]]+Tabela110[[#This Row],[grudzień]]</f>
        <v>0</v>
      </c>
      <c r="S416" s="29"/>
    </row>
    <row r="417" spans="1:19" ht="15" customHeight="1" x14ac:dyDescent="0.25">
      <c r="A417" s="23" t="s">
        <v>30</v>
      </c>
      <c r="B417" s="16" t="s">
        <v>50</v>
      </c>
      <c r="C417" s="11" t="s">
        <v>18</v>
      </c>
      <c r="D417" s="14">
        <v>2022</v>
      </c>
      <c r="E417" s="57">
        <v>0</v>
      </c>
      <c r="F417" s="57">
        <v>0</v>
      </c>
      <c r="G417" s="57">
        <v>0</v>
      </c>
      <c r="H417" s="57">
        <v>0</v>
      </c>
      <c r="I417" s="57">
        <v>0</v>
      </c>
      <c r="J417" s="57">
        <v>0</v>
      </c>
      <c r="K417" s="57">
        <v>0</v>
      </c>
      <c r="L417" s="57">
        <v>0</v>
      </c>
      <c r="M417" s="57">
        <v>0</v>
      </c>
      <c r="N417" s="57">
        <f>Tabela1103[[#This Row],[styczeń - wrzesień]]+Tabela110[[#This Row],[październik]]</f>
        <v>0</v>
      </c>
      <c r="O417" s="57">
        <f>Tabela1103[[#This Row],[styczeń - październik]]+Tabela110[[#This Row],[listopad]]</f>
        <v>0</v>
      </c>
      <c r="P417" s="58">
        <f>Tabela1103[[#This Row],[styczeń - listopad]]+Tabela110[[#This Row],[grudzień]]</f>
        <v>0</v>
      </c>
      <c r="S417" s="29"/>
    </row>
    <row r="418" spans="1:19" ht="15" customHeight="1" x14ac:dyDescent="0.25">
      <c r="A418" s="23" t="s">
        <v>30</v>
      </c>
      <c r="B418" s="16" t="s">
        <v>50</v>
      </c>
      <c r="C418" s="11" t="s">
        <v>18</v>
      </c>
      <c r="D418" s="14">
        <v>2023</v>
      </c>
      <c r="E418" s="57">
        <v>0</v>
      </c>
      <c r="F418" s="57">
        <v>0</v>
      </c>
      <c r="G418" s="57">
        <v>0</v>
      </c>
      <c r="H418" s="57">
        <v>0</v>
      </c>
      <c r="I418" s="57">
        <v>0</v>
      </c>
      <c r="J418" s="57">
        <v>0</v>
      </c>
      <c r="K418" s="57">
        <v>0</v>
      </c>
      <c r="L418" s="57">
        <v>0</v>
      </c>
      <c r="M418" s="57">
        <v>0</v>
      </c>
      <c r="N418" s="57">
        <f>Tabela1103[[#This Row],[styczeń - wrzesień]]+Tabela110[[#This Row],[październik]]</f>
        <v>0</v>
      </c>
      <c r="O418" s="57">
        <f>Tabela1103[[#This Row],[styczeń - październik]]+Tabela110[[#This Row],[listopad]]</f>
        <v>0</v>
      </c>
      <c r="P418" s="58">
        <f>Tabela1103[[#This Row],[styczeń - listopad]]+Tabela110[[#This Row],[grudzień]]</f>
        <v>0</v>
      </c>
      <c r="S418" s="29"/>
    </row>
    <row r="419" spans="1:19" ht="15" customHeight="1" x14ac:dyDescent="0.25">
      <c r="A419" s="23" t="s">
        <v>30</v>
      </c>
      <c r="B419" s="16" t="s">
        <v>50</v>
      </c>
      <c r="C419" s="11" t="s">
        <v>18</v>
      </c>
      <c r="D419" s="14">
        <v>2024</v>
      </c>
      <c r="E419" s="57">
        <v>0</v>
      </c>
      <c r="F419" s="57">
        <v>0</v>
      </c>
      <c r="G419" s="57">
        <v>0</v>
      </c>
      <c r="H419" s="57">
        <v>0</v>
      </c>
      <c r="I419" s="57">
        <v>0</v>
      </c>
      <c r="J419" s="57">
        <v>0</v>
      </c>
      <c r="K419" s="57">
        <v>0</v>
      </c>
      <c r="L419" s="57">
        <v>0</v>
      </c>
      <c r="M419" s="57">
        <v>0</v>
      </c>
      <c r="N419" s="57">
        <f>Tabela1103[[#This Row],[styczeń - wrzesień]]+Tabela110[[#This Row],[październik]]</f>
        <v>0</v>
      </c>
      <c r="O419" s="57">
        <f>Tabela1103[[#This Row],[styczeń - październik]]+Tabela110[[#This Row],[listopad]]</f>
        <v>0</v>
      </c>
      <c r="P419" s="58">
        <f>Tabela1103[[#This Row],[styczeń - listopad]]+Tabela110[[#This Row],[grudzień]]</f>
        <v>0</v>
      </c>
      <c r="S419" s="29"/>
    </row>
    <row r="420" spans="1:19" ht="15" customHeight="1" x14ac:dyDescent="0.25">
      <c r="A420" s="23" t="s">
        <v>30</v>
      </c>
      <c r="B420" s="16" t="s">
        <v>50</v>
      </c>
      <c r="C420" s="11" t="s">
        <v>18</v>
      </c>
      <c r="D420" s="14">
        <v>2025</v>
      </c>
      <c r="E420" s="60">
        <f>Tabela110[[#This Row],[styczeń]]</f>
        <v>0</v>
      </c>
      <c r="F420" s="60">
        <f>Tabela1103[[#This Row],[styczeń]]+Tabela110[[#This Row],[luty]]</f>
        <v>0</v>
      </c>
      <c r="G420" s="60">
        <f>Tabela1103[[#This Row],[styczeń - luty ]]+Tabela110[[#This Row],[marzec ]]</f>
        <v>0</v>
      </c>
      <c r="H420" s="60">
        <f>Tabela1103[[#This Row],[styczeń - marzec ]]+Tabela110[[#This Row],[kwiecień]]</f>
        <v>0</v>
      </c>
      <c r="I420" s="60">
        <f>Tabela1103[[#This Row],[styczeń - kwiecień]]+Tabela110[[#This Row],[maj]]</f>
        <v>0</v>
      </c>
      <c r="J420" s="60">
        <f>Tabela1103[[#This Row],[styczeń - maj]]+Tabela110[[#This Row],[czerwiec]]</f>
        <v>0</v>
      </c>
      <c r="K420" s="60">
        <f>Tabela1103[[#This Row],[styczeń - czerwiec]]+Tabela110[[#This Row],[lipiec]]</f>
        <v>0</v>
      </c>
      <c r="L420" s="60">
        <f>Tabela1103[[#This Row],[styczeń - lipiec]]+Tabela110[[#This Row],[sierpień]]</f>
        <v>0</v>
      </c>
      <c r="M420" s="60">
        <f>Tabela1103[[#This Row],[styczeń - sierpień]]+Tabela110[[#This Row],[wrzesień]]</f>
        <v>0</v>
      </c>
      <c r="N420" s="60">
        <f>Tabela1103[[#This Row],[styczeń - wrzesień]]+Tabela110[[#This Row],[październik]]</f>
        <v>0</v>
      </c>
      <c r="O420" s="60">
        <f>Tabela1103[[#This Row],[styczeń - październik]]+Tabela110[[#This Row],[listopad]]</f>
        <v>0</v>
      </c>
      <c r="P420" s="60">
        <f>Tabela1103[[#This Row],[styczeń - listopad]]+Tabela110[[#This Row],[grudzień]]</f>
        <v>0</v>
      </c>
      <c r="S420" s="29"/>
    </row>
    <row r="421" spans="1:19" ht="15" customHeight="1" x14ac:dyDescent="0.25">
      <c r="A421" s="23" t="s">
        <v>30</v>
      </c>
      <c r="B421" s="16" t="s">
        <v>50</v>
      </c>
      <c r="C421" s="28" t="s">
        <v>18</v>
      </c>
      <c r="D421" s="12">
        <v>2026</v>
      </c>
      <c r="E421" s="61">
        <f>Tabela110[[#This Row],[styczeń]]</f>
        <v>0</v>
      </c>
      <c r="F421" s="61">
        <v>0</v>
      </c>
      <c r="G421" s="61">
        <v>0</v>
      </c>
      <c r="H421" s="61">
        <v>0</v>
      </c>
      <c r="I421" s="61">
        <v>0</v>
      </c>
      <c r="J421" s="61">
        <v>0</v>
      </c>
      <c r="K421" s="61">
        <v>0</v>
      </c>
      <c r="L421" s="61">
        <v>0</v>
      </c>
      <c r="M421" s="61">
        <v>0</v>
      </c>
      <c r="N421" s="61">
        <v>0</v>
      </c>
      <c r="O421" s="61">
        <v>0</v>
      </c>
      <c r="P421" s="62">
        <v>0</v>
      </c>
      <c r="S421" s="29"/>
    </row>
    <row r="422" spans="1:19" ht="15" customHeight="1" x14ac:dyDescent="0.25">
      <c r="A422" s="10" t="s">
        <v>30</v>
      </c>
      <c r="B422" s="19" t="s">
        <v>27</v>
      </c>
      <c r="C422" s="11" t="s">
        <v>18</v>
      </c>
      <c r="D422" s="17">
        <v>2007</v>
      </c>
      <c r="E422" s="57">
        <v>2930</v>
      </c>
      <c r="F422" s="57">
        <v>1450</v>
      </c>
      <c r="G422" s="57">
        <v>575</v>
      </c>
      <c r="H422" s="57">
        <v>401</v>
      </c>
      <c r="I422" s="57">
        <v>380</v>
      </c>
      <c r="J422" s="57">
        <v>-1180</v>
      </c>
      <c r="K422" s="57">
        <v>-1505</v>
      </c>
      <c r="L422" s="57">
        <v>-1922</v>
      </c>
      <c r="M422" s="57">
        <v>-3305</v>
      </c>
      <c r="N422" s="57">
        <f>Tabela1103[[#This Row],[styczeń - wrzesień]]+Tabela110[[#This Row],[październik]]</f>
        <v>-2335</v>
      </c>
      <c r="O422" s="57">
        <f>Tabela1103[[#This Row],[styczeń - październik]]+Tabela110[[#This Row],[listopad]]</f>
        <v>-3771</v>
      </c>
      <c r="P422" s="58">
        <f>Tabela1103[[#This Row],[styczeń - listopad]]+Tabela110[[#This Row],[grudzień]]</f>
        <v>-4275</v>
      </c>
      <c r="S422" s="29"/>
    </row>
    <row r="423" spans="1:19" ht="15" customHeight="1" x14ac:dyDescent="0.25">
      <c r="A423" s="21" t="s">
        <v>30</v>
      </c>
      <c r="B423" s="19" t="s">
        <v>51</v>
      </c>
      <c r="C423" s="11" t="s">
        <v>18</v>
      </c>
      <c r="D423" s="12">
        <v>2008</v>
      </c>
      <c r="E423" s="57">
        <v>0</v>
      </c>
      <c r="F423" s="57">
        <v>0</v>
      </c>
      <c r="G423" s="57">
        <v>0</v>
      </c>
      <c r="H423" s="57">
        <v>0</v>
      </c>
      <c r="I423" s="57">
        <v>0</v>
      </c>
      <c r="J423" s="57">
        <v>0</v>
      </c>
      <c r="K423" s="57">
        <v>0</v>
      </c>
      <c r="L423" s="57">
        <v>0</v>
      </c>
      <c r="M423" s="57">
        <v>0</v>
      </c>
      <c r="N423" s="57">
        <f>Tabela1103[[#This Row],[styczeń - wrzesień]]+Tabela110[[#This Row],[październik]]</f>
        <v>0</v>
      </c>
      <c r="O423" s="57">
        <f>Tabela1103[[#This Row],[styczeń - październik]]+Tabela110[[#This Row],[listopad]]</f>
        <v>0</v>
      </c>
      <c r="P423" s="58">
        <f>Tabela1103[[#This Row],[styczeń - listopad]]+Tabela110[[#This Row],[grudzień]]</f>
        <v>0</v>
      </c>
      <c r="S423" s="29"/>
    </row>
    <row r="424" spans="1:19" ht="15" customHeight="1" x14ac:dyDescent="0.25">
      <c r="A424" s="21" t="s">
        <v>30</v>
      </c>
      <c r="B424" s="19" t="s">
        <v>51</v>
      </c>
      <c r="C424" s="11" t="s">
        <v>18</v>
      </c>
      <c r="D424" s="12">
        <v>2009</v>
      </c>
      <c r="E424" s="57">
        <v>0</v>
      </c>
      <c r="F424" s="57">
        <v>0</v>
      </c>
      <c r="G424" s="57">
        <v>0</v>
      </c>
      <c r="H424" s="57">
        <v>0</v>
      </c>
      <c r="I424" s="57">
        <v>0</v>
      </c>
      <c r="J424" s="57">
        <v>200</v>
      </c>
      <c r="K424" s="57">
        <v>0</v>
      </c>
      <c r="L424" s="57">
        <v>0</v>
      </c>
      <c r="M424" s="57">
        <v>0</v>
      </c>
      <c r="N424" s="57">
        <f>Tabela1103[[#This Row],[styczeń - wrzesień]]+Tabela110[[#This Row],[październik]]</f>
        <v>1027</v>
      </c>
      <c r="O424" s="57">
        <f>Tabela1103[[#This Row],[styczeń - październik]]+Tabela110[[#This Row],[listopad]]</f>
        <v>5122</v>
      </c>
      <c r="P424" s="58">
        <f>Tabela1103[[#This Row],[styczeń - listopad]]+Tabela110[[#This Row],[grudzień]]</f>
        <v>9460</v>
      </c>
      <c r="S424" s="29"/>
    </row>
    <row r="425" spans="1:19" ht="15" customHeight="1" x14ac:dyDescent="0.25">
      <c r="A425" s="21" t="s">
        <v>30</v>
      </c>
      <c r="B425" s="19" t="s">
        <v>51</v>
      </c>
      <c r="C425" s="11" t="s">
        <v>18</v>
      </c>
      <c r="D425" s="13">
        <v>2010</v>
      </c>
      <c r="E425" s="57">
        <v>-2150</v>
      </c>
      <c r="F425" s="57">
        <v>-2350</v>
      </c>
      <c r="G425" s="57">
        <v>-2350</v>
      </c>
      <c r="H425" s="57">
        <v>-2350</v>
      </c>
      <c r="I425" s="57">
        <v>-2450</v>
      </c>
      <c r="J425" s="57">
        <v>-2450</v>
      </c>
      <c r="K425" s="57">
        <v>-2450</v>
      </c>
      <c r="L425" s="57">
        <v>-2450</v>
      </c>
      <c r="M425" s="57">
        <v>-2450</v>
      </c>
      <c r="N425" s="57">
        <f>Tabela1103[[#This Row],[styczeń - wrzesień]]+Tabela110[[#This Row],[październik]]</f>
        <v>-2450</v>
      </c>
      <c r="O425" s="57">
        <f>Tabela1103[[#This Row],[styczeń - październik]]+Tabela110[[#This Row],[listopad]]</f>
        <v>-707</v>
      </c>
      <c r="P425" s="58">
        <f>Tabela1103[[#This Row],[styczeń - listopad]]+Tabela110[[#This Row],[grudzień]]</f>
        <v>1418</v>
      </c>
      <c r="S425" s="29"/>
    </row>
    <row r="426" spans="1:19" ht="15" customHeight="1" x14ac:dyDescent="0.25">
      <c r="A426" s="21" t="s">
        <v>30</v>
      </c>
      <c r="B426" s="19" t="s">
        <v>51</v>
      </c>
      <c r="C426" s="11" t="s">
        <v>18</v>
      </c>
      <c r="D426" s="13">
        <v>2011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57">
        <v>0</v>
      </c>
      <c r="L426" s="57">
        <v>0</v>
      </c>
      <c r="M426" s="57">
        <v>0</v>
      </c>
      <c r="N426" s="57">
        <f>Tabela1103[[#This Row],[styczeń - wrzesień]]+Tabela110[[#This Row],[październik]]</f>
        <v>700</v>
      </c>
      <c r="O426" s="57">
        <f>Tabela1103[[#This Row],[styczeń - październik]]+Tabela110[[#This Row],[listopad]]</f>
        <v>4900</v>
      </c>
      <c r="P426" s="58">
        <f>Tabela1103[[#This Row],[styczeń - listopad]]+Tabela110[[#This Row],[grudzień]]</f>
        <v>5843</v>
      </c>
      <c r="S426" s="29"/>
    </row>
    <row r="427" spans="1:19" ht="15" customHeight="1" x14ac:dyDescent="0.25">
      <c r="A427" s="21" t="s">
        <v>30</v>
      </c>
      <c r="B427" s="19" t="s">
        <v>51</v>
      </c>
      <c r="C427" s="11" t="s">
        <v>18</v>
      </c>
      <c r="D427" s="13">
        <v>2012</v>
      </c>
      <c r="E427" s="57">
        <v>-418</v>
      </c>
      <c r="F427" s="57">
        <v>-843</v>
      </c>
      <c r="G427" s="57">
        <v>-843</v>
      </c>
      <c r="H427" s="57">
        <v>-843</v>
      </c>
      <c r="I427" s="57">
        <v>-843</v>
      </c>
      <c r="J427" s="57">
        <v>-843</v>
      </c>
      <c r="K427" s="57">
        <v>-843</v>
      </c>
      <c r="L427" s="57">
        <v>-843</v>
      </c>
      <c r="M427" s="57">
        <v>-673</v>
      </c>
      <c r="N427" s="57">
        <f>Tabela1103[[#This Row],[styczeń - wrzesień]]+Tabela110[[#This Row],[październik]]</f>
        <v>-843</v>
      </c>
      <c r="O427" s="57">
        <f>Tabela1103[[#This Row],[styczeń - październik]]+Tabela110[[#This Row],[listopad]]</f>
        <v>2821</v>
      </c>
      <c r="P427" s="58">
        <f>Tabela1103[[#This Row],[styczeń - listopad]]+Tabela110[[#This Row],[grudzień]]</f>
        <v>2997</v>
      </c>
      <c r="S427" s="29"/>
    </row>
    <row r="428" spans="1:19" ht="15" customHeight="1" x14ac:dyDescent="0.25">
      <c r="A428" s="21" t="s">
        <v>30</v>
      </c>
      <c r="B428" s="19" t="s">
        <v>51</v>
      </c>
      <c r="C428" s="11" t="s">
        <v>18</v>
      </c>
      <c r="D428" s="13">
        <v>2013</v>
      </c>
      <c r="E428" s="57">
        <v>-840</v>
      </c>
      <c r="F428" s="57">
        <v>-840</v>
      </c>
      <c r="G428" s="57">
        <v>1990</v>
      </c>
      <c r="H428" s="57">
        <v>4290</v>
      </c>
      <c r="I428" s="57">
        <v>5990</v>
      </c>
      <c r="J428" s="57">
        <v>9560</v>
      </c>
      <c r="K428" s="57">
        <v>11160</v>
      </c>
      <c r="L428" s="57">
        <v>11160</v>
      </c>
      <c r="M428" s="57">
        <v>11160</v>
      </c>
      <c r="N428" s="57">
        <f>Tabela1103[[#This Row],[styczeń - wrzesień]]+Tabela110[[#This Row],[październik]]</f>
        <v>11160</v>
      </c>
      <c r="O428" s="57">
        <f>Tabela1103[[#This Row],[styczeń - październik]]+Tabela110[[#This Row],[listopad]]</f>
        <v>11160</v>
      </c>
      <c r="P428" s="58">
        <f>Tabela1103[[#This Row],[styczeń - listopad]]+Tabela110[[#This Row],[grudzień]]</f>
        <v>11160</v>
      </c>
      <c r="S428" s="29"/>
    </row>
    <row r="429" spans="1:19" ht="15" customHeight="1" x14ac:dyDescent="0.25">
      <c r="A429" s="21" t="s">
        <v>30</v>
      </c>
      <c r="B429" s="19" t="s">
        <v>51</v>
      </c>
      <c r="C429" s="11" t="s">
        <v>18</v>
      </c>
      <c r="D429" s="14">
        <v>2014</v>
      </c>
      <c r="E429" s="57">
        <v>0</v>
      </c>
      <c r="F429" s="57">
        <v>0</v>
      </c>
      <c r="G429" s="57">
        <v>0</v>
      </c>
      <c r="H429" s="57">
        <v>0</v>
      </c>
      <c r="I429" s="57">
        <v>1950</v>
      </c>
      <c r="J429" s="57">
        <v>3200</v>
      </c>
      <c r="K429" s="57">
        <v>3600</v>
      </c>
      <c r="L429" s="57">
        <v>4300</v>
      </c>
      <c r="M429" s="57">
        <v>6824</v>
      </c>
      <c r="N429" s="57">
        <f>Tabela1103[[#This Row],[styczeń - wrzesień]]+Tabela110[[#This Row],[październik]]</f>
        <v>8274</v>
      </c>
      <c r="O429" s="57">
        <f>Tabela1103[[#This Row],[styczeń - październik]]+Tabela110[[#This Row],[listopad]]</f>
        <v>8274</v>
      </c>
      <c r="P429" s="58">
        <f>Tabela1103[[#This Row],[styczeń - listopad]]+Tabela110[[#This Row],[grudzień]]</f>
        <v>8924</v>
      </c>
      <c r="S429" s="29"/>
    </row>
    <row r="430" spans="1:19" ht="15" customHeight="1" x14ac:dyDescent="0.25">
      <c r="A430" s="21" t="s">
        <v>30</v>
      </c>
      <c r="B430" s="19" t="s">
        <v>51</v>
      </c>
      <c r="C430" s="11" t="s">
        <v>18</v>
      </c>
      <c r="D430" s="14">
        <v>2015</v>
      </c>
      <c r="E430" s="57">
        <v>0</v>
      </c>
      <c r="F430" s="57">
        <v>0</v>
      </c>
      <c r="G430" s="57">
        <v>0</v>
      </c>
      <c r="H430" s="57">
        <v>0</v>
      </c>
      <c r="I430" s="57">
        <v>0</v>
      </c>
      <c r="J430" s="57">
        <v>1890</v>
      </c>
      <c r="K430" s="57">
        <v>3500</v>
      </c>
      <c r="L430" s="57">
        <v>3500</v>
      </c>
      <c r="M430" s="57">
        <v>3500</v>
      </c>
      <c r="N430" s="57">
        <f>Tabela1103[[#This Row],[styczeń - wrzesień]]+Tabela110[[#This Row],[październik]]</f>
        <v>4550</v>
      </c>
      <c r="O430" s="57">
        <f>Tabela1103[[#This Row],[styczeń - październik]]+Tabela110[[#This Row],[listopad]]</f>
        <v>4550</v>
      </c>
      <c r="P430" s="58">
        <f>Tabela1103[[#This Row],[styczeń - listopad]]+Tabela110[[#This Row],[grudzień]]</f>
        <v>5524</v>
      </c>
      <c r="S430" s="29"/>
    </row>
    <row r="431" spans="1:19" ht="15" customHeight="1" x14ac:dyDescent="0.25">
      <c r="A431" s="21" t="s">
        <v>30</v>
      </c>
      <c r="B431" s="19" t="s">
        <v>51</v>
      </c>
      <c r="C431" s="11" t="s">
        <v>18</v>
      </c>
      <c r="D431" s="13">
        <v>2016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f>Tabela1103[[#This Row],[styczeń - wrzesień]]+Tabela110[[#This Row],[październik]]</f>
        <v>0</v>
      </c>
      <c r="O431" s="57">
        <f>Tabela1103[[#This Row],[styczeń - październik]]+Tabela110[[#This Row],[listopad]]</f>
        <v>0</v>
      </c>
      <c r="P431" s="58">
        <f>Tabela1103[[#This Row],[styczeń - listopad]]+Tabela110[[#This Row],[grudzień]]</f>
        <v>1000</v>
      </c>
      <c r="S431" s="29"/>
    </row>
    <row r="432" spans="1:19" ht="15" customHeight="1" x14ac:dyDescent="0.25">
      <c r="A432" s="21" t="s">
        <v>30</v>
      </c>
      <c r="B432" s="19" t="s">
        <v>51</v>
      </c>
      <c r="C432" s="11" t="s">
        <v>18</v>
      </c>
      <c r="D432" s="13">
        <v>2017</v>
      </c>
      <c r="E432" s="57">
        <v>0</v>
      </c>
      <c r="F432" s="57">
        <v>0</v>
      </c>
      <c r="G432" s="57">
        <v>0</v>
      </c>
      <c r="H432" s="57">
        <v>0</v>
      </c>
      <c r="I432" s="57">
        <v>0</v>
      </c>
      <c r="J432" s="57">
        <v>0</v>
      </c>
      <c r="K432" s="57">
        <v>0</v>
      </c>
      <c r="L432" s="57">
        <v>0</v>
      </c>
      <c r="M432" s="57">
        <v>0</v>
      </c>
      <c r="N432" s="57">
        <f>Tabela1103[[#This Row],[styczeń - wrzesień]]+Tabela110[[#This Row],[październik]]</f>
        <v>0</v>
      </c>
      <c r="O432" s="57">
        <f>Tabela1103[[#This Row],[styczeń - październik]]+Tabela110[[#This Row],[listopad]]</f>
        <v>0</v>
      </c>
      <c r="P432" s="58">
        <f>Tabela1103[[#This Row],[styczeń - listopad]]+Tabela110[[#This Row],[grudzień]]</f>
        <v>0</v>
      </c>
      <c r="S432" s="29"/>
    </row>
    <row r="433" spans="1:19" ht="15" customHeight="1" x14ac:dyDescent="0.25">
      <c r="A433" s="21" t="s">
        <v>30</v>
      </c>
      <c r="B433" s="19" t="s">
        <v>51</v>
      </c>
      <c r="C433" s="11" t="s">
        <v>18</v>
      </c>
      <c r="D433" s="13">
        <v>2018</v>
      </c>
      <c r="E433" s="57">
        <v>0</v>
      </c>
      <c r="F433" s="57">
        <v>0</v>
      </c>
      <c r="G433" s="57">
        <v>0</v>
      </c>
      <c r="H433" s="57">
        <v>0</v>
      </c>
      <c r="I433" s="57">
        <v>0</v>
      </c>
      <c r="J433" s="57">
        <v>0</v>
      </c>
      <c r="K433" s="57">
        <v>0</v>
      </c>
      <c r="L433" s="57">
        <v>0</v>
      </c>
      <c r="M433" s="57">
        <v>0</v>
      </c>
      <c r="N433" s="57">
        <f>Tabela1103[[#This Row],[styczeń - wrzesień]]+Tabela110[[#This Row],[październik]]</f>
        <v>0</v>
      </c>
      <c r="O433" s="57">
        <f>Tabela1103[[#This Row],[styczeń - październik]]+Tabela110[[#This Row],[listopad]]</f>
        <v>0</v>
      </c>
      <c r="P433" s="58">
        <f>Tabela1103[[#This Row],[styczeń - listopad]]+Tabela110[[#This Row],[grudzień]]</f>
        <v>0</v>
      </c>
      <c r="S433" s="29"/>
    </row>
    <row r="434" spans="1:19" ht="15" customHeight="1" x14ac:dyDescent="0.25">
      <c r="A434" s="21" t="s">
        <v>30</v>
      </c>
      <c r="B434" s="19" t="s">
        <v>51</v>
      </c>
      <c r="C434" s="11" t="s">
        <v>18</v>
      </c>
      <c r="D434" s="14">
        <v>2019</v>
      </c>
      <c r="E434" s="57">
        <v>0</v>
      </c>
      <c r="F434" s="57">
        <v>0</v>
      </c>
      <c r="G434" s="57">
        <v>0</v>
      </c>
      <c r="H434" s="57">
        <v>0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f>Tabela1103[[#This Row],[styczeń - wrzesień]]+Tabela110[[#This Row],[październik]]</f>
        <v>0</v>
      </c>
      <c r="O434" s="57">
        <f>Tabela1103[[#This Row],[styczeń - październik]]+Tabela110[[#This Row],[listopad]]</f>
        <v>0</v>
      </c>
      <c r="P434" s="58">
        <f>Tabela1103[[#This Row],[styczeń - listopad]]+Tabela110[[#This Row],[grudzień]]</f>
        <v>0</v>
      </c>
      <c r="S434" s="29"/>
    </row>
    <row r="435" spans="1:19" ht="15" customHeight="1" x14ac:dyDescent="0.25">
      <c r="A435" s="21" t="s">
        <v>30</v>
      </c>
      <c r="B435" s="19" t="s">
        <v>51</v>
      </c>
      <c r="C435" s="11" t="s">
        <v>18</v>
      </c>
      <c r="D435" s="14">
        <v>2020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f>Tabela1103[[#This Row],[styczeń - wrzesień]]+Tabela110[[#This Row],[październik]]</f>
        <v>0</v>
      </c>
      <c r="O435" s="57">
        <f>Tabela1103[[#This Row],[styczeń - październik]]+Tabela110[[#This Row],[listopad]]</f>
        <v>0</v>
      </c>
      <c r="P435" s="58">
        <f>Tabela1103[[#This Row],[styczeń - listopad]]+Tabela110[[#This Row],[grudzień]]</f>
        <v>0</v>
      </c>
      <c r="S435" s="29"/>
    </row>
    <row r="436" spans="1:19" ht="15" customHeight="1" x14ac:dyDescent="0.25">
      <c r="A436" s="21" t="s">
        <v>30</v>
      </c>
      <c r="B436" s="19" t="s">
        <v>51</v>
      </c>
      <c r="C436" s="11" t="s">
        <v>18</v>
      </c>
      <c r="D436" s="14">
        <v>2021</v>
      </c>
      <c r="E436" s="57">
        <v>0</v>
      </c>
      <c r="F436" s="57">
        <v>0</v>
      </c>
      <c r="G436" s="57">
        <v>0</v>
      </c>
      <c r="H436" s="57">
        <v>0</v>
      </c>
      <c r="I436" s="57">
        <v>0</v>
      </c>
      <c r="J436" s="57">
        <v>0</v>
      </c>
      <c r="K436" s="57">
        <v>0</v>
      </c>
      <c r="L436" s="57">
        <v>0</v>
      </c>
      <c r="M436" s="57">
        <v>0</v>
      </c>
      <c r="N436" s="57">
        <f>Tabela1103[[#This Row],[styczeń - wrzesień]]+Tabela110[[#This Row],[październik]]</f>
        <v>0</v>
      </c>
      <c r="O436" s="57">
        <f>Tabela1103[[#This Row],[styczeń - październik]]+Tabela110[[#This Row],[listopad]]</f>
        <v>0</v>
      </c>
      <c r="P436" s="58">
        <f>Tabela1103[[#This Row],[styczeń - listopad]]+Tabela110[[#This Row],[grudzień]]</f>
        <v>0</v>
      </c>
      <c r="S436" s="29"/>
    </row>
    <row r="437" spans="1:19" ht="15" customHeight="1" x14ac:dyDescent="0.25">
      <c r="A437" s="21" t="s">
        <v>30</v>
      </c>
      <c r="B437" s="19" t="s">
        <v>51</v>
      </c>
      <c r="C437" s="11" t="s">
        <v>18</v>
      </c>
      <c r="D437" s="14">
        <v>2022</v>
      </c>
      <c r="E437" s="57">
        <v>0</v>
      </c>
      <c r="F437" s="57">
        <v>0</v>
      </c>
      <c r="G437" s="57">
        <v>0</v>
      </c>
      <c r="H437" s="57">
        <v>0</v>
      </c>
      <c r="I437" s="57">
        <v>0</v>
      </c>
      <c r="J437" s="57">
        <v>0</v>
      </c>
      <c r="K437" s="57">
        <v>0</v>
      </c>
      <c r="L437" s="57">
        <v>0</v>
      </c>
      <c r="M437" s="57">
        <v>0</v>
      </c>
      <c r="N437" s="57">
        <f>Tabela1103[[#This Row],[styczeń - wrzesień]]+Tabela110[[#This Row],[październik]]</f>
        <v>0</v>
      </c>
      <c r="O437" s="57">
        <f>Tabela1103[[#This Row],[styczeń - październik]]+Tabela110[[#This Row],[listopad]]</f>
        <v>0</v>
      </c>
      <c r="P437" s="58">
        <f>Tabela1103[[#This Row],[styczeń - listopad]]+Tabela110[[#This Row],[grudzień]]</f>
        <v>0</v>
      </c>
      <c r="S437" s="29"/>
    </row>
    <row r="438" spans="1:19" ht="15" customHeight="1" x14ac:dyDescent="0.25">
      <c r="A438" s="21" t="s">
        <v>30</v>
      </c>
      <c r="B438" s="19" t="s">
        <v>51</v>
      </c>
      <c r="C438" s="11" t="s">
        <v>18</v>
      </c>
      <c r="D438" s="14">
        <v>2023</v>
      </c>
      <c r="E438" s="57">
        <v>0</v>
      </c>
      <c r="F438" s="57">
        <v>0</v>
      </c>
      <c r="G438" s="57">
        <v>0</v>
      </c>
      <c r="H438" s="57">
        <v>0</v>
      </c>
      <c r="I438" s="57">
        <v>0</v>
      </c>
      <c r="J438" s="57">
        <v>0</v>
      </c>
      <c r="K438" s="57">
        <v>0</v>
      </c>
      <c r="L438" s="57">
        <v>0</v>
      </c>
      <c r="M438" s="57">
        <v>0</v>
      </c>
      <c r="N438" s="57">
        <f>Tabela1103[[#This Row],[styczeń - wrzesień]]+Tabela110[[#This Row],[październik]]</f>
        <v>0</v>
      </c>
      <c r="O438" s="57">
        <f>Tabela1103[[#This Row],[styczeń - październik]]+Tabela110[[#This Row],[listopad]]</f>
        <v>0</v>
      </c>
      <c r="P438" s="58">
        <f>Tabela1103[[#This Row],[styczeń - listopad]]+Tabela110[[#This Row],[grudzień]]</f>
        <v>0</v>
      </c>
      <c r="S438" s="29"/>
    </row>
    <row r="439" spans="1:19" ht="15" customHeight="1" x14ac:dyDescent="0.25">
      <c r="A439" s="21" t="s">
        <v>30</v>
      </c>
      <c r="B439" s="19" t="s">
        <v>51</v>
      </c>
      <c r="C439" s="11" t="s">
        <v>18</v>
      </c>
      <c r="D439" s="14">
        <v>2024</v>
      </c>
      <c r="E439" s="57">
        <v>0</v>
      </c>
      <c r="F439" s="57">
        <v>0</v>
      </c>
      <c r="G439" s="57">
        <v>0</v>
      </c>
      <c r="H439" s="57">
        <v>0</v>
      </c>
      <c r="I439" s="57">
        <v>0</v>
      </c>
      <c r="J439" s="57">
        <v>0</v>
      </c>
      <c r="K439" s="57">
        <v>0</v>
      </c>
      <c r="L439" s="57">
        <v>0</v>
      </c>
      <c r="M439" s="57">
        <v>0</v>
      </c>
      <c r="N439" s="57">
        <f>Tabela1103[[#This Row],[styczeń - wrzesień]]+Tabela110[[#This Row],[październik]]</f>
        <v>0</v>
      </c>
      <c r="O439" s="57">
        <f>Tabela1103[[#This Row],[styczeń - październik]]+Tabela110[[#This Row],[listopad]]</f>
        <v>0</v>
      </c>
      <c r="P439" s="58">
        <f>Tabela1103[[#This Row],[styczeń - listopad]]+Tabela110[[#This Row],[grudzień]]</f>
        <v>0</v>
      </c>
      <c r="S439" s="29"/>
    </row>
    <row r="440" spans="1:19" ht="15" customHeight="1" x14ac:dyDescent="0.25">
      <c r="A440" s="21" t="s">
        <v>30</v>
      </c>
      <c r="B440" s="19" t="s">
        <v>51</v>
      </c>
      <c r="C440" s="11" t="s">
        <v>18</v>
      </c>
      <c r="D440" s="14">
        <v>2025</v>
      </c>
      <c r="E440" s="60">
        <f>Tabela110[[#This Row],[styczeń]]</f>
        <v>0</v>
      </c>
      <c r="F440" s="60">
        <f>Tabela1103[[#This Row],[styczeń]]+Tabela110[[#This Row],[luty]]</f>
        <v>0</v>
      </c>
      <c r="G440" s="60">
        <f>Tabela1103[[#This Row],[styczeń - luty ]]+Tabela110[[#This Row],[marzec ]]</f>
        <v>0</v>
      </c>
      <c r="H440" s="60">
        <f>Tabela1103[[#This Row],[styczeń - marzec ]]+Tabela110[[#This Row],[kwiecień]]</f>
        <v>0</v>
      </c>
      <c r="I440" s="60">
        <f>Tabela1103[[#This Row],[styczeń - kwiecień]]+Tabela110[[#This Row],[maj]]</f>
        <v>0</v>
      </c>
      <c r="J440" s="60">
        <f>Tabela1103[[#This Row],[styczeń - maj]]+Tabela110[[#This Row],[czerwiec]]</f>
        <v>0</v>
      </c>
      <c r="K440" s="60">
        <f>Tabela1103[[#This Row],[styczeń - czerwiec]]+Tabela110[[#This Row],[lipiec]]</f>
        <v>0</v>
      </c>
      <c r="L440" s="60">
        <f>Tabela1103[[#This Row],[styczeń - lipiec]]+Tabela110[[#This Row],[sierpień]]</f>
        <v>0</v>
      </c>
      <c r="M440" s="60">
        <f>Tabela1103[[#This Row],[styczeń - sierpień]]+Tabela110[[#This Row],[wrzesień]]</f>
        <v>0</v>
      </c>
      <c r="N440" s="60">
        <f>Tabela1103[[#This Row],[styczeń - wrzesień]]+Tabela110[[#This Row],[październik]]</f>
        <v>0</v>
      </c>
      <c r="O440" s="60">
        <f>Tabela1103[[#This Row],[styczeń - październik]]+Tabela110[[#This Row],[listopad]]</f>
        <v>0</v>
      </c>
      <c r="P440" s="60">
        <f>Tabela1103[[#This Row],[styczeń - listopad]]+Tabela110[[#This Row],[grudzień]]</f>
        <v>0</v>
      </c>
      <c r="S440" s="29"/>
    </row>
    <row r="441" spans="1:19" ht="15" customHeight="1" x14ac:dyDescent="0.25">
      <c r="A441" s="21" t="s">
        <v>30</v>
      </c>
      <c r="B441" s="19" t="s">
        <v>51</v>
      </c>
      <c r="C441" s="28" t="s">
        <v>18</v>
      </c>
      <c r="D441" s="12">
        <v>2026</v>
      </c>
      <c r="E441" s="61">
        <f>Tabela110[[#This Row],[styczeń]]</f>
        <v>0</v>
      </c>
      <c r="F441" s="61">
        <v>0</v>
      </c>
      <c r="G441" s="61">
        <v>0</v>
      </c>
      <c r="H441" s="61">
        <v>0</v>
      </c>
      <c r="I441" s="61">
        <v>0</v>
      </c>
      <c r="J441" s="61">
        <v>0</v>
      </c>
      <c r="K441" s="61">
        <v>0</v>
      </c>
      <c r="L441" s="61">
        <v>0</v>
      </c>
      <c r="M441" s="61">
        <v>0</v>
      </c>
      <c r="N441" s="61">
        <v>0</v>
      </c>
      <c r="O441" s="61">
        <v>0</v>
      </c>
      <c r="P441" s="62">
        <v>0</v>
      </c>
      <c r="S441" s="29"/>
    </row>
    <row r="442" spans="1:19" ht="15" customHeight="1" x14ac:dyDescent="0.25">
      <c r="A442" s="10" t="s">
        <v>30</v>
      </c>
      <c r="B442" s="19" t="s">
        <v>28</v>
      </c>
      <c r="C442" s="11" t="s">
        <v>18</v>
      </c>
      <c r="D442" s="17">
        <v>2007</v>
      </c>
      <c r="E442" s="57">
        <v>0</v>
      </c>
      <c r="F442" s="57">
        <v>0</v>
      </c>
      <c r="G442" s="57">
        <v>0</v>
      </c>
      <c r="H442" s="57">
        <v>0</v>
      </c>
      <c r="I442" s="57">
        <v>0</v>
      </c>
      <c r="J442" s="57">
        <v>0</v>
      </c>
      <c r="K442" s="57">
        <v>0</v>
      </c>
      <c r="L442" s="57">
        <v>0</v>
      </c>
      <c r="M442" s="57">
        <v>0</v>
      </c>
      <c r="N442" s="57">
        <f>Tabela1103[[#This Row],[styczeń - wrzesień]]+Tabela110[[#This Row],[październik]]</f>
        <v>0</v>
      </c>
      <c r="O442" s="57">
        <f>Tabela1103[[#This Row],[styczeń - październik]]+Tabela110[[#This Row],[listopad]]</f>
        <v>0</v>
      </c>
      <c r="P442" s="58">
        <f>Tabela1103[[#This Row],[styczeń - listopad]]+Tabela110[[#This Row],[grudzień]]</f>
        <v>0</v>
      </c>
      <c r="S442" s="29"/>
    </row>
    <row r="443" spans="1:19" ht="15" customHeight="1" x14ac:dyDescent="0.25">
      <c r="A443" s="23" t="s">
        <v>30</v>
      </c>
      <c r="B443" s="19" t="s">
        <v>52</v>
      </c>
      <c r="C443" s="11" t="s">
        <v>18</v>
      </c>
      <c r="D443" s="12">
        <v>2008</v>
      </c>
      <c r="E443" s="57">
        <v>0</v>
      </c>
      <c r="F443" s="57">
        <v>0</v>
      </c>
      <c r="G443" s="57">
        <v>0</v>
      </c>
      <c r="H443" s="57">
        <v>0</v>
      </c>
      <c r="I443" s="57">
        <v>0</v>
      </c>
      <c r="J443" s="57">
        <v>0</v>
      </c>
      <c r="K443" s="57">
        <v>0</v>
      </c>
      <c r="L443" s="57">
        <v>0</v>
      </c>
      <c r="M443" s="57">
        <v>0</v>
      </c>
      <c r="N443" s="57">
        <f>Tabela1103[[#This Row],[styczeń - wrzesień]]+Tabela110[[#This Row],[październik]]</f>
        <v>0</v>
      </c>
      <c r="O443" s="57">
        <f>Tabela1103[[#This Row],[styczeń - październik]]+Tabela110[[#This Row],[listopad]]</f>
        <v>0</v>
      </c>
      <c r="P443" s="58">
        <f>Tabela1103[[#This Row],[styczeń - listopad]]+Tabela110[[#This Row],[grudzień]]</f>
        <v>0</v>
      </c>
      <c r="S443" s="29"/>
    </row>
    <row r="444" spans="1:19" ht="15" customHeight="1" x14ac:dyDescent="0.25">
      <c r="A444" s="23" t="s">
        <v>30</v>
      </c>
      <c r="B444" s="19" t="s">
        <v>52</v>
      </c>
      <c r="C444" s="11" t="s">
        <v>18</v>
      </c>
      <c r="D444" s="12">
        <v>2009</v>
      </c>
      <c r="E444" s="57">
        <v>0</v>
      </c>
      <c r="F444" s="57">
        <v>0</v>
      </c>
      <c r="G444" s="57">
        <v>0</v>
      </c>
      <c r="H444" s="57">
        <v>0</v>
      </c>
      <c r="I444" s="57">
        <v>0</v>
      </c>
      <c r="J444" s="57">
        <v>0</v>
      </c>
      <c r="K444" s="57">
        <v>0</v>
      </c>
      <c r="L444" s="57">
        <v>0</v>
      </c>
      <c r="M444" s="57">
        <v>0</v>
      </c>
      <c r="N444" s="57">
        <f>Tabela1103[[#This Row],[styczeń - wrzesień]]+Tabela110[[#This Row],[październik]]</f>
        <v>0</v>
      </c>
      <c r="O444" s="57">
        <f>Tabela1103[[#This Row],[styczeń - październik]]+Tabela110[[#This Row],[listopad]]</f>
        <v>0</v>
      </c>
      <c r="P444" s="58">
        <f>Tabela1103[[#This Row],[styczeń - listopad]]+Tabela110[[#This Row],[grudzień]]</f>
        <v>0</v>
      </c>
      <c r="S444" s="29"/>
    </row>
    <row r="445" spans="1:19" ht="15" customHeight="1" x14ac:dyDescent="0.25">
      <c r="A445" s="23" t="s">
        <v>30</v>
      </c>
      <c r="B445" s="19" t="s">
        <v>52</v>
      </c>
      <c r="C445" s="11" t="s">
        <v>18</v>
      </c>
      <c r="D445" s="13">
        <v>2010</v>
      </c>
      <c r="E445" s="57">
        <v>0</v>
      </c>
      <c r="F445" s="57">
        <v>0</v>
      </c>
      <c r="G445" s="57">
        <v>0</v>
      </c>
      <c r="H445" s="57">
        <v>0</v>
      </c>
      <c r="I445" s="57">
        <v>0</v>
      </c>
      <c r="J445" s="57">
        <v>0</v>
      </c>
      <c r="K445" s="57">
        <v>0</v>
      </c>
      <c r="L445" s="57">
        <v>0</v>
      </c>
      <c r="M445" s="57">
        <v>0</v>
      </c>
      <c r="N445" s="57">
        <f>Tabela1103[[#This Row],[styczeń - wrzesień]]+Tabela110[[#This Row],[październik]]</f>
        <v>0</v>
      </c>
      <c r="O445" s="57">
        <f>Tabela1103[[#This Row],[styczeń - październik]]+Tabela110[[#This Row],[listopad]]</f>
        <v>0</v>
      </c>
      <c r="P445" s="58">
        <f>Tabela1103[[#This Row],[styczeń - listopad]]+Tabela110[[#This Row],[grudzień]]</f>
        <v>0</v>
      </c>
      <c r="S445" s="29"/>
    </row>
    <row r="446" spans="1:19" ht="15" customHeight="1" x14ac:dyDescent="0.25">
      <c r="A446" s="23" t="s">
        <v>30</v>
      </c>
      <c r="B446" s="19" t="s">
        <v>52</v>
      </c>
      <c r="C446" s="11" t="s">
        <v>18</v>
      </c>
      <c r="D446" s="13">
        <v>2011</v>
      </c>
      <c r="E446" s="57">
        <v>0</v>
      </c>
      <c r="F446" s="57">
        <v>0</v>
      </c>
      <c r="G446" s="57">
        <v>0</v>
      </c>
      <c r="H446" s="57">
        <v>0</v>
      </c>
      <c r="I446" s="57">
        <v>0</v>
      </c>
      <c r="J446" s="57">
        <v>0</v>
      </c>
      <c r="K446" s="57">
        <v>0</v>
      </c>
      <c r="L446" s="57">
        <v>0</v>
      </c>
      <c r="M446" s="57">
        <v>0</v>
      </c>
      <c r="N446" s="57">
        <f>Tabela1103[[#This Row],[styczeń - wrzesień]]+Tabela110[[#This Row],[październik]]</f>
        <v>0</v>
      </c>
      <c r="O446" s="57">
        <f>Tabela1103[[#This Row],[styczeń - październik]]+Tabela110[[#This Row],[listopad]]</f>
        <v>0</v>
      </c>
      <c r="P446" s="58">
        <f>Tabela1103[[#This Row],[styczeń - listopad]]+Tabela110[[#This Row],[grudzień]]</f>
        <v>0</v>
      </c>
      <c r="S446" s="29"/>
    </row>
    <row r="447" spans="1:19" ht="15" customHeight="1" x14ac:dyDescent="0.25">
      <c r="A447" s="23" t="s">
        <v>30</v>
      </c>
      <c r="B447" s="19" t="s">
        <v>52</v>
      </c>
      <c r="C447" s="11" t="s">
        <v>18</v>
      </c>
      <c r="D447" s="13">
        <v>2012</v>
      </c>
      <c r="E447" s="57">
        <v>0</v>
      </c>
      <c r="F447" s="57">
        <v>0</v>
      </c>
      <c r="G447" s="57">
        <v>0</v>
      </c>
      <c r="H447" s="57">
        <v>0</v>
      </c>
      <c r="I447" s="57">
        <v>0</v>
      </c>
      <c r="J447" s="57">
        <v>0</v>
      </c>
      <c r="K447" s="57">
        <v>0</v>
      </c>
      <c r="L447" s="57">
        <v>0</v>
      </c>
      <c r="M447" s="57">
        <v>0</v>
      </c>
      <c r="N447" s="57">
        <f>Tabela1103[[#This Row],[styczeń - wrzesień]]+Tabela110[[#This Row],[październik]]</f>
        <v>0</v>
      </c>
      <c r="O447" s="57">
        <f>Tabela1103[[#This Row],[styczeń - październik]]+Tabela110[[#This Row],[listopad]]</f>
        <v>0</v>
      </c>
      <c r="P447" s="58">
        <f>Tabela1103[[#This Row],[styczeń - listopad]]+Tabela110[[#This Row],[grudzień]]</f>
        <v>0</v>
      </c>
      <c r="S447" s="29"/>
    </row>
    <row r="448" spans="1:19" ht="15" customHeight="1" x14ac:dyDescent="0.25">
      <c r="A448" s="23" t="s">
        <v>30</v>
      </c>
      <c r="B448" s="19" t="s">
        <v>52</v>
      </c>
      <c r="C448" s="11" t="s">
        <v>18</v>
      </c>
      <c r="D448" s="13">
        <v>2013</v>
      </c>
      <c r="E448" s="57">
        <v>0</v>
      </c>
      <c r="F448" s="57">
        <v>0</v>
      </c>
      <c r="G448" s="57">
        <v>0</v>
      </c>
      <c r="H448" s="57">
        <v>0</v>
      </c>
      <c r="I448" s="57">
        <v>0</v>
      </c>
      <c r="J448" s="57">
        <v>0</v>
      </c>
      <c r="K448" s="57">
        <v>0</v>
      </c>
      <c r="L448" s="57">
        <v>0</v>
      </c>
      <c r="M448" s="57">
        <v>0</v>
      </c>
      <c r="N448" s="57">
        <f>Tabela1103[[#This Row],[styczeń - wrzesień]]+Tabela110[[#This Row],[październik]]</f>
        <v>0</v>
      </c>
      <c r="O448" s="57">
        <f>Tabela1103[[#This Row],[styczeń - październik]]+Tabela110[[#This Row],[listopad]]</f>
        <v>0</v>
      </c>
      <c r="P448" s="58">
        <f>Tabela1103[[#This Row],[styczeń - listopad]]+Tabela110[[#This Row],[grudzień]]</f>
        <v>0</v>
      </c>
      <c r="S448" s="29"/>
    </row>
    <row r="449" spans="1:19" ht="15" customHeight="1" x14ac:dyDescent="0.25">
      <c r="A449" s="23" t="s">
        <v>30</v>
      </c>
      <c r="B449" s="19" t="s">
        <v>52</v>
      </c>
      <c r="C449" s="11" t="s">
        <v>18</v>
      </c>
      <c r="D449" s="14">
        <v>2014</v>
      </c>
      <c r="E449" s="57">
        <v>0</v>
      </c>
      <c r="F449" s="57">
        <v>0</v>
      </c>
      <c r="G449" s="57">
        <v>0</v>
      </c>
      <c r="H449" s="57">
        <v>0</v>
      </c>
      <c r="I449" s="57">
        <v>0</v>
      </c>
      <c r="J449" s="57">
        <v>0</v>
      </c>
      <c r="K449" s="57">
        <v>0</v>
      </c>
      <c r="L449" s="57">
        <v>0</v>
      </c>
      <c r="M449" s="57">
        <v>0</v>
      </c>
      <c r="N449" s="57">
        <f>Tabela1103[[#This Row],[styczeń - wrzesień]]+Tabela110[[#This Row],[październik]]</f>
        <v>0</v>
      </c>
      <c r="O449" s="57">
        <f>Tabela1103[[#This Row],[styczeń - październik]]+Tabela110[[#This Row],[listopad]]</f>
        <v>0</v>
      </c>
      <c r="P449" s="58">
        <f>Tabela1103[[#This Row],[styczeń - listopad]]+Tabela110[[#This Row],[grudzień]]</f>
        <v>0</v>
      </c>
      <c r="S449" s="29"/>
    </row>
    <row r="450" spans="1:19" ht="15" customHeight="1" x14ac:dyDescent="0.25">
      <c r="A450" s="23" t="s">
        <v>30</v>
      </c>
      <c r="B450" s="19" t="s">
        <v>52</v>
      </c>
      <c r="C450" s="11" t="s">
        <v>18</v>
      </c>
      <c r="D450" s="14">
        <v>2015</v>
      </c>
      <c r="E450" s="57">
        <v>0</v>
      </c>
      <c r="F450" s="57">
        <v>0</v>
      </c>
      <c r="G450" s="57">
        <v>0</v>
      </c>
      <c r="H450" s="57">
        <v>0</v>
      </c>
      <c r="I450" s="57">
        <v>0</v>
      </c>
      <c r="J450" s="57">
        <v>0</v>
      </c>
      <c r="K450" s="57">
        <v>0</v>
      </c>
      <c r="L450" s="57">
        <v>0</v>
      </c>
      <c r="M450" s="57">
        <v>0</v>
      </c>
      <c r="N450" s="57">
        <f>Tabela1103[[#This Row],[styczeń - wrzesień]]+Tabela110[[#This Row],[październik]]</f>
        <v>0</v>
      </c>
      <c r="O450" s="57">
        <f>Tabela1103[[#This Row],[styczeń - październik]]+Tabela110[[#This Row],[listopad]]</f>
        <v>0</v>
      </c>
      <c r="P450" s="58">
        <f>Tabela1103[[#This Row],[styczeń - listopad]]+Tabela110[[#This Row],[grudzień]]</f>
        <v>0</v>
      </c>
      <c r="S450" s="29"/>
    </row>
    <row r="451" spans="1:19" ht="15" customHeight="1" x14ac:dyDescent="0.25">
      <c r="A451" s="23" t="s">
        <v>30</v>
      </c>
      <c r="B451" s="19" t="s">
        <v>52</v>
      </c>
      <c r="C451" s="11" t="s">
        <v>18</v>
      </c>
      <c r="D451" s="13">
        <v>2016</v>
      </c>
      <c r="E451" s="57">
        <v>0</v>
      </c>
      <c r="F451" s="57">
        <v>0</v>
      </c>
      <c r="G451" s="57">
        <v>0</v>
      </c>
      <c r="H451" s="57">
        <v>0</v>
      </c>
      <c r="I451" s="57">
        <v>0</v>
      </c>
      <c r="J451" s="57">
        <v>0</v>
      </c>
      <c r="K451" s="57">
        <v>0</v>
      </c>
      <c r="L451" s="57">
        <v>0</v>
      </c>
      <c r="M451" s="57">
        <v>0</v>
      </c>
      <c r="N451" s="57">
        <f>Tabela1103[[#This Row],[styczeń - wrzesień]]+Tabela110[[#This Row],[październik]]</f>
        <v>0</v>
      </c>
      <c r="O451" s="57">
        <f>Tabela1103[[#This Row],[styczeń - październik]]+Tabela110[[#This Row],[listopad]]</f>
        <v>0</v>
      </c>
      <c r="P451" s="58">
        <f>Tabela1103[[#This Row],[styczeń - listopad]]+Tabela110[[#This Row],[grudzień]]</f>
        <v>0</v>
      </c>
      <c r="S451" s="29"/>
    </row>
    <row r="452" spans="1:19" ht="15" customHeight="1" x14ac:dyDescent="0.25">
      <c r="A452" s="23" t="s">
        <v>30</v>
      </c>
      <c r="B452" s="19" t="s">
        <v>52</v>
      </c>
      <c r="C452" s="11" t="s">
        <v>18</v>
      </c>
      <c r="D452" s="14">
        <v>2017</v>
      </c>
      <c r="E452" s="57">
        <v>0</v>
      </c>
      <c r="F452" s="57">
        <v>0</v>
      </c>
      <c r="G452" s="57">
        <v>0</v>
      </c>
      <c r="H452" s="57">
        <v>0</v>
      </c>
      <c r="I452" s="57">
        <v>0</v>
      </c>
      <c r="J452" s="57">
        <v>0</v>
      </c>
      <c r="K452" s="57">
        <v>0</v>
      </c>
      <c r="L452" s="57">
        <v>0</v>
      </c>
      <c r="M452" s="57">
        <v>0</v>
      </c>
      <c r="N452" s="57">
        <f>Tabela1103[[#This Row],[styczeń - wrzesień]]+Tabela110[[#This Row],[październik]]</f>
        <v>0</v>
      </c>
      <c r="O452" s="57">
        <f>Tabela1103[[#This Row],[styczeń - październik]]+Tabela110[[#This Row],[listopad]]</f>
        <v>0</v>
      </c>
      <c r="P452" s="58">
        <f>Tabela1103[[#This Row],[styczeń - listopad]]+Tabela110[[#This Row],[grudzień]]</f>
        <v>0</v>
      </c>
      <c r="S452" s="29"/>
    </row>
    <row r="453" spans="1:19" ht="15" customHeight="1" x14ac:dyDescent="0.25">
      <c r="A453" s="23" t="s">
        <v>30</v>
      </c>
      <c r="B453" s="19" t="s">
        <v>52</v>
      </c>
      <c r="C453" s="11" t="s">
        <v>18</v>
      </c>
      <c r="D453" s="13">
        <v>2018</v>
      </c>
      <c r="E453" s="57">
        <v>0</v>
      </c>
      <c r="F453" s="57">
        <v>0</v>
      </c>
      <c r="G453" s="57">
        <v>0</v>
      </c>
      <c r="H453" s="57">
        <v>0</v>
      </c>
      <c r="I453" s="57">
        <v>0</v>
      </c>
      <c r="J453" s="57">
        <v>0</v>
      </c>
      <c r="K453" s="57">
        <v>0</v>
      </c>
      <c r="L453" s="57">
        <v>0</v>
      </c>
      <c r="M453" s="57">
        <v>0</v>
      </c>
      <c r="N453" s="57">
        <f>Tabela1103[[#This Row],[styczeń - wrzesień]]+Tabela110[[#This Row],[październik]]</f>
        <v>0</v>
      </c>
      <c r="O453" s="57">
        <f>Tabela1103[[#This Row],[styczeń - październik]]+Tabela110[[#This Row],[listopad]]</f>
        <v>0</v>
      </c>
      <c r="P453" s="58">
        <f>Tabela1103[[#This Row],[styczeń - listopad]]+Tabela110[[#This Row],[grudzień]]</f>
        <v>0</v>
      </c>
      <c r="S453" s="29"/>
    </row>
    <row r="454" spans="1:19" ht="15" customHeight="1" x14ac:dyDescent="0.25">
      <c r="A454" s="23" t="s">
        <v>30</v>
      </c>
      <c r="B454" s="19" t="s">
        <v>52</v>
      </c>
      <c r="C454" s="11" t="s">
        <v>18</v>
      </c>
      <c r="D454" s="14">
        <v>2019</v>
      </c>
      <c r="E454" s="57">
        <v>0</v>
      </c>
      <c r="F454" s="57">
        <v>0</v>
      </c>
      <c r="G454" s="57">
        <v>0</v>
      </c>
      <c r="H454" s="57">
        <v>0</v>
      </c>
      <c r="I454" s="57">
        <v>0</v>
      </c>
      <c r="J454" s="57">
        <v>0</v>
      </c>
      <c r="K454" s="57">
        <v>0</v>
      </c>
      <c r="L454" s="57">
        <v>0</v>
      </c>
      <c r="M454" s="57">
        <v>0</v>
      </c>
      <c r="N454" s="57">
        <f>Tabela1103[[#This Row],[styczeń - wrzesień]]+Tabela110[[#This Row],[październik]]</f>
        <v>0</v>
      </c>
      <c r="O454" s="57">
        <f>Tabela1103[[#This Row],[styczeń - październik]]+Tabela110[[#This Row],[listopad]]</f>
        <v>0</v>
      </c>
      <c r="P454" s="58">
        <f>Tabela1103[[#This Row],[styczeń - listopad]]+Tabela110[[#This Row],[grudzień]]</f>
        <v>0</v>
      </c>
      <c r="S454" s="29"/>
    </row>
    <row r="455" spans="1:19" ht="15" customHeight="1" x14ac:dyDescent="0.25">
      <c r="A455" s="23" t="s">
        <v>30</v>
      </c>
      <c r="B455" s="19" t="s">
        <v>52</v>
      </c>
      <c r="C455" s="11" t="s">
        <v>18</v>
      </c>
      <c r="D455" s="14">
        <v>2020</v>
      </c>
      <c r="E455" s="57">
        <v>0</v>
      </c>
      <c r="F455" s="57">
        <v>0</v>
      </c>
      <c r="G455" s="57">
        <v>0</v>
      </c>
      <c r="H455" s="57">
        <v>0</v>
      </c>
      <c r="I455" s="57">
        <v>0</v>
      </c>
      <c r="J455" s="57">
        <v>0</v>
      </c>
      <c r="K455" s="57">
        <v>0</v>
      </c>
      <c r="L455" s="57">
        <v>0</v>
      </c>
      <c r="M455" s="57">
        <v>0</v>
      </c>
      <c r="N455" s="57">
        <f>Tabela1103[[#This Row],[styczeń - wrzesień]]+Tabela110[[#This Row],[październik]]</f>
        <v>0</v>
      </c>
      <c r="O455" s="57">
        <f>Tabela1103[[#This Row],[styczeń - październik]]+Tabela110[[#This Row],[listopad]]</f>
        <v>0</v>
      </c>
      <c r="P455" s="58">
        <f>Tabela1103[[#This Row],[styczeń - listopad]]+Tabela110[[#This Row],[grudzień]]</f>
        <v>0</v>
      </c>
      <c r="S455" s="29"/>
    </row>
    <row r="456" spans="1:19" ht="15" customHeight="1" x14ac:dyDescent="0.25">
      <c r="A456" s="23" t="s">
        <v>30</v>
      </c>
      <c r="B456" s="19" t="s">
        <v>52</v>
      </c>
      <c r="C456" s="11" t="s">
        <v>18</v>
      </c>
      <c r="D456" s="14">
        <v>2021</v>
      </c>
      <c r="E456" s="57">
        <v>0</v>
      </c>
      <c r="F456" s="57">
        <v>0</v>
      </c>
      <c r="G456" s="57">
        <v>0</v>
      </c>
      <c r="H456" s="57">
        <v>0</v>
      </c>
      <c r="I456" s="57">
        <v>0</v>
      </c>
      <c r="J456" s="57">
        <v>0</v>
      </c>
      <c r="K456" s="57">
        <v>0</v>
      </c>
      <c r="L456" s="57">
        <v>0</v>
      </c>
      <c r="M456" s="57">
        <v>0</v>
      </c>
      <c r="N456" s="57">
        <f>Tabela1103[[#This Row],[styczeń - wrzesień]]+Tabela110[[#This Row],[październik]]</f>
        <v>0</v>
      </c>
      <c r="O456" s="57">
        <f>Tabela1103[[#This Row],[styczeń - październik]]+Tabela110[[#This Row],[listopad]]</f>
        <v>0</v>
      </c>
      <c r="P456" s="58">
        <f>Tabela1103[[#This Row],[styczeń - listopad]]+Tabela110[[#This Row],[grudzień]]</f>
        <v>0</v>
      </c>
      <c r="S456" s="29"/>
    </row>
    <row r="457" spans="1:19" ht="15" customHeight="1" x14ac:dyDescent="0.25">
      <c r="A457" s="23" t="s">
        <v>30</v>
      </c>
      <c r="B457" s="19" t="s">
        <v>52</v>
      </c>
      <c r="C457" s="11" t="s">
        <v>18</v>
      </c>
      <c r="D457" s="14">
        <v>2022</v>
      </c>
      <c r="E457" s="57">
        <v>0</v>
      </c>
      <c r="F457" s="57">
        <v>0</v>
      </c>
      <c r="G457" s="57">
        <v>0</v>
      </c>
      <c r="H457" s="57">
        <v>0</v>
      </c>
      <c r="I457" s="57">
        <v>0</v>
      </c>
      <c r="J457" s="57">
        <v>0</v>
      </c>
      <c r="K457" s="57">
        <v>0</v>
      </c>
      <c r="L457" s="57">
        <v>0</v>
      </c>
      <c r="M457" s="57">
        <v>0</v>
      </c>
      <c r="N457" s="57">
        <f>Tabela1103[[#This Row],[styczeń - wrzesień]]+Tabela110[[#This Row],[październik]]</f>
        <v>0</v>
      </c>
      <c r="O457" s="57">
        <f>Tabela1103[[#This Row],[styczeń - październik]]+Tabela110[[#This Row],[listopad]]</f>
        <v>0</v>
      </c>
      <c r="P457" s="58">
        <f>Tabela1103[[#This Row],[styczeń - listopad]]+Tabela110[[#This Row],[grudzień]]</f>
        <v>0</v>
      </c>
      <c r="S457" s="29"/>
    </row>
    <row r="458" spans="1:19" ht="15" customHeight="1" x14ac:dyDescent="0.25">
      <c r="A458" s="23" t="s">
        <v>30</v>
      </c>
      <c r="B458" s="19" t="s">
        <v>52</v>
      </c>
      <c r="C458" s="11" t="s">
        <v>18</v>
      </c>
      <c r="D458" s="14">
        <v>2023</v>
      </c>
      <c r="E458" s="57">
        <v>0</v>
      </c>
      <c r="F458" s="57">
        <v>0</v>
      </c>
      <c r="G458" s="57">
        <v>0</v>
      </c>
      <c r="H458" s="57">
        <v>0</v>
      </c>
      <c r="I458" s="57">
        <v>0</v>
      </c>
      <c r="J458" s="57">
        <v>0</v>
      </c>
      <c r="K458" s="57">
        <v>0</v>
      </c>
      <c r="L458" s="57">
        <v>0</v>
      </c>
      <c r="M458" s="57">
        <v>0</v>
      </c>
      <c r="N458" s="57">
        <f>Tabela1103[[#This Row],[styczeń - wrzesień]]+Tabela110[[#This Row],[październik]]</f>
        <v>0</v>
      </c>
      <c r="O458" s="57">
        <f>Tabela1103[[#This Row],[styczeń - październik]]+Tabela110[[#This Row],[listopad]]</f>
        <v>0</v>
      </c>
      <c r="P458" s="58">
        <f>Tabela1103[[#This Row],[styczeń - listopad]]+Tabela110[[#This Row],[grudzień]]</f>
        <v>0</v>
      </c>
      <c r="S458" s="29"/>
    </row>
    <row r="459" spans="1:19" ht="15" customHeight="1" x14ac:dyDescent="0.25">
      <c r="A459" s="23" t="s">
        <v>30</v>
      </c>
      <c r="B459" s="19" t="s">
        <v>52</v>
      </c>
      <c r="C459" s="11" t="s">
        <v>18</v>
      </c>
      <c r="D459" s="14">
        <v>2024</v>
      </c>
      <c r="E459" s="57">
        <v>0</v>
      </c>
      <c r="F459" s="57">
        <v>0</v>
      </c>
      <c r="G459" s="57">
        <v>0</v>
      </c>
      <c r="H459" s="57">
        <v>0</v>
      </c>
      <c r="I459" s="57">
        <v>0</v>
      </c>
      <c r="J459" s="57">
        <v>0</v>
      </c>
      <c r="K459" s="57">
        <v>0</v>
      </c>
      <c r="L459" s="57">
        <v>0</v>
      </c>
      <c r="M459" s="57">
        <v>0</v>
      </c>
      <c r="N459" s="57">
        <f>Tabela1103[[#This Row],[styczeń - wrzesień]]+Tabela110[[#This Row],[październik]]</f>
        <v>0</v>
      </c>
      <c r="O459" s="57">
        <f>Tabela1103[[#This Row],[styczeń - październik]]+Tabela110[[#This Row],[listopad]]</f>
        <v>0</v>
      </c>
      <c r="P459" s="58">
        <f>Tabela1103[[#This Row],[styczeń - listopad]]+Tabela110[[#This Row],[grudzień]]</f>
        <v>0</v>
      </c>
      <c r="S459" s="29"/>
    </row>
    <row r="460" spans="1:19" ht="15" customHeight="1" x14ac:dyDescent="0.25">
      <c r="A460" s="23" t="s">
        <v>30</v>
      </c>
      <c r="B460" s="19" t="s">
        <v>52</v>
      </c>
      <c r="C460" s="11" t="s">
        <v>18</v>
      </c>
      <c r="D460" s="14">
        <v>2025</v>
      </c>
      <c r="E460" s="60">
        <f>Tabela110[[#This Row],[styczeń]]</f>
        <v>0</v>
      </c>
      <c r="F460" s="60">
        <f>Tabela1103[[#This Row],[styczeń]]+Tabela110[[#This Row],[luty]]</f>
        <v>0</v>
      </c>
      <c r="G460" s="60">
        <f>Tabela1103[[#This Row],[styczeń - luty ]]+Tabela110[[#This Row],[marzec ]]</f>
        <v>0</v>
      </c>
      <c r="H460" s="60">
        <f>Tabela1103[[#This Row],[styczeń - marzec ]]+Tabela110[[#This Row],[kwiecień]]</f>
        <v>0</v>
      </c>
      <c r="I460" s="60">
        <f>Tabela1103[[#This Row],[styczeń - kwiecień]]+Tabela110[[#This Row],[maj]]</f>
        <v>0</v>
      </c>
      <c r="J460" s="60">
        <f>Tabela1103[[#This Row],[styczeń - maj]]+Tabela110[[#This Row],[czerwiec]]</f>
        <v>0</v>
      </c>
      <c r="K460" s="60">
        <f>Tabela1103[[#This Row],[styczeń - czerwiec]]+Tabela110[[#This Row],[lipiec]]</f>
        <v>0</v>
      </c>
      <c r="L460" s="60">
        <f>Tabela1103[[#This Row],[styczeń - lipiec]]+Tabela110[[#This Row],[sierpień]]</f>
        <v>0</v>
      </c>
      <c r="M460" s="60">
        <f>Tabela1103[[#This Row],[styczeń - sierpień]]+Tabela110[[#This Row],[wrzesień]]</f>
        <v>0</v>
      </c>
      <c r="N460" s="60">
        <f>Tabela1103[[#This Row],[styczeń - wrzesień]]+Tabela110[[#This Row],[październik]]</f>
        <v>0</v>
      </c>
      <c r="O460" s="60">
        <f>Tabela1103[[#This Row],[styczeń - październik]]+Tabela110[[#This Row],[listopad]]</f>
        <v>0</v>
      </c>
      <c r="P460" s="60">
        <f>Tabela1103[[#This Row],[styczeń - listopad]]+Tabela110[[#This Row],[grudzień]]</f>
        <v>0</v>
      </c>
      <c r="S460" s="29"/>
    </row>
    <row r="461" spans="1:19" ht="15" customHeight="1" x14ac:dyDescent="0.25">
      <c r="A461" s="23" t="s">
        <v>30</v>
      </c>
      <c r="B461" s="19" t="s">
        <v>52</v>
      </c>
      <c r="C461" s="28" t="s">
        <v>18</v>
      </c>
      <c r="D461" s="12">
        <v>2026</v>
      </c>
      <c r="E461" s="61">
        <f>Tabela110[[#This Row],[styczeń]]</f>
        <v>0</v>
      </c>
      <c r="F461" s="61">
        <v>0</v>
      </c>
      <c r="G461" s="61">
        <v>0</v>
      </c>
      <c r="H461" s="61">
        <v>0</v>
      </c>
      <c r="I461" s="61">
        <v>0</v>
      </c>
      <c r="J461" s="61">
        <v>0</v>
      </c>
      <c r="K461" s="61">
        <v>0</v>
      </c>
      <c r="L461" s="61">
        <v>0</v>
      </c>
      <c r="M461" s="61">
        <v>0</v>
      </c>
      <c r="N461" s="61">
        <v>0</v>
      </c>
      <c r="O461" s="61">
        <v>0</v>
      </c>
      <c r="P461" s="62">
        <v>0</v>
      </c>
      <c r="S461" s="29"/>
    </row>
    <row r="462" spans="1:19" ht="15" customHeight="1" x14ac:dyDescent="0.25">
      <c r="A462" s="10" t="s">
        <v>30</v>
      </c>
      <c r="B462" s="16" t="s">
        <v>29</v>
      </c>
      <c r="C462" s="11" t="s">
        <v>18</v>
      </c>
      <c r="D462" s="17">
        <v>2007</v>
      </c>
      <c r="E462" s="57">
        <v>159</v>
      </c>
      <c r="F462" s="57">
        <v>246</v>
      </c>
      <c r="G462" s="57">
        <v>409</v>
      </c>
      <c r="H462" s="57">
        <v>335</v>
      </c>
      <c r="I462" s="57">
        <v>485</v>
      </c>
      <c r="J462" s="57">
        <v>734</v>
      </c>
      <c r="K462" s="57">
        <v>1121</v>
      </c>
      <c r="L462" s="57">
        <v>1574</v>
      </c>
      <c r="M462" s="57">
        <v>2217</v>
      </c>
      <c r="N462" s="57">
        <f>Tabela1103[[#This Row],[styczeń - wrzesień]]+Tabela110[[#This Row],[październik]]</f>
        <v>2455</v>
      </c>
      <c r="O462" s="57">
        <f>Tabela1103[[#This Row],[styczeń - październik]]+Tabela110[[#This Row],[listopad]]</f>
        <v>2743</v>
      </c>
      <c r="P462" s="58">
        <f>Tabela1103[[#This Row],[styczeń - listopad]]+Tabela110[[#This Row],[grudzień]]</f>
        <v>6742</v>
      </c>
      <c r="S462" s="29"/>
    </row>
    <row r="463" spans="1:19" ht="15" customHeight="1" x14ac:dyDescent="0.25">
      <c r="A463" s="21" t="s">
        <v>30</v>
      </c>
      <c r="B463" s="19" t="s">
        <v>29</v>
      </c>
      <c r="C463" s="11" t="s">
        <v>18</v>
      </c>
      <c r="D463" s="12">
        <v>2008</v>
      </c>
      <c r="E463" s="57">
        <v>-2887</v>
      </c>
      <c r="F463" s="57">
        <v>-1326</v>
      </c>
      <c r="G463" s="57">
        <v>-177</v>
      </c>
      <c r="H463" s="57">
        <v>-894</v>
      </c>
      <c r="I463" s="57">
        <v>329</v>
      </c>
      <c r="J463" s="57">
        <v>1803</v>
      </c>
      <c r="K463" s="57">
        <v>1553</v>
      </c>
      <c r="L463" s="57">
        <v>2713</v>
      </c>
      <c r="M463" s="57">
        <v>3254</v>
      </c>
      <c r="N463" s="57">
        <f>Tabela1103[[#This Row],[styczeń - wrzesień]]+Tabela110[[#This Row],[październik]]</f>
        <v>3564</v>
      </c>
      <c r="O463" s="57">
        <f>Tabela1103[[#This Row],[styczeń - październik]]+Tabela110[[#This Row],[listopad]]</f>
        <v>5524</v>
      </c>
      <c r="P463" s="58">
        <f>Tabela1103[[#This Row],[styczeń - listopad]]+Tabela110[[#This Row],[grudzień]]</f>
        <v>5320</v>
      </c>
      <c r="S463" s="29"/>
    </row>
    <row r="464" spans="1:19" ht="15" customHeight="1" x14ac:dyDescent="0.25">
      <c r="A464" s="21" t="s">
        <v>30</v>
      </c>
      <c r="B464" s="16" t="s">
        <v>29</v>
      </c>
      <c r="C464" s="11" t="s">
        <v>18</v>
      </c>
      <c r="D464" s="12">
        <v>2009</v>
      </c>
      <c r="E464" s="57">
        <v>-1497</v>
      </c>
      <c r="F464" s="57">
        <v>-1688</v>
      </c>
      <c r="G464" s="57">
        <v>-2176</v>
      </c>
      <c r="H464" s="57">
        <v>-2673</v>
      </c>
      <c r="I464" s="57">
        <v>-2466</v>
      </c>
      <c r="J464" s="57">
        <v>-3036</v>
      </c>
      <c r="K464" s="57">
        <v>-3532</v>
      </c>
      <c r="L464" s="57">
        <v>-3832</v>
      </c>
      <c r="M464" s="57">
        <v>-4264</v>
      </c>
      <c r="N464" s="57">
        <f>Tabela1103[[#This Row],[styczeń - wrzesień]]+Tabela110[[#This Row],[październik]]</f>
        <v>-4698</v>
      </c>
      <c r="O464" s="57">
        <f>Tabela1103[[#This Row],[styczeń - październik]]+Tabela110[[#This Row],[listopad]]</f>
        <v>-4715</v>
      </c>
      <c r="P464" s="58">
        <f>Tabela1103[[#This Row],[styczeń - listopad]]+Tabela110[[#This Row],[grudzień]]</f>
        <v>-5448</v>
      </c>
      <c r="S464" s="29"/>
    </row>
    <row r="465" spans="1:19" ht="15" customHeight="1" x14ac:dyDescent="0.25">
      <c r="A465" s="21" t="s">
        <v>30</v>
      </c>
      <c r="B465" s="16" t="s">
        <v>29</v>
      </c>
      <c r="C465" s="11" t="s">
        <v>18</v>
      </c>
      <c r="D465" s="12">
        <v>2010</v>
      </c>
      <c r="E465" s="57">
        <v>-54</v>
      </c>
      <c r="F465" s="57">
        <v>186</v>
      </c>
      <c r="G465" s="57">
        <v>-266</v>
      </c>
      <c r="H465" s="57">
        <v>-656</v>
      </c>
      <c r="I465" s="57">
        <v>-1019</v>
      </c>
      <c r="J465" s="57">
        <v>-1464</v>
      </c>
      <c r="K465" s="57">
        <v>-1343</v>
      </c>
      <c r="L465" s="57">
        <v>-1741</v>
      </c>
      <c r="M465" s="57">
        <v>-2170</v>
      </c>
      <c r="N465" s="57">
        <f>Tabela1103[[#This Row],[styczeń - wrzesień]]+Tabela110[[#This Row],[październik]]</f>
        <v>-2404</v>
      </c>
      <c r="O465" s="57">
        <f>Tabela1103[[#This Row],[styczeń - październik]]+Tabela110[[#This Row],[listopad]]</f>
        <v>-3348</v>
      </c>
      <c r="P465" s="58">
        <f>Tabela1103[[#This Row],[styczeń - listopad]]+Tabela110[[#This Row],[grudzień]]</f>
        <v>-3007</v>
      </c>
      <c r="S465" s="29"/>
    </row>
    <row r="466" spans="1:19" ht="15" customHeight="1" x14ac:dyDescent="0.25">
      <c r="A466" s="21" t="s">
        <v>30</v>
      </c>
      <c r="B466" s="16" t="s">
        <v>29</v>
      </c>
      <c r="C466" s="11" t="s">
        <v>18</v>
      </c>
      <c r="D466" s="13">
        <v>2011</v>
      </c>
      <c r="E466" s="57">
        <v>-318</v>
      </c>
      <c r="F466" s="57">
        <v>396</v>
      </c>
      <c r="G466" s="57">
        <v>-349</v>
      </c>
      <c r="H466" s="57">
        <v>-272</v>
      </c>
      <c r="I466" s="57">
        <v>278</v>
      </c>
      <c r="J466" s="57">
        <v>176</v>
      </c>
      <c r="K466" s="57">
        <v>379</v>
      </c>
      <c r="L466" s="57">
        <v>459</v>
      </c>
      <c r="M466" s="57">
        <v>254</v>
      </c>
      <c r="N466" s="57">
        <f>Tabela1103[[#This Row],[styczeń - wrzesień]]+Tabela110[[#This Row],[październik]]</f>
        <v>204</v>
      </c>
      <c r="O466" s="57">
        <f>Tabela1103[[#This Row],[styczeń - październik]]+Tabela110[[#This Row],[listopad]]</f>
        <v>222</v>
      </c>
      <c r="P466" s="58">
        <f>Tabela1103[[#This Row],[styczeń - listopad]]+Tabela110[[#This Row],[grudzień]]</f>
        <v>397</v>
      </c>
      <c r="S466" s="29"/>
    </row>
    <row r="467" spans="1:19" ht="15" customHeight="1" x14ac:dyDescent="0.25">
      <c r="A467" s="21" t="s">
        <v>30</v>
      </c>
      <c r="B467" s="16" t="s">
        <v>29</v>
      </c>
      <c r="C467" s="11" t="s">
        <v>18</v>
      </c>
      <c r="D467" s="13">
        <v>2012</v>
      </c>
      <c r="E467" s="57">
        <v>505</v>
      </c>
      <c r="F467" s="57">
        <v>1717</v>
      </c>
      <c r="G467" s="57">
        <v>1335</v>
      </c>
      <c r="H467" s="57">
        <v>2039</v>
      </c>
      <c r="I467" s="57">
        <v>2181</v>
      </c>
      <c r="J467" s="57">
        <v>2387</v>
      </c>
      <c r="K467" s="57">
        <v>2383</v>
      </c>
      <c r="L467" s="57">
        <v>2665</v>
      </c>
      <c r="M467" s="57">
        <v>2390</v>
      </c>
      <c r="N467" s="57">
        <f>Tabela1103[[#This Row],[styczeń - wrzesień]]+Tabela110[[#This Row],[październik]]</f>
        <v>2329</v>
      </c>
      <c r="O467" s="57">
        <f>Tabela1103[[#This Row],[styczeń - październik]]+Tabela110[[#This Row],[listopad]]</f>
        <v>1833</v>
      </c>
      <c r="P467" s="58">
        <f>Tabela1103[[#This Row],[styczeń - listopad]]+Tabela110[[#This Row],[grudzień]]</f>
        <v>1818</v>
      </c>
      <c r="S467" s="29"/>
    </row>
    <row r="468" spans="1:19" ht="15" customHeight="1" x14ac:dyDescent="0.25">
      <c r="A468" s="21" t="s">
        <v>30</v>
      </c>
      <c r="B468" s="16" t="s">
        <v>29</v>
      </c>
      <c r="C468" s="11" t="s">
        <v>18</v>
      </c>
      <c r="D468" s="13">
        <v>2013</v>
      </c>
      <c r="E468" s="57">
        <v>752</v>
      </c>
      <c r="F468" s="57">
        <v>1156</v>
      </c>
      <c r="G468" s="57">
        <v>1189</v>
      </c>
      <c r="H468" s="57">
        <v>649</v>
      </c>
      <c r="I468" s="57">
        <v>54</v>
      </c>
      <c r="J468" s="57">
        <v>215</v>
      </c>
      <c r="K468" s="57">
        <v>346</v>
      </c>
      <c r="L468" s="57">
        <v>494</v>
      </c>
      <c r="M468" s="57">
        <v>473</v>
      </c>
      <c r="N468" s="57">
        <f>Tabela1103[[#This Row],[styczeń - wrzesień]]+Tabela110[[#This Row],[październik]]</f>
        <v>106</v>
      </c>
      <c r="O468" s="57">
        <f>Tabela1103[[#This Row],[styczeń - październik]]+Tabela110[[#This Row],[listopad]]</f>
        <v>38</v>
      </c>
      <c r="P468" s="58">
        <f>Tabela1103[[#This Row],[styczeń - listopad]]+Tabela110[[#This Row],[grudzień]]</f>
        <v>805</v>
      </c>
      <c r="S468" s="29"/>
    </row>
    <row r="469" spans="1:19" ht="15" customHeight="1" x14ac:dyDescent="0.25">
      <c r="A469" s="21" t="s">
        <v>30</v>
      </c>
      <c r="B469" s="16" t="s">
        <v>29</v>
      </c>
      <c r="C469" s="11" t="s">
        <v>18</v>
      </c>
      <c r="D469" s="14">
        <v>2014</v>
      </c>
      <c r="E469" s="57">
        <v>-157</v>
      </c>
      <c r="F469" s="57">
        <v>-457</v>
      </c>
      <c r="G469" s="57">
        <v>-449</v>
      </c>
      <c r="H469" s="57">
        <v>-81</v>
      </c>
      <c r="I469" s="57">
        <v>-97</v>
      </c>
      <c r="J469" s="57">
        <v>79</v>
      </c>
      <c r="K469" s="57">
        <v>17</v>
      </c>
      <c r="L469" s="57">
        <v>-147</v>
      </c>
      <c r="M469" s="57">
        <v>-43</v>
      </c>
      <c r="N469" s="57">
        <f>Tabela1103[[#This Row],[styczeń - wrzesień]]+Tabela110[[#This Row],[październik]]</f>
        <v>266</v>
      </c>
      <c r="O469" s="57">
        <f>Tabela1103[[#This Row],[styczeń - październik]]+Tabela110[[#This Row],[listopad]]</f>
        <v>3234</v>
      </c>
      <c r="P469" s="58">
        <f>Tabela1103[[#This Row],[styczeń - listopad]]+Tabela110[[#This Row],[grudzień]]</f>
        <v>733</v>
      </c>
      <c r="S469" s="29"/>
    </row>
    <row r="470" spans="1:19" ht="15" customHeight="1" x14ac:dyDescent="0.25">
      <c r="A470" s="21" t="s">
        <v>30</v>
      </c>
      <c r="B470" s="16" t="s">
        <v>29</v>
      </c>
      <c r="C470" s="11" t="s">
        <v>18</v>
      </c>
      <c r="D470" s="13">
        <v>2015</v>
      </c>
      <c r="E470" s="57">
        <v>155</v>
      </c>
      <c r="F470" s="57">
        <v>981</v>
      </c>
      <c r="G470" s="57">
        <v>598</v>
      </c>
      <c r="H470" s="57">
        <v>772</v>
      </c>
      <c r="I470" s="57">
        <v>918</v>
      </c>
      <c r="J470" s="57">
        <v>1131</v>
      </c>
      <c r="K470" s="57">
        <v>1142</v>
      </c>
      <c r="L470" s="57">
        <v>1090</v>
      </c>
      <c r="M470" s="57">
        <v>1075</v>
      </c>
      <c r="N470" s="57">
        <f>Tabela1103[[#This Row],[styczeń - wrzesień]]+Tabela110[[#This Row],[październik]]</f>
        <v>1256</v>
      </c>
      <c r="O470" s="57">
        <f>Tabela1103[[#This Row],[styczeń - październik]]+Tabela110[[#This Row],[listopad]]</f>
        <v>923</v>
      </c>
      <c r="P470" s="58">
        <f>Tabela1103[[#This Row],[styczeń - listopad]]+Tabela110[[#This Row],[grudzień]]</f>
        <v>1406</v>
      </c>
      <c r="S470" s="29"/>
    </row>
    <row r="471" spans="1:19" ht="15" customHeight="1" x14ac:dyDescent="0.25">
      <c r="A471" s="21" t="s">
        <v>30</v>
      </c>
      <c r="B471" s="16" t="s">
        <v>29</v>
      </c>
      <c r="C471" s="11" t="s">
        <v>18</v>
      </c>
      <c r="D471" s="13">
        <v>2016</v>
      </c>
      <c r="E471" s="57">
        <v>-1124</v>
      </c>
      <c r="F471" s="57">
        <v>-1655</v>
      </c>
      <c r="G471" s="57">
        <v>-1947</v>
      </c>
      <c r="H471" s="57">
        <v>-1564</v>
      </c>
      <c r="I471" s="57">
        <v>-1820</v>
      </c>
      <c r="J471" s="57">
        <v>-1445</v>
      </c>
      <c r="K471" s="57">
        <v>-824</v>
      </c>
      <c r="L471" s="57">
        <v>-977</v>
      </c>
      <c r="M471" s="57">
        <v>-622</v>
      </c>
      <c r="N471" s="57">
        <f>Tabela1103[[#This Row],[styczeń - wrzesień]]+Tabela110[[#This Row],[październik]]</f>
        <v>-566</v>
      </c>
      <c r="O471" s="57">
        <f>Tabela1103[[#This Row],[styczeń - październik]]+Tabela110[[#This Row],[listopad]]</f>
        <v>-602</v>
      </c>
      <c r="P471" s="58">
        <f>Tabela1103[[#This Row],[styczeń - listopad]]+Tabela110[[#This Row],[grudzień]]</f>
        <v>890</v>
      </c>
      <c r="S471" s="29"/>
    </row>
    <row r="472" spans="1:19" ht="15" customHeight="1" x14ac:dyDescent="0.25">
      <c r="A472" s="21" t="s">
        <v>30</v>
      </c>
      <c r="B472" s="16" t="s">
        <v>29</v>
      </c>
      <c r="C472" s="11" t="s">
        <v>18</v>
      </c>
      <c r="D472" s="14">
        <v>2017</v>
      </c>
      <c r="E472" s="57">
        <v>-813</v>
      </c>
      <c r="F472" s="57">
        <v>-682</v>
      </c>
      <c r="G472" s="57">
        <v>-1149</v>
      </c>
      <c r="H472" s="57">
        <v>-811</v>
      </c>
      <c r="I472" s="57">
        <v>-473</v>
      </c>
      <c r="J472" s="57">
        <v>-27</v>
      </c>
      <c r="K472" s="57">
        <v>242</v>
      </c>
      <c r="L472" s="57">
        <v>675</v>
      </c>
      <c r="M472" s="57">
        <v>1080</v>
      </c>
      <c r="N472" s="57">
        <f>Tabela1103[[#This Row],[styczeń - wrzesień]]+Tabela110[[#This Row],[październik]]</f>
        <v>419</v>
      </c>
      <c r="O472" s="57">
        <f>Tabela1103[[#This Row],[styczeń - październik]]+Tabela110[[#This Row],[listopad]]</f>
        <v>390</v>
      </c>
      <c r="P472" s="58">
        <f>Tabela1103[[#This Row],[styczeń - listopad]]+Tabela110[[#This Row],[grudzień]]</f>
        <v>4910</v>
      </c>
      <c r="S472" s="29"/>
    </row>
    <row r="473" spans="1:19" ht="15" customHeight="1" x14ac:dyDescent="0.25">
      <c r="A473" s="21" t="s">
        <v>30</v>
      </c>
      <c r="B473" s="16" t="s">
        <v>29</v>
      </c>
      <c r="C473" s="11" t="s">
        <v>18</v>
      </c>
      <c r="D473" s="13">
        <v>2018</v>
      </c>
      <c r="E473" s="57">
        <v>-3659</v>
      </c>
      <c r="F473" s="57">
        <v>-3861</v>
      </c>
      <c r="G473" s="57">
        <v>-3176</v>
      </c>
      <c r="H473" s="57">
        <v>-2834</v>
      </c>
      <c r="I473" s="57">
        <v>-1807</v>
      </c>
      <c r="J473" s="57">
        <v>-1142</v>
      </c>
      <c r="K473" s="57">
        <v>-309</v>
      </c>
      <c r="L473" s="57">
        <v>-148</v>
      </c>
      <c r="M473" s="57">
        <v>872</v>
      </c>
      <c r="N473" s="57">
        <f>Tabela1103[[#This Row],[styczeń - wrzesień]]+Tabela110[[#This Row],[październik]]</f>
        <v>965</v>
      </c>
      <c r="O473" s="57">
        <f>Tabela1103[[#This Row],[styczeń - październik]]+Tabela110[[#This Row],[listopad]]</f>
        <v>1134</v>
      </c>
      <c r="P473" s="58">
        <f>Tabela1103[[#This Row],[styczeń - listopad]]+Tabela110[[#This Row],[grudzień]]</f>
        <v>6393</v>
      </c>
      <c r="S473" s="29"/>
    </row>
    <row r="474" spans="1:19" ht="15" customHeight="1" x14ac:dyDescent="0.25">
      <c r="A474" s="21" t="s">
        <v>30</v>
      </c>
      <c r="B474" s="16" t="s">
        <v>29</v>
      </c>
      <c r="C474" s="11" t="s">
        <v>18</v>
      </c>
      <c r="D474" s="14">
        <v>2019</v>
      </c>
      <c r="E474" s="57">
        <v>-1128</v>
      </c>
      <c r="F474" s="57">
        <v>-632</v>
      </c>
      <c r="G474" s="57">
        <v>67</v>
      </c>
      <c r="H474" s="57">
        <v>37</v>
      </c>
      <c r="I474" s="57">
        <v>345</v>
      </c>
      <c r="J474" s="57">
        <v>1697</v>
      </c>
      <c r="K474" s="57">
        <v>2519</v>
      </c>
      <c r="L474" s="57">
        <v>3167</v>
      </c>
      <c r="M474" s="57">
        <v>3719</v>
      </c>
      <c r="N474" s="57">
        <f>Tabela1103[[#This Row],[styczeń - wrzesień]]+Tabela110[[#This Row],[październik]]</f>
        <v>141</v>
      </c>
      <c r="O474" s="57">
        <f>Tabela1103[[#This Row],[styczeń - październik]]+Tabela110[[#This Row],[listopad]]</f>
        <v>864</v>
      </c>
      <c r="P474" s="58">
        <f>Tabela1103[[#This Row],[styczeń - listopad]]+Tabela110[[#This Row],[grudzień]]</f>
        <v>5327</v>
      </c>
      <c r="S474" s="29"/>
    </row>
    <row r="475" spans="1:19" ht="15" customHeight="1" x14ac:dyDescent="0.25">
      <c r="A475" s="21" t="s">
        <v>30</v>
      </c>
      <c r="B475" s="16" t="s">
        <v>29</v>
      </c>
      <c r="C475" s="11" t="s">
        <v>18</v>
      </c>
      <c r="D475" s="14">
        <v>2020</v>
      </c>
      <c r="E475" s="57">
        <v>-38</v>
      </c>
      <c r="F475" s="57">
        <v>-1640</v>
      </c>
      <c r="G475" s="57">
        <v>-6522</v>
      </c>
      <c r="H475" s="57">
        <v>-11187</v>
      </c>
      <c r="I475" s="57">
        <v>-6441</v>
      </c>
      <c r="J475" s="57">
        <v>-7756</v>
      </c>
      <c r="K475" s="57">
        <v>-5325</v>
      </c>
      <c r="L475" s="57">
        <v>-5494</v>
      </c>
      <c r="M475" s="57">
        <v>-5243</v>
      </c>
      <c r="N475" s="57">
        <f>Tabela1103[[#This Row],[styczeń - wrzesień]]+Tabela110[[#This Row],[październik]]</f>
        <v>-5142</v>
      </c>
      <c r="O475" s="57">
        <f>Tabela1103[[#This Row],[styczeń - październik]]+Tabela110[[#This Row],[listopad]]</f>
        <v>-4762</v>
      </c>
      <c r="P475" s="58">
        <f>Tabela1103[[#This Row],[styczeń - listopad]]+Tabela110[[#This Row],[grudzień]]</f>
        <v>11185</v>
      </c>
      <c r="S475" s="29"/>
    </row>
    <row r="476" spans="1:19" ht="15" customHeight="1" x14ac:dyDescent="0.25">
      <c r="A476" s="21" t="s">
        <v>30</v>
      </c>
      <c r="B476" s="16" t="s">
        <v>29</v>
      </c>
      <c r="C476" s="11" t="s">
        <v>18</v>
      </c>
      <c r="D476" s="14">
        <v>2021</v>
      </c>
      <c r="E476" s="57">
        <v>-3892</v>
      </c>
      <c r="F476" s="57">
        <v>-7331</v>
      </c>
      <c r="G476" s="57">
        <v>-6441</v>
      </c>
      <c r="H476" s="57">
        <v>-4781</v>
      </c>
      <c r="I476" s="57">
        <v>-4993</v>
      </c>
      <c r="J476" s="57">
        <v>-4186</v>
      </c>
      <c r="K476" s="57">
        <v>-2927</v>
      </c>
      <c r="L476" s="57">
        <v>-3716</v>
      </c>
      <c r="M476" s="57">
        <v>-3666</v>
      </c>
      <c r="N476" s="57">
        <f>Tabela1103[[#This Row],[styczeń - wrzesień]]+Tabela110[[#This Row],[październik]]</f>
        <v>-5737</v>
      </c>
      <c r="O476" s="57">
        <f>Tabela1103[[#This Row],[styczeń - październik]]+Tabela110[[#This Row],[listopad]]</f>
        <v>2040</v>
      </c>
      <c r="P476" s="58">
        <f>Tabela1103[[#This Row],[styczeń - listopad]]+Tabela110[[#This Row],[grudzień]]</f>
        <v>4325</v>
      </c>
      <c r="S476" s="29"/>
    </row>
    <row r="477" spans="1:19" ht="15" customHeight="1" x14ac:dyDescent="0.25">
      <c r="A477" s="21" t="s">
        <v>30</v>
      </c>
      <c r="B477" s="16" t="s">
        <v>29</v>
      </c>
      <c r="C477" s="11" t="s">
        <v>18</v>
      </c>
      <c r="D477" s="14">
        <v>2022</v>
      </c>
      <c r="E477" s="57">
        <v>-5839</v>
      </c>
      <c r="F477" s="57">
        <v>-4056</v>
      </c>
      <c r="G477" s="57">
        <v>-4090</v>
      </c>
      <c r="H477" s="57">
        <v>-5255</v>
      </c>
      <c r="I477" s="57">
        <v>-2003</v>
      </c>
      <c r="J477" s="57">
        <v>601</v>
      </c>
      <c r="K477" s="57">
        <v>2354</v>
      </c>
      <c r="L477" s="57">
        <v>506</v>
      </c>
      <c r="M477" s="57">
        <v>545</v>
      </c>
      <c r="N477" s="57">
        <f>Tabela1103[[#This Row],[styczeń - wrzesień]]+Tabela110[[#This Row],[październik]]</f>
        <v>-821</v>
      </c>
      <c r="O477" s="57">
        <f>Tabela1103[[#This Row],[styczeń - październik]]+Tabela110[[#This Row],[listopad]]</f>
        <v>-830</v>
      </c>
      <c r="P477" s="58">
        <f>Tabela1103[[#This Row],[styczeń - listopad]]+Tabela110[[#This Row],[grudzień]]</f>
        <v>3272</v>
      </c>
      <c r="S477" s="29"/>
    </row>
    <row r="478" spans="1:19" ht="15" customHeight="1" x14ac:dyDescent="0.25">
      <c r="A478" s="21" t="s">
        <v>30</v>
      </c>
      <c r="B478" s="16" t="s">
        <v>29</v>
      </c>
      <c r="C478" s="11" t="s">
        <v>18</v>
      </c>
      <c r="D478" s="14">
        <v>2023</v>
      </c>
      <c r="E478" s="57">
        <v>-4697</v>
      </c>
      <c r="F478" s="57">
        <v>-5634</v>
      </c>
      <c r="G478" s="57">
        <v>-7678</v>
      </c>
      <c r="H478" s="57">
        <v>-6708</v>
      </c>
      <c r="I478" s="57">
        <v>-8100</v>
      </c>
      <c r="J478" s="57">
        <v>-7155</v>
      </c>
      <c r="K478" s="57">
        <v>-10370</v>
      </c>
      <c r="L478" s="57">
        <v>-19102</v>
      </c>
      <c r="M478" s="57">
        <v>-21621</v>
      </c>
      <c r="N478" s="57">
        <f>Tabela1103[[#This Row],[styczeń - wrzesień]]+Tabela110[[#This Row],[październik]]</f>
        <v>-23115</v>
      </c>
      <c r="O478" s="57">
        <f>Tabela1103[[#This Row],[styczeń - październik]]+Tabela110[[#This Row],[listopad]]</f>
        <v>-25225</v>
      </c>
      <c r="P478" s="58">
        <f>Tabela1103[[#This Row],[styczeń - listopad]]+Tabela110[[#This Row],[grudzień]]</f>
        <v>-21528</v>
      </c>
      <c r="S478" s="29"/>
    </row>
    <row r="479" spans="1:19" ht="15" customHeight="1" x14ac:dyDescent="0.25">
      <c r="A479" s="21" t="s">
        <v>30</v>
      </c>
      <c r="B479" s="16" t="s">
        <v>29</v>
      </c>
      <c r="C479" s="11" t="s">
        <v>18</v>
      </c>
      <c r="D479" s="14">
        <v>2024</v>
      </c>
      <c r="E479" s="57">
        <v>-3428</v>
      </c>
      <c r="F479" s="57">
        <v>-6748</v>
      </c>
      <c r="G479" s="57">
        <v>-10034</v>
      </c>
      <c r="H479" s="57">
        <v>-6127</v>
      </c>
      <c r="I479" s="57">
        <v>-7267</v>
      </c>
      <c r="J479" s="57">
        <v>-7326</v>
      </c>
      <c r="K479" s="57">
        <v>-6089</v>
      </c>
      <c r="L479" s="57">
        <v>-9904</v>
      </c>
      <c r="M479" s="57">
        <v>-8619</v>
      </c>
      <c r="N479" s="57">
        <f>Tabela1103[[#This Row],[styczeń - wrzesień]]+Tabela110[[#This Row],[październik]]</f>
        <v>-7404</v>
      </c>
      <c r="O479" s="57">
        <f>Tabela1103[[#This Row],[styczeń - październik]]+Tabela110[[#This Row],[listopad]]</f>
        <v>-8340</v>
      </c>
      <c r="P479" s="58">
        <f>Tabela1103[[#This Row],[styczeń - listopad]]+Tabela110[[#This Row],[grudzień]]</f>
        <v>1123</v>
      </c>
      <c r="S479" s="29"/>
    </row>
    <row r="480" spans="1:19" ht="15" customHeight="1" x14ac:dyDescent="0.25">
      <c r="A480" s="21" t="s">
        <v>30</v>
      </c>
      <c r="B480" s="16" t="s">
        <v>29</v>
      </c>
      <c r="C480" s="11" t="s">
        <v>18</v>
      </c>
      <c r="D480" s="14">
        <v>2025</v>
      </c>
      <c r="E480" s="60">
        <f>Tabela110[[#This Row],[styczeń]]</f>
        <v>-6261</v>
      </c>
      <c r="F480" s="60">
        <f>Tabela1103[[#This Row],[styczeń]]+Tabela110[[#This Row],[luty]]</f>
        <v>-7906</v>
      </c>
      <c r="G480" s="60">
        <f>Tabela1103[[#This Row],[styczeń - luty ]]+Tabela110[[#This Row],[marzec ]]</f>
        <v>-3025</v>
      </c>
      <c r="H480" s="60">
        <f>Tabela1103[[#This Row],[styczeń - marzec ]]+Tabela110[[#This Row],[kwiecień]]</f>
        <v>-6776</v>
      </c>
      <c r="I480" s="60">
        <f>Tabela1103[[#This Row],[styczeń - kwiecień]]+Tabela110[[#This Row],[maj]]</f>
        <v>-5584</v>
      </c>
      <c r="J480" s="60">
        <f>Tabela1103[[#This Row],[styczeń - maj]]+Tabela110[[#This Row],[czerwiec]]</f>
        <v>-7328</v>
      </c>
      <c r="K480" s="60">
        <f>Tabela1103[[#This Row],[styczeń - czerwiec]]+Tabela110[[#This Row],[lipiec]]</f>
        <v>-5463</v>
      </c>
      <c r="L480" s="60">
        <f>Tabela1103[[#This Row],[styczeń - lipiec]]+Tabela110[[#This Row],[sierpień]]</f>
        <v>-5428</v>
      </c>
      <c r="M480" s="60">
        <f>Tabela1103[[#This Row],[styczeń - sierpień]]+Tabela110[[#This Row],[wrzesień]]</f>
        <v>-5927</v>
      </c>
      <c r="N480" s="60">
        <f>Tabela1103[[#This Row],[styczeń - wrzesień]]+Tabela110[[#This Row],[październik]]</f>
        <v>-7387</v>
      </c>
      <c r="O480" s="60">
        <f>Tabela1103[[#This Row],[styczeń - październik]]+Tabela110[[#This Row],[listopad]]</f>
        <v>-6858</v>
      </c>
      <c r="P480" s="60">
        <f>Tabela1103[[#This Row],[styczeń - listopad]]+Tabela110[[#This Row],[grudzień]]</f>
        <v>2321</v>
      </c>
      <c r="S480" s="29"/>
    </row>
    <row r="481" spans="1:19" ht="15" customHeight="1" x14ac:dyDescent="0.25">
      <c r="A481" s="21" t="s">
        <v>30</v>
      </c>
      <c r="B481" s="16" t="s">
        <v>29</v>
      </c>
      <c r="C481" s="28" t="s">
        <v>18</v>
      </c>
      <c r="D481" s="12">
        <v>2026</v>
      </c>
      <c r="E481" s="61">
        <f>Tabela110[[#This Row],[styczeń]]</f>
        <v>-4488</v>
      </c>
      <c r="F481" s="61">
        <v>0</v>
      </c>
      <c r="G481" s="61">
        <v>0</v>
      </c>
      <c r="H481" s="61">
        <v>0</v>
      </c>
      <c r="I481" s="61">
        <v>0</v>
      </c>
      <c r="J481" s="61">
        <v>0</v>
      </c>
      <c r="K481" s="61">
        <v>0</v>
      </c>
      <c r="L481" s="61">
        <v>0</v>
      </c>
      <c r="M481" s="61">
        <v>0</v>
      </c>
      <c r="N481" s="61">
        <v>0</v>
      </c>
      <c r="O481" s="61">
        <v>0</v>
      </c>
      <c r="P481" s="62">
        <v>0</v>
      </c>
      <c r="S481" s="29"/>
    </row>
    <row r="482" spans="1:19" ht="15" customHeight="1" x14ac:dyDescent="0.25">
      <c r="A482" s="6" t="s">
        <v>31</v>
      </c>
      <c r="B482" s="7" t="s">
        <v>17</v>
      </c>
      <c r="C482" s="8" t="s">
        <v>18</v>
      </c>
      <c r="D482" s="9">
        <v>2007</v>
      </c>
      <c r="E482" s="64">
        <v>32710</v>
      </c>
      <c r="F482" s="64">
        <v>58485</v>
      </c>
      <c r="G482" s="64">
        <v>88217</v>
      </c>
      <c r="H482" s="64">
        <v>124354</v>
      </c>
      <c r="I482" s="64">
        <v>152666</v>
      </c>
      <c r="J482" s="64">
        <v>181495</v>
      </c>
      <c r="K482" s="64">
        <v>214090</v>
      </c>
      <c r="L482" s="64">
        <v>243969</v>
      </c>
      <c r="M482" s="64">
        <v>272987</v>
      </c>
      <c r="N482" s="64">
        <f>Tabela1103[[#This Row],[styczeń - wrzesień]]+Tabela110[[#This Row],[październik]]</f>
        <v>304050</v>
      </c>
      <c r="O482" s="64">
        <f>Tabela1103[[#This Row],[styczeń - październik]]+Tabela110[[#This Row],[listopad]]</f>
        <v>336124</v>
      </c>
      <c r="P482" s="65">
        <f>Tabela1103[[#This Row],[styczeń - listopad]]+Tabela110[[#This Row],[grudzień]]</f>
        <v>370142</v>
      </c>
      <c r="S482" s="29"/>
    </row>
    <row r="483" spans="1:19" ht="15" customHeight="1" x14ac:dyDescent="0.25">
      <c r="A483" s="23" t="s">
        <v>31</v>
      </c>
      <c r="B483" s="27" t="s">
        <v>43</v>
      </c>
      <c r="C483" s="11" t="s">
        <v>18</v>
      </c>
      <c r="D483" s="12">
        <v>2008</v>
      </c>
      <c r="E483" s="57">
        <v>33377</v>
      </c>
      <c r="F483" s="57">
        <v>64364</v>
      </c>
      <c r="G483" s="57">
        <v>96681</v>
      </c>
      <c r="H483" s="57">
        <v>133860</v>
      </c>
      <c r="I483" s="57">
        <v>163606</v>
      </c>
      <c r="J483" s="57">
        <v>194155</v>
      </c>
      <c r="K483" s="57">
        <v>227159</v>
      </c>
      <c r="L483" s="57">
        <v>259346</v>
      </c>
      <c r="M483" s="57">
        <v>290379</v>
      </c>
      <c r="N483" s="57">
        <f>Tabela1103[[#This Row],[styczeń - wrzesień]]+Tabela110[[#This Row],[październik]]</f>
        <v>323433</v>
      </c>
      <c r="O483" s="57">
        <f>Tabela1103[[#This Row],[styczeń - październik]]+Tabela110[[#This Row],[listopad]]</f>
        <v>356134</v>
      </c>
      <c r="P483" s="58">
        <f>Tabela1103[[#This Row],[styczeń - listopad]]+Tabela110[[#This Row],[grudzień]]</f>
        <v>388689</v>
      </c>
      <c r="S483" s="29"/>
    </row>
    <row r="484" spans="1:19" ht="15" customHeight="1" x14ac:dyDescent="0.25">
      <c r="A484" s="23" t="s">
        <v>31</v>
      </c>
      <c r="B484" s="27" t="s">
        <v>43</v>
      </c>
      <c r="C484" s="11" t="s">
        <v>18</v>
      </c>
      <c r="D484" s="12">
        <v>2009</v>
      </c>
      <c r="E484" s="57">
        <v>39547</v>
      </c>
      <c r="F484" s="57">
        <v>67848</v>
      </c>
      <c r="G484" s="57">
        <v>99606</v>
      </c>
      <c r="H484" s="57">
        <v>134116</v>
      </c>
      <c r="I484" s="57">
        <v>162692</v>
      </c>
      <c r="J484" s="57">
        <v>191400</v>
      </c>
      <c r="K484" s="57">
        <v>224495</v>
      </c>
      <c r="L484" s="57">
        <v>257746</v>
      </c>
      <c r="M484" s="57">
        <v>289859</v>
      </c>
      <c r="N484" s="57">
        <f>Tabela1103[[#This Row],[styczeń - wrzesień]]+Tabela110[[#This Row],[październik]]</f>
        <v>322878</v>
      </c>
      <c r="O484" s="57">
        <f>Tabela1103[[#This Row],[styczeń - październik]]+Tabela110[[#This Row],[listopad]]</f>
        <v>357376</v>
      </c>
      <c r="P484" s="58">
        <f>Tabela1103[[#This Row],[styczeń - listopad]]+Tabela110[[#This Row],[grudzień]]</f>
        <v>390844</v>
      </c>
      <c r="S484" s="29"/>
    </row>
    <row r="485" spans="1:19" ht="15" customHeight="1" x14ac:dyDescent="0.25">
      <c r="A485" s="23" t="s">
        <v>31</v>
      </c>
      <c r="B485" s="27" t="s">
        <v>43</v>
      </c>
      <c r="C485" s="11" t="s">
        <v>18</v>
      </c>
      <c r="D485" s="13">
        <v>2010</v>
      </c>
      <c r="E485" s="57">
        <v>33970</v>
      </c>
      <c r="F485" s="57">
        <v>63653</v>
      </c>
      <c r="G485" s="57">
        <v>96050</v>
      </c>
      <c r="H485" s="57">
        <v>131288</v>
      </c>
      <c r="I485" s="57">
        <v>161136</v>
      </c>
      <c r="J485" s="57">
        <v>192361</v>
      </c>
      <c r="K485" s="57">
        <v>227321</v>
      </c>
      <c r="L485" s="57">
        <v>260621</v>
      </c>
      <c r="M485" s="57">
        <v>294055</v>
      </c>
      <c r="N485" s="57">
        <f>Tabela1103[[#This Row],[styczeń - wrzesień]]+Tabela110[[#This Row],[październik]]</f>
        <v>329597</v>
      </c>
      <c r="O485" s="57">
        <f>Tabela1103[[#This Row],[styczeń - październik]]+Tabela110[[#This Row],[listopad]]</f>
        <v>365906</v>
      </c>
      <c r="P485" s="58">
        <f>Tabela1103[[#This Row],[styczeń - listopad]]+Tabela110[[#This Row],[grudzień]]</f>
        <v>401244</v>
      </c>
      <c r="S485" s="29"/>
    </row>
    <row r="486" spans="1:19" ht="15" customHeight="1" x14ac:dyDescent="0.25">
      <c r="A486" s="23" t="s">
        <v>31</v>
      </c>
      <c r="B486" s="27" t="s">
        <v>43</v>
      </c>
      <c r="C486" s="11" t="s">
        <v>18</v>
      </c>
      <c r="D486" s="13">
        <v>2011</v>
      </c>
      <c r="E486" s="57">
        <v>37252</v>
      </c>
      <c r="F486" s="57">
        <v>69148</v>
      </c>
      <c r="G486" s="57">
        <v>102643</v>
      </c>
      <c r="H486" s="57">
        <v>141675</v>
      </c>
      <c r="I486" s="57">
        <v>176415</v>
      </c>
      <c r="J486" s="57">
        <v>210823</v>
      </c>
      <c r="K486" s="57">
        <v>249292</v>
      </c>
      <c r="L486" s="57">
        <v>287400</v>
      </c>
      <c r="M486" s="57">
        <v>325358</v>
      </c>
      <c r="N486" s="57">
        <f>Tabela1103[[#This Row],[styczeń - wrzesień]]+Tabela110[[#This Row],[październik]]</f>
        <v>366736</v>
      </c>
      <c r="O486" s="57">
        <f>Tabela1103[[#This Row],[styczeń - październik]]+Tabela110[[#This Row],[listopad]]</f>
        <v>404875</v>
      </c>
      <c r="P486" s="58">
        <f>Tabela1103[[#This Row],[styczeń - listopad]]+Tabela110[[#This Row],[grudzień]]</f>
        <v>442261</v>
      </c>
      <c r="S486" s="29"/>
    </row>
    <row r="487" spans="1:19" ht="15" customHeight="1" x14ac:dyDescent="0.25">
      <c r="A487" s="23" t="s">
        <v>31</v>
      </c>
      <c r="B487" s="27" t="s">
        <v>43</v>
      </c>
      <c r="C487" s="11" t="s">
        <v>18</v>
      </c>
      <c r="D487" s="13">
        <v>2012</v>
      </c>
      <c r="E487" s="57">
        <v>42150</v>
      </c>
      <c r="F487" s="57">
        <v>78602</v>
      </c>
      <c r="G487" s="57">
        <v>111468</v>
      </c>
      <c r="H487" s="57">
        <v>159324</v>
      </c>
      <c r="I487" s="57">
        <v>195148</v>
      </c>
      <c r="J487" s="57">
        <v>231187</v>
      </c>
      <c r="K487" s="57">
        <v>271793</v>
      </c>
      <c r="L487" s="57">
        <v>310938</v>
      </c>
      <c r="M487" s="57">
        <v>350759</v>
      </c>
      <c r="N487" s="57">
        <f>Tabela1103[[#This Row],[styczeń - wrzesień]]+Tabela110[[#This Row],[październik]]</f>
        <v>390615</v>
      </c>
      <c r="O487" s="57">
        <f>Tabela1103[[#This Row],[styczeń - październik]]+Tabela110[[#This Row],[listopad]]</f>
        <v>431128</v>
      </c>
      <c r="P487" s="58">
        <f>Tabela1103[[#This Row],[styczeń - listopad]]+Tabela110[[#This Row],[grudzień]]</f>
        <v>471620</v>
      </c>
      <c r="S487" s="29"/>
    </row>
    <row r="488" spans="1:19" ht="15" customHeight="1" x14ac:dyDescent="0.25">
      <c r="A488" s="23" t="s">
        <v>31</v>
      </c>
      <c r="B488" s="27" t="s">
        <v>43</v>
      </c>
      <c r="C488" s="11" t="s">
        <v>18</v>
      </c>
      <c r="D488" s="13">
        <v>2013</v>
      </c>
      <c r="E488" s="57">
        <v>41396</v>
      </c>
      <c r="F488" s="57">
        <v>75024</v>
      </c>
      <c r="G488" s="57">
        <v>110514</v>
      </c>
      <c r="H488" s="57">
        <v>152902</v>
      </c>
      <c r="I488" s="57">
        <v>189876</v>
      </c>
      <c r="J488" s="57">
        <v>227397</v>
      </c>
      <c r="K488" s="57">
        <v>270248</v>
      </c>
      <c r="L488" s="57">
        <v>308362</v>
      </c>
      <c r="M488" s="57">
        <v>347837</v>
      </c>
      <c r="N488" s="57">
        <f>Tabela1103[[#This Row],[styczeń - wrzesień]]+Tabela110[[#This Row],[październik]]</f>
        <v>391112</v>
      </c>
      <c r="O488" s="57">
        <f>Tabela1103[[#This Row],[styczeń - październik]]+Tabela110[[#This Row],[listopad]]</f>
        <v>431666</v>
      </c>
      <c r="P488" s="58">
        <f>Tabela1103[[#This Row],[styczeń - listopad]]+Tabela110[[#This Row],[grudzień]]</f>
        <v>473563</v>
      </c>
      <c r="S488" s="29"/>
    </row>
    <row r="489" spans="1:19" ht="15" customHeight="1" x14ac:dyDescent="0.25">
      <c r="A489" s="23" t="s">
        <v>31</v>
      </c>
      <c r="B489" s="27" t="s">
        <v>43</v>
      </c>
      <c r="C489" s="11" t="s">
        <v>18</v>
      </c>
      <c r="D489" s="14">
        <v>2014</v>
      </c>
      <c r="E489" s="57">
        <v>44950</v>
      </c>
      <c r="F489" s="57">
        <v>82833</v>
      </c>
      <c r="G489" s="57">
        <v>119502</v>
      </c>
      <c r="H489" s="57">
        <v>165847</v>
      </c>
      <c r="I489" s="57">
        <v>202727</v>
      </c>
      <c r="J489" s="57">
        <v>240014</v>
      </c>
      <c r="K489" s="57">
        <v>283675</v>
      </c>
      <c r="L489" s="57">
        <v>324687</v>
      </c>
      <c r="M489" s="57">
        <v>367577</v>
      </c>
      <c r="N489" s="57">
        <f>Tabela1103[[#This Row],[styczeń - wrzesień]]+Tabela110[[#This Row],[październik]]</f>
        <v>412557</v>
      </c>
      <c r="O489" s="57">
        <f>Tabela1103[[#This Row],[styczeń - październik]]+Tabela110[[#This Row],[listopad]]</f>
        <v>461318</v>
      </c>
      <c r="P489" s="58">
        <f>Tabela1103[[#This Row],[styczeń - listopad]]+Tabela110[[#This Row],[grudzień]]</f>
        <v>503674</v>
      </c>
      <c r="S489" s="29"/>
    </row>
    <row r="490" spans="1:19" ht="15" customHeight="1" x14ac:dyDescent="0.25">
      <c r="A490" s="23" t="s">
        <v>31</v>
      </c>
      <c r="B490" s="27" t="s">
        <v>43</v>
      </c>
      <c r="C490" s="11" t="s">
        <v>18</v>
      </c>
      <c r="D490" s="14">
        <v>2015</v>
      </c>
      <c r="E490" s="57">
        <v>45374</v>
      </c>
      <c r="F490" s="57">
        <v>83212</v>
      </c>
      <c r="G490" s="57">
        <v>123904</v>
      </c>
      <c r="H490" s="57">
        <v>171725</v>
      </c>
      <c r="I490" s="57">
        <v>210907</v>
      </c>
      <c r="J490" s="57">
        <v>250202</v>
      </c>
      <c r="K490" s="57">
        <v>295482</v>
      </c>
      <c r="L490" s="57">
        <v>337568</v>
      </c>
      <c r="M490" s="57">
        <v>379202</v>
      </c>
      <c r="N490" s="57">
        <f>Tabela1103[[#This Row],[styczeń - wrzesień]]+Tabela110[[#This Row],[październik]]</f>
        <v>427400</v>
      </c>
      <c r="O490" s="57">
        <f>Tabela1103[[#This Row],[styczeń - październik]]+Tabela110[[#This Row],[listopad]]</f>
        <v>470715</v>
      </c>
      <c r="P490" s="58">
        <f>Tabela1103[[#This Row],[styczeń - listopad]]+Tabela110[[#This Row],[grudzień]]</f>
        <v>515900</v>
      </c>
      <c r="S490" s="29"/>
    </row>
    <row r="491" spans="1:19" ht="15" customHeight="1" x14ac:dyDescent="0.25">
      <c r="A491" s="23" t="s">
        <v>31</v>
      </c>
      <c r="B491" s="27" t="s">
        <v>43</v>
      </c>
      <c r="C491" s="11" t="s">
        <v>18</v>
      </c>
      <c r="D491" s="13">
        <v>2016</v>
      </c>
      <c r="E491" s="57">
        <v>49092</v>
      </c>
      <c r="F491" s="57">
        <v>94612</v>
      </c>
      <c r="G491" s="57">
        <v>135845</v>
      </c>
      <c r="H491" s="57">
        <v>184784</v>
      </c>
      <c r="I491" s="57">
        <v>228362</v>
      </c>
      <c r="J491" s="57">
        <v>270179</v>
      </c>
      <c r="K491" s="57">
        <v>319263</v>
      </c>
      <c r="L491" s="57">
        <v>364978</v>
      </c>
      <c r="M491" s="57">
        <v>408623</v>
      </c>
      <c r="N491" s="57">
        <f>Tabela1103[[#This Row],[styczeń - wrzesień]]+Tabela110[[#This Row],[październik]]</f>
        <v>458986</v>
      </c>
      <c r="O491" s="57">
        <f>Tabela1103[[#This Row],[styczeń - październik]]+Tabela110[[#This Row],[listopad]]</f>
        <v>504425</v>
      </c>
      <c r="P491" s="58">
        <f>Tabela1103[[#This Row],[styczeń - listopad]]+Tabela110[[#This Row],[grudzień]]</f>
        <v>545766</v>
      </c>
      <c r="S491" s="29"/>
    </row>
    <row r="492" spans="1:19" ht="15" customHeight="1" x14ac:dyDescent="0.25">
      <c r="A492" s="23" t="s">
        <v>31</v>
      </c>
      <c r="B492" s="27" t="s">
        <v>43</v>
      </c>
      <c r="C492" s="11" t="s">
        <v>18</v>
      </c>
      <c r="D492" s="14">
        <v>2017</v>
      </c>
      <c r="E492" s="57">
        <v>56387</v>
      </c>
      <c r="F492" s="57">
        <v>101627</v>
      </c>
      <c r="G492" s="57">
        <v>148160</v>
      </c>
      <c r="H492" s="57">
        <v>201669</v>
      </c>
      <c r="I492" s="57">
        <v>249692</v>
      </c>
      <c r="J492" s="57">
        <v>295564</v>
      </c>
      <c r="K492" s="57">
        <v>346507</v>
      </c>
      <c r="L492" s="57">
        <v>396862</v>
      </c>
      <c r="M492" s="57">
        <v>445188</v>
      </c>
      <c r="N492" s="57">
        <f>Tabela1103[[#This Row],[styczeń - wrzesień]]+Tabela110[[#This Row],[październik]]</f>
        <v>501102</v>
      </c>
      <c r="O492" s="57">
        <f>Tabela1103[[#This Row],[styczeń - październik]]+Tabela110[[#This Row],[listopad]]</f>
        <v>551302</v>
      </c>
      <c r="P492" s="58">
        <f>Tabela1103[[#This Row],[styczeń - listopad]]+Tabela110[[#This Row],[grudzień]]</f>
        <v>601980</v>
      </c>
      <c r="S492" s="29"/>
    </row>
    <row r="493" spans="1:19" ht="15" customHeight="1" x14ac:dyDescent="0.25">
      <c r="A493" s="23" t="s">
        <v>31</v>
      </c>
      <c r="B493" s="27" t="s">
        <v>43</v>
      </c>
      <c r="C493" s="11" t="s">
        <v>18</v>
      </c>
      <c r="D493" s="13">
        <v>2018</v>
      </c>
      <c r="E493" s="57">
        <v>57044</v>
      </c>
      <c r="F493" s="57">
        <v>107042</v>
      </c>
      <c r="G493" s="57">
        <v>158830</v>
      </c>
      <c r="H493" s="57">
        <v>219774</v>
      </c>
      <c r="I493" s="57">
        <v>272495</v>
      </c>
      <c r="J493" s="57">
        <v>323465</v>
      </c>
      <c r="K493" s="57">
        <v>377593</v>
      </c>
      <c r="L493" s="57">
        <v>432789</v>
      </c>
      <c r="M493" s="57">
        <v>485101</v>
      </c>
      <c r="N493" s="57">
        <f>Tabela1103[[#This Row],[styczeń - wrzesień]]+Tabela110[[#This Row],[październik]]</f>
        <v>545430</v>
      </c>
      <c r="O493" s="57">
        <f>Tabela1103[[#This Row],[styczeń - październik]]+Tabela110[[#This Row],[listopad]]</f>
        <v>603161</v>
      </c>
      <c r="P493" s="58">
        <f>Tabela1103[[#This Row],[styczeń - listopad]]+Tabela110[[#This Row],[grudzień]]</f>
        <v>664828</v>
      </c>
      <c r="S493" s="29"/>
    </row>
    <row r="494" spans="1:19" ht="15" customHeight="1" x14ac:dyDescent="0.25">
      <c r="A494" s="23" t="s">
        <v>31</v>
      </c>
      <c r="B494" s="27" t="s">
        <v>43</v>
      </c>
      <c r="C494" s="11" t="s">
        <v>18</v>
      </c>
      <c r="D494" s="14">
        <v>2019</v>
      </c>
      <c r="E494" s="57">
        <v>62442</v>
      </c>
      <c r="F494" s="57">
        <v>113335</v>
      </c>
      <c r="G494" s="57">
        <v>165445</v>
      </c>
      <c r="H494" s="57">
        <v>231558</v>
      </c>
      <c r="I494" s="57">
        <v>290190</v>
      </c>
      <c r="J494" s="57">
        <v>345126</v>
      </c>
      <c r="K494" s="57">
        <v>407412</v>
      </c>
      <c r="L494" s="57">
        <v>466465</v>
      </c>
      <c r="M494" s="57">
        <v>524645</v>
      </c>
      <c r="N494" s="57">
        <f>Tabela1103[[#This Row],[styczeń - wrzesień]]+Tabela110[[#This Row],[październik]]</f>
        <v>586774</v>
      </c>
      <c r="O494" s="57">
        <f>Tabela1103[[#This Row],[styczeń - październik]]+Tabela110[[#This Row],[listopad]]</f>
        <v>646096</v>
      </c>
      <c r="P494" s="58">
        <f>Tabela1103[[#This Row],[styczeń - listopad]]+Tabela110[[#This Row],[grudzień]]</f>
        <v>715949</v>
      </c>
      <c r="S494" s="29"/>
    </row>
    <row r="495" spans="1:19" ht="15" customHeight="1" x14ac:dyDescent="0.25">
      <c r="A495" s="23" t="s">
        <v>31</v>
      </c>
      <c r="B495" s="27" t="s">
        <v>43</v>
      </c>
      <c r="C495" s="11" t="s">
        <v>18</v>
      </c>
      <c r="D495" s="14">
        <v>2020</v>
      </c>
      <c r="E495" s="57">
        <v>65555</v>
      </c>
      <c r="F495" s="57">
        <v>122114</v>
      </c>
      <c r="G495" s="57">
        <v>174876</v>
      </c>
      <c r="H495" s="57">
        <v>224838</v>
      </c>
      <c r="I495" s="57">
        <v>291224</v>
      </c>
      <c r="J495" s="57">
        <v>360401</v>
      </c>
      <c r="K495" s="57">
        <v>434078</v>
      </c>
      <c r="L495" s="57">
        <v>497692</v>
      </c>
      <c r="M495" s="57">
        <v>560805</v>
      </c>
      <c r="N495" s="57">
        <f>Tabela1103[[#This Row],[styczeń - wrzesień]]+Tabela110[[#This Row],[październik]]</f>
        <v>629215</v>
      </c>
      <c r="O495" s="57">
        <f>Tabela1103[[#This Row],[styczeń - październik]]+Tabela110[[#This Row],[listopad]]</f>
        <v>699193</v>
      </c>
      <c r="P495" s="58">
        <f>Tabela1103[[#This Row],[styczeń - listopad]]+Tabela110[[#This Row],[grudzień]]</f>
        <v>771232</v>
      </c>
      <c r="S495" s="29"/>
    </row>
    <row r="496" spans="1:19" ht="15" customHeight="1" x14ac:dyDescent="0.25">
      <c r="A496" s="23" t="s">
        <v>31</v>
      </c>
      <c r="B496" s="27" t="s">
        <v>43</v>
      </c>
      <c r="C496" s="11" t="s">
        <v>18</v>
      </c>
      <c r="D496" s="14">
        <v>2021</v>
      </c>
      <c r="E496" s="57">
        <v>69367</v>
      </c>
      <c r="F496" s="57">
        <v>129868</v>
      </c>
      <c r="G496" s="57">
        <v>195151</v>
      </c>
      <c r="H496" s="57">
        <v>274337</v>
      </c>
      <c r="I496" s="57">
        <v>342914</v>
      </c>
      <c r="J496" s="57">
        <v>419791</v>
      </c>
      <c r="K496" s="57">
        <v>496788</v>
      </c>
      <c r="L496" s="57">
        <v>569185</v>
      </c>
      <c r="M496" s="57">
        <v>639597</v>
      </c>
      <c r="N496" s="57">
        <f>Tabela1103[[#This Row],[styczeń - wrzesień]]+Tabela110[[#This Row],[październik]]</f>
        <v>714702</v>
      </c>
      <c r="O496" s="57">
        <f>Tabela1103[[#This Row],[styczeń - październik]]+Tabela110[[#This Row],[listopad]]</f>
        <v>795682</v>
      </c>
      <c r="P496" s="58">
        <f>Tabela1103[[#This Row],[styczeń - listopad]]+Tabela110[[#This Row],[grudzień]]</f>
        <v>873168</v>
      </c>
      <c r="S496" s="29"/>
    </row>
    <row r="497" spans="1:19" ht="15" customHeight="1" x14ac:dyDescent="0.25">
      <c r="A497" s="23" t="s">
        <v>31</v>
      </c>
      <c r="B497" s="27" t="s">
        <v>43</v>
      </c>
      <c r="C497" s="11" t="s">
        <v>18</v>
      </c>
      <c r="D497" s="14">
        <v>2022</v>
      </c>
      <c r="E497" s="57">
        <v>86824</v>
      </c>
      <c r="F497" s="57">
        <v>152384</v>
      </c>
      <c r="G497" s="57">
        <v>218061</v>
      </c>
      <c r="H497" s="57">
        <v>302928</v>
      </c>
      <c r="I497" s="57">
        <v>381535</v>
      </c>
      <c r="J497" s="57">
        <v>459944</v>
      </c>
      <c r="K497" s="57">
        <v>543691</v>
      </c>
      <c r="L497" s="57">
        <v>618963</v>
      </c>
      <c r="M497" s="57">
        <v>691208</v>
      </c>
      <c r="N497" s="57">
        <f>Tabela1103[[#This Row],[styczeń - wrzesień]]+Tabela110[[#This Row],[październik]]</f>
        <v>768639</v>
      </c>
      <c r="O497" s="57">
        <f>Tabela1103[[#This Row],[styczeń - październik]]+Tabela110[[#This Row],[listopad]]</f>
        <v>843279</v>
      </c>
      <c r="P497" s="58">
        <f>Tabela1103[[#This Row],[styczeń - listopad]]+Tabela110[[#This Row],[grudzień]]</f>
        <v>921484</v>
      </c>
      <c r="S497" s="29"/>
    </row>
    <row r="498" spans="1:19" ht="15" customHeight="1" x14ac:dyDescent="0.25">
      <c r="A498" s="23" t="s">
        <v>31</v>
      </c>
      <c r="B498" s="27" t="s">
        <v>43</v>
      </c>
      <c r="C498" s="11" t="s">
        <v>18</v>
      </c>
      <c r="D498" s="14">
        <v>2023</v>
      </c>
      <c r="E498" s="57">
        <v>87872</v>
      </c>
      <c r="F498" s="57">
        <v>162342</v>
      </c>
      <c r="G498" s="57">
        <v>232848</v>
      </c>
      <c r="H498" s="57">
        <v>320260</v>
      </c>
      <c r="I498" s="57">
        <v>403960</v>
      </c>
      <c r="J498" s="57">
        <v>495961</v>
      </c>
      <c r="K498" s="57">
        <v>585772</v>
      </c>
      <c r="L498" s="57">
        <v>674237</v>
      </c>
      <c r="M498" s="57">
        <v>756347</v>
      </c>
      <c r="N498" s="57">
        <f>Tabela1103[[#This Row],[styczeń - wrzesień]]+Tabela110[[#This Row],[październik]]</f>
        <v>853994</v>
      </c>
      <c r="O498" s="57">
        <f>Tabela1103[[#This Row],[styczeń - październik]]+Tabela110[[#This Row],[listopad]]</f>
        <v>947250</v>
      </c>
      <c r="P498" s="58">
        <f>Tabela1103[[#This Row],[styczeń - listopad]]+Tabela110[[#This Row],[grudzień]]</f>
        <v>1031507</v>
      </c>
      <c r="S498" s="29"/>
    </row>
    <row r="499" spans="1:19" ht="15" customHeight="1" x14ac:dyDescent="0.25">
      <c r="A499" s="24" t="s">
        <v>31</v>
      </c>
      <c r="B499" s="27" t="s">
        <v>43</v>
      </c>
      <c r="C499" s="11" t="s">
        <v>18</v>
      </c>
      <c r="D499" s="14">
        <v>2024</v>
      </c>
      <c r="E499" s="57">
        <v>100474</v>
      </c>
      <c r="F499" s="57">
        <v>183994</v>
      </c>
      <c r="G499" s="57">
        <v>270779</v>
      </c>
      <c r="H499" s="57">
        <v>384677</v>
      </c>
      <c r="I499" s="57">
        <v>477308</v>
      </c>
      <c r="J499" s="57">
        <v>562891</v>
      </c>
      <c r="K499" s="57">
        <v>660031</v>
      </c>
      <c r="L499" s="57">
        <v>757115</v>
      </c>
      <c r="M499" s="57">
        <v>850880</v>
      </c>
      <c r="N499" s="57">
        <f>Tabela1103[[#This Row],[styczeń - wrzesień]]+Tabela110[[#This Row],[październik]]</f>
        <v>954896</v>
      </c>
      <c r="O499" s="57">
        <f>Tabela1103[[#This Row],[styczeń - październik]]+Tabela110[[#This Row],[listopad]]</f>
        <v>1056863</v>
      </c>
      <c r="P499" s="58">
        <f>Tabela1103[[#This Row],[styczeń - listopad]]+Tabela110[[#This Row],[grudzień]]</f>
        <v>1149564</v>
      </c>
      <c r="S499" s="29"/>
    </row>
    <row r="500" spans="1:19" ht="15" customHeight="1" x14ac:dyDescent="0.25">
      <c r="A500" s="24" t="s">
        <v>31</v>
      </c>
      <c r="B500" s="27" t="s">
        <v>43</v>
      </c>
      <c r="C500" s="11" t="s">
        <v>18</v>
      </c>
      <c r="D500" s="14">
        <v>2025</v>
      </c>
      <c r="E500" s="60">
        <f>Tabela110[[#This Row],[styczeń]]</f>
        <v>88221</v>
      </c>
      <c r="F500" s="60">
        <f>Tabela1103[[#This Row],[styczeń]]+Tabela110[[#This Row],[luty]]</f>
        <v>163014</v>
      </c>
      <c r="G500" s="60">
        <f>Tabela1103[[#This Row],[styczeń - luty ]]+Tabela110[[#This Row],[marzec ]]</f>
        <v>254981</v>
      </c>
      <c r="H500" s="60">
        <f>Tabela1103[[#This Row],[styczeń - marzec ]]+Tabela110[[#This Row],[kwiecień]]</f>
        <v>362304</v>
      </c>
      <c r="I500" s="60">
        <f>Tabela1103[[#This Row],[styczeń - kwiecień]]+Tabela110[[#This Row],[maj]]</f>
        <v>458330</v>
      </c>
      <c r="J500" s="60">
        <f>Tabela1103[[#This Row],[styczeń - maj]]+Tabela110[[#This Row],[czerwiec]]</f>
        <v>545118</v>
      </c>
      <c r="K500" s="60">
        <f>Tabela1103[[#This Row],[styczeń - czerwiec]]+Tabela110[[#This Row],[lipiec]]</f>
        <v>642782</v>
      </c>
      <c r="L500" s="60">
        <f>Tabela1103[[#This Row],[styczeń - lipiec]]+Tabela110[[#This Row],[sierpień]]</f>
        <v>740292</v>
      </c>
      <c r="M500" s="60">
        <f>Tabela1103[[#This Row],[styczeń - sierpień]]+Tabela110[[#This Row],[wrzesień]]</f>
        <v>840154</v>
      </c>
      <c r="N500" s="60">
        <f>Tabela1103[[#This Row],[styczeń - wrzesień]]+Tabela110[[#This Row],[październik]]</f>
        <v>943984</v>
      </c>
      <c r="O500" s="60">
        <f>Tabela1103[[#This Row],[styczeń - październik]]+Tabela110[[#This Row],[listopad]]</f>
        <v>1044877</v>
      </c>
      <c r="P500" s="60">
        <f>Tabela1103[[#This Row],[styczeń - listopad]]+Tabela110[[#This Row],[grudzień]]</f>
        <v>1169336</v>
      </c>
      <c r="S500" s="29"/>
    </row>
    <row r="501" spans="1:19" ht="15" customHeight="1" x14ac:dyDescent="0.25">
      <c r="A501" s="24" t="s">
        <v>31</v>
      </c>
      <c r="B501" s="27" t="s">
        <v>43</v>
      </c>
      <c r="C501" s="28" t="s">
        <v>18</v>
      </c>
      <c r="D501" s="12">
        <v>2026</v>
      </c>
      <c r="E501" s="61">
        <f>Tabela110[[#This Row],[styczeń]]</f>
        <v>100230</v>
      </c>
      <c r="F501" s="61">
        <v>0</v>
      </c>
      <c r="G501" s="61">
        <v>0</v>
      </c>
      <c r="H501" s="61">
        <v>0</v>
      </c>
      <c r="I501" s="61">
        <v>0</v>
      </c>
      <c r="J501" s="61">
        <v>0</v>
      </c>
      <c r="K501" s="61">
        <v>0</v>
      </c>
      <c r="L501" s="61">
        <v>0</v>
      </c>
      <c r="M501" s="61">
        <v>0</v>
      </c>
      <c r="N501" s="61">
        <v>0</v>
      </c>
      <c r="O501" s="61">
        <v>0</v>
      </c>
      <c r="P501" s="62">
        <v>0</v>
      </c>
      <c r="S501" s="29"/>
    </row>
    <row r="502" spans="1:19" ht="15" customHeight="1" x14ac:dyDescent="0.25">
      <c r="A502" s="15" t="s">
        <v>31</v>
      </c>
      <c r="B502" s="16" t="s">
        <v>19</v>
      </c>
      <c r="C502" s="11" t="s">
        <v>18</v>
      </c>
      <c r="D502" s="17">
        <v>2007</v>
      </c>
      <c r="E502" s="57">
        <v>29078</v>
      </c>
      <c r="F502" s="57">
        <v>60719</v>
      </c>
      <c r="G502" s="57">
        <v>92666</v>
      </c>
      <c r="H502" s="57">
        <v>126831</v>
      </c>
      <c r="I502" s="57">
        <v>158259</v>
      </c>
      <c r="J502" s="57">
        <v>185924</v>
      </c>
      <c r="K502" s="57">
        <v>216178</v>
      </c>
      <c r="L502" s="57">
        <v>245528</v>
      </c>
      <c r="M502" s="57">
        <v>273005</v>
      </c>
      <c r="N502" s="57">
        <f>Tabela1103[[#This Row],[styczeń - wrzesień]]+Tabela110[[#This Row],[październik]]</f>
        <v>308409</v>
      </c>
      <c r="O502" s="57">
        <f>Tabela1103[[#This Row],[styczeń - październik]]+Tabela110[[#This Row],[listopad]]</f>
        <v>340434</v>
      </c>
      <c r="P502" s="58">
        <f>Tabela1103[[#This Row],[styczeń - listopad]]+Tabela110[[#This Row],[grudzień]]</f>
        <v>377645</v>
      </c>
      <c r="S502" s="29"/>
    </row>
    <row r="503" spans="1:19" ht="15" customHeight="1" x14ac:dyDescent="0.25">
      <c r="A503" s="22" t="s">
        <v>31</v>
      </c>
      <c r="B503" s="16" t="s">
        <v>44</v>
      </c>
      <c r="C503" s="11" t="s">
        <v>18</v>
      </c>
      <c r="D503" s="12">
        <v>2008</v>
      </c>
      <c r="E503" s="57">
        <v>29356</v>
      </c>
      <c r="F503" s="57">
        <v>64053</v>
      </c>
      <c r="G503" s="57">
        <v>96600</v>
      </c>
      <c r="H503" s="57">
        <v>133876</v>
      </c>
      <c r="I503" s="57">
        <v>166124</v>
      </c>
      <c r="J503" s="57">
        <v>198141</v>
      </c>
      <c r="K503" s="57">
        <v>232314</v>
      </c>
      <c r="L503" s="57">
        <v>262876</v>
      </c>
      <c r="M503" s="57">
        <v>298600</v>
      </c>
      <c r="N503" s="57">
        <f>Tabela1103[[#This Row],[styczeń - wrzesień]]+Tabela110[[#This Row],[październik]]</f>
        <v>336267</v>
      </c>
      <c r="O503" s="57">
        <f>Tabela1103[[#This Row],[styczeń - październik]]+Tabela110[[#This Row],[listopad]]</f>
        <v>370059</v>
      </c>
      <c r="P503" s="58">
        <f>Tabela1103[[#This Row],[styczeń - listopad]]+Tabela110[[#This Row],[grudzień]]</f>
        <v>411309</v>
      </c>
      <c r="S503" s="29"/>
    </row>
    <row r="504" spans="1:19" ht="15" customHeight="1" x14ac:dyDescent="0.25">
      <c r="A504" s="22" t="s">
        <v>31</v>
      </c>
      <c r="B504" s="16" t="s">
        <v>44</v>
      </c>
      <c r="C504" s="11" t="s">
        <v>18</v>
      </c>
      <c r="D504" s="12">
        <v>2009</v>
      </c>
      <c r="E504" s="57">
        <v>33460</v>
      </c>
      <c r="F504" s="57">
        <v>72504</v>
      </c>
      <c r="G504" s="57">
        <v>113714</v>
      </c>
      <c r="H504" s="57">
        <v>154551</v>
      </c>
      <c r="I504" s="57">
        <v>190445</v>
      </c>
      <c r="J504" s="57">
        <v>227698</v>
      </c>
      <c r="K504" s="57">
        <v>263899</v>
      </c>
      <c r="L504" s="57">
        <v>297739</v>
      </c>
      <c r="M504" s="57">
        <v>334756</v>
      </c>
      <c r="N504" s="57">
        <f>Tabela1103[[#This Row],[styczeń - wrzesień]]+Tabela110[[#This Row],[październik]]</f>
        <v>373752</v>
      </c>
      <c r="O504" s="57">
        <f>Tabela1103[[#This Row],[styczeń - październik]]+Tabela110[[#This Row],[listopad]]</f>
        <v>412633</v>
      </c>
      <c r="P504" s="58">
        <f>Tabela1103[[#This Row],[styczeń - listopad]]+Tabela110[[#This Row],[grudzień]]</f>
        <v>457770</v>
      </c>
      <c r="S504" s="29"/>
    </row>
    <row r="505" spans="1:19" ht="15" customHeight="1" x14ac:dyDescent="0.25">
      <c r="A505" s="22" t="s">
        <v>31</v>
      </c>
      <c r="B505" s="16" t="s">
        <v>44</v>
      </c>
      <c r="C505" s="11" t="s">
        <v>18</v>
      </c>
      <c r="D505" s="13">
        <v>2010</v>
      </c>
      <c r="E505" s="57">
        <v>32955</v>
      </c>
      <c r="F505" s="57">
        <v>74690</v>
      </c>
      <c r="G505" s="57">
        <v>115822</v>
      </c>
      <c r="H505" s="57">
        <v>158252</v>
      </c>
      <c r="I505" s="57">
        <v>194671</v>
      </c>
      <c r="J505" s="57">
        <v>230894</v>
      </c>
      <c r="K505" s="57">
        <v>268688</v>
      </c>
      <c r="L505" s="57">
        <v>305895</v>
      </c>
      <c r="M505" s="57">
        <v>343932</v>
      </c>
      <c r="N505" s="57">
        <f>Tabela1103[[#This Row],[styczeń - wrzesień]]+Tabela110[[#This Row],[październik]]</f>
        <v>382354</v>
      </c>
      <c r="O505" s="57">
        <f>Tabela1103[[#This Row],[styczeń - październik]]+Tabela110[[#This Row],[listopad]]</f>
        <v>422136</v>
      </c>
      <c r="P505" s="58">
        <f>Tabela1103[[#This Row],[styczeń - listopad]]+Tabela110[[#This Row],[grudzień]]</f>
        <v>469343</v>
      </c>
      <c r="S505" s="29"/>
    </row>
    <row r="506" spans="1:19" ht="15" customHeight="1" x14ac:dyDescent="0.25">
      <c r="A506" s="22" t="s">
        <v>31</v>
      </c>
      <c r="B506" s="16" t="s">
        <v>44</v>
      </c>
      <c r="C506" s="11" t="s">
        <v>18</v>
      </c>
      <c r="D506" s="13">
        <v>2011</v>
      </c>
      <c r="E506" s="57">
        <v>35999</v>
      </c>
      <c r="F506" s="57">
        <v>79812</v>
      </c>
      <c r="G506" s="57">
        <v>120151</v>
      </c>
      <c r="H506" s="57">
        <v>165373</v>
      </c>
      <c r="I506" s="57">
        <v>203316</v>
      </c>
      <c r="J506" s="57">
        <v>241118</v>
      </c>
      <c r="K506" s="57">
        <v>280330</v>
      </c>
      <c r="L506" s="57">
        <v>317857</v>
      </c>
      <c r="M506" s="57">
        <v>357488</v>
      </c>
      <c r="N506" s="57">
        <f>Tabela1103[[#This Row],[styczeń - wrzesień]]+Tabela110[[#This Row],[październik]]</f>
        <v>399601</v>
      </c>
      <c r="O506" s="57">
        <f>Tabela1103[[#This Row],[styczeń - październik]]+Tabela110[[#This Row],[listopad]]</f>
        <v>439354</v>
      </c>
      <c r="P506" s="58">
        <f>Tabela1103[[#This Row],[styczeń - listopad]]+Tabela110[[#This Row],[grudzień]]</f>
        <v>485245</v>
      </c>
      <c r="S506" s="29"/>
    </row>
    <row r="507" spans="1:19" ht="15" customHeight="1" x14ac:dyDescent="0.25">
      <c r="A507" s="22" t="s">
        <v>31</v>
      </c>
      <c r="B507" s="16" t="s">
        <v>44</v>
      </c>
      <c r="C507" s="11" t="s">
        <v>18</v>
      </c>
      <c r="D507" s="13">
        <v>2012</v>
      </c>
      <c r="E507" s="57">
        <v>42260</v>
      </c>
      <c r="F507" s="57">
        <v>88744</v>
      </c>
      <c r="G507" s="57">
        <v>129341</v>
      </c>
      <c r="H507" s="57">
        <v>179140</v>
      </c>
      <c r="I507" s="57">
        <v>217418</v>
      </c>
      <c r="J507" s="57">
        <v>255138</v>
      </c>
      <c r="K507" s="57">
        <v>299292</v>
      </c>
      <c r="L507" s="57">
        <v>337069</v>
      </c>
      <c r="M507" s="57">
        <v>375487</v>
      </c>
      <c r="N507" s="57">
        <f>Tabela1103[[#This Row],[styczeń - wrzesień]]+Tabela110[[#This Row],[październik]]</f>
        <v>428380</v>
      </c>
      <c r="O507" s="57">
        <f>Tabela1103[[#This Row],[styczeń - październik]]+Tabela110[[#This Row],[listopad]]</f>
        <v>469111</v>
      </c>
      <c r="P507" s="58">
        <f>Tabela1103[[#This Row],[styczeń - listopad]]+Tabela110[[#This Row],[grudzień]]</f>
        <v>513993</v>
      </c>
      <c r="S507" s="29"/>
    </row>
    <row r="508" spans="1:19" ht="15" customHeight="1" x14ac:dyDescent="0.25">
      <c r="A508" s="22" t="s">
        <v>31</v>
      </c>
      <c r="B508" s="16" t="s">
        <v>44</v>
      </c>
      <c r="C508" s="11" t="s">
        <v>18</v>
      </c>
      <c r="D508" s="13">
        <v>2013</v>
      </c>
      <c r="E508" s="57">
        <v>43274</v>
      </c>
      <c r="F508" s="57">
        <v>90518</v>
      </c>
      <c r="G508" s="57">
        <v>132230</v>
      </c>
      <c r="H508" s="57">
        <v>185199</v>
      </c>
      <c r="I508" s="57">
        <v>224224</v>
      </c>
      <c r="J508" s="57">
        <v>265138</v>
      </c>
      <c r="K508" s="57">
        <v>310146</v>
      </c>
      <c r="L508" s="57">
        <v>349678</v>
      </c>
      <c r="M508" s="57">
        <v>392049</v>
      </c>
      <c r="N508" s="57">
        <f>Tabela1103[[#This Row],[styczeń - wrzesień]]+Tabela110[[#This Row],[październik]]</f>
        <v>445301</v>
      </c>
      <c r="O508" s="57">
        <f>Tabela1103[[#This Row],[styczeń - październik]]+Tabela110[[#This Row],[listopad]]</f>
        <v>484718</v>
      </c>
      <c r="P508" s="58">
        <f>Tabela1103[[#This Row],[styczeń - listopad]]+Tabela110[[#This Row],[grudzień]]</f>
        <v>533685</v>
      </c>
      <c r="S508" s="29"/>
    </row>
    <row r="509" spans="1:19" ht="15" customHeight="1" x14ac:dyDescent="0.25">
      <c r="A509" s="22" t="s">
        <v>31</v>
      </c>
      <c r="B509" s="16" t="s">
        <v>44</v>
      </c>
      <c r="C509" s="11" t="s">
        <v>18</v>
      </c>
      <c r="D509" s="14">
        <v>2014</v>
      </c>
      <c r="E509" s="57">
        <v>42992</v>
      </c>
      <c r="F509" s="57">
        <v>91105</v>
      </c>
      <c r="G509" s="57">
        <v>134135</v>
      </c>
      <c r="H509" s="57">
        <v>184270</v>
      </c>
      <c r="I509" s="57">
        <v>224592</v>
      </c>
      <c r="J509" s="57">
        <v>266638</v>
      </c>
      <c r="K509" s="57">
        <v>312078</v>
      </c>
      <c r="L509" s="57">
        <v>351516</v>
      </c>
      <c r="M509" s="57">
        <v>394448</v>
      </c>
      <c r="N509" s="57">
        <f>Tabela1103[[#This Row],[styczeń - wrzesień]]+Tabela110[[#This Row],[październik]]</f>
        <v>444220</v>
      </c>
      <c r="O509" s="57">
        <f>Tabela1103[[#This Row],[styczeń - październik]]+Tabela110[[#This Row],[listopad]]</f>
        <v>485852</v>
      </c>
      <c r="P509" s="58">
        <f>Tabela1103[[#This Row],[styczeń - listopad]]+Tabela110[[#This Row],[grudzień]]</f>
        <v>537044</v>
      </c>
      <c r="S509" s="29"/>
    </row>
    <row r="510" spans="1:19" ht="15" customHeight="1" x14ac:dyDescent="0.25">
      <c r="A510" s="22" t="s">
        <v>31</v>
      </c>
      <c r="B510" s="16" t="s">
        <v>44</v>
      </c>
      <c r="C510" s="11" t="s">
        <v>18</v>
      </c>
      <c r="D510" s="14">
        <v>2015</v>
      </c>
      <c r="E510" s="57">
        <v>41251</v>
      </c>
      <c r="F510" s="57">
        <v>89475</v>
      </c>
      <c r="G510" s="57">
        <v>135786</v>
      </c>
      <c r="H510" s="57">
        <v>184347</v>
      </c>
      <c r="I510" s="57">
        <v>226011</v>
      </c>
      <c r="J510" s="57">
        <v>273165</v>
      </c>
      <c r="K510" s="57">
        <v>320107</v>
      </c>
      <c r="L510" s="57">
        <v>361306</v>
      </c>
      <c r="M510" s="57">
        <v>408066</v>
      </c>
      <c r="N510" s="57">
        <f>Tabela1103[[#This Row],[styczeń - wrzesień]]+Tabela110[[#This Row],[październik]]</f>
        <v>459590</v>
      </c>
      <c r="O510" s="57">
        <f>Tabela1103[[#This Row],[styczeń - październik]]+Tabela110[[#This Row],[listopad]]</f>
        <v>503787</v>
      </c>
      <c r="P510" s="58">
        <f>Tabela1103[[#This Row],[styczeń - listopad]]+Tabela110[[#This Row],[grudzień]]</f>
        <v>559514</v>
      </c>
      <c r="S510" s="29"/>
    </row>
    <row r="511" spans="1:19" ht="15" customHeight="1" x14ac:dyDescent="0.25">
      <c r="A511" s="22" t="s">
        <v>31</v>
      </c>
      <c r="B511" s="16" t="s">
        <v>44</v>
      </c>
      <c r="C511" s="11" t="s">
        <v>18</v>
      </c>
      <c r="D511" s="13">
        <v>2016</v>
      </c>
      <c r="E511" s="57">
        <v>42150</v>
      </c>
      <c r="F511" s="57">
        <v>93019</v>
      </c>
      <c r="G511" s="57">
        <v>140931</v>
      </c>
      <c r="H511" s="57">
        <v>190817</v>
      </c>
      <c r="I511" s="57">
        <v>236603</v>
      </c>
      <c r="J511" s="57">
        <v>283063</v>
      </c>
      <c r="K511" s="57">
        <v>335009</v>
      </c>
      <c r="L511" s="57">
        <v>381337</v>
      </c>
      <c r="M511" s="57">
        <v>429375</v>
      </c>
      <c r="N511" s="57">
        <f>Tabela1103[[#This Row],[styczeń - wrzesień]]+Tabela110[[#This Row],[październik]]</f>
        <v>483134</v>
      </c>
      <c r="O511" s="57">
        <f>Tabela1103[[#This Row],[styczeń - październik]]+Tabela110[[#This Row],[listopad]]</f>
        <v>531045</v>
      </c>
      <c r="P511" s="58">
        <f>Tabela1103[[#This Row],[styczeń - listopad]]+Tabela110[[#This Row],[grudzień]]</f>
        <v>590478</v>
      </c>
      <c r="S511" s="29"/>
    </row>
    <row r="512" spans="1:19" ht="15" customHeight="1" x14ac:dyDescent="0.25">
      <c r="A512" s="22" t="s">
        <v>31</v>
      </c>
      <c r="B512" s="16" t="s">
        <v>44</v>
      </c>
      <c r="C512" s="11" t="s">
        <v>18</v>
      </c>
      <c r="D512" s="14">
        <v>2017</v>
      </c>
      <c r="E512" s="57">
        <v>46438</v>
      </c>
      <c r="F512" s="57">
        <v>97625</v>
      </c>
      <c r="G512" s="57">
        <v>148522</v>
      </c>
      <c r="H512" s="57">
        <v>200773</v>
      </c>
      <c r="I512" s="57">
        <v>247719</v>
      </c>
      <c r="J512" s="57">
        <v>295648</v>
      </c>
      <c r="K512" s="57">
        <v>349484</v>
      </c>
      <c r="L512" s="57">
        <v>396714</v>
      </c>
      <c r="M512" s="57">
        <v>445702</v>
      </c>
      <c r="N512" s="57">
        <f>Tabela1103[[#This Row],[styczeń - wrzesień]]+Tabela110[[#This Row],[październik]]</f>
        <v>501997</v>
      </c>
      <c r="O512" s="57">
        <f>Tabela1103[[#This Row],[styczeń - październik]]+Tabela110[[#This Row],[listopad]]</f>
        <v>554347</v>
      </c>
      <c r="P512" s="58">
        <f>Tabela1103[[#This Row],[styczeń - listopad]]+Tabela110[[#This Row],[grudzień]]</f>
        <v>619291</v>
      </c>
      <c r="S512" s="29"/>
    </row>
    <row r="513" spans="1:19" ht="15" customHeight="1" x14ac:dyDescent="0.25">
      <c r="A513" s="22" t="s">
        <v>31</v>
      </c>
      <c r="B513" s="16" t="s">
        <v>44</v>
      </c>
      <c r="C513" s="11" t="s">
        <v>18</v>
      </c>
      <c r="D513" s="13">
        <v>2018</v>
      </c>
      <c r="E513" s="57">
        <v>48970</v>
      </c>
      <c r="F513" s="57">
        <v>103476</v>
      </c>
      <c r="G513" s="57">
        <v>156429</v>
      </c>
      <c r="H513" s="57">
        <v>211358</v>
      </c>
      <c r="I513" s="57">
        <v>261155</v>
      </c>
      <c r="J513" s="57">
        <v>309848</v>
      </c>
      <c r="K513" s="57">
        <v>368073</v>
      </c>
      <c r="L513" s="57">
        <v>420655</v>
      </c>
      <c r="M513" s="57">
        <v>470707</v>
      </c>
      <c r="N513" s="57">
        <f>Tabela1103[[#This Row],[styczeń - wrzesień]]+Tabela110[[#This Row],[październik]]</f>
        <v>530198</v>
      </c>
      <c r="O513" s="57">
        <f>Tabela1103[[#This Row],[styczeń - październik]]+Tabela110[[#This Row],[listopad]]</f>
        <v>582433</v>
      </c>
      <c r="P513" s="58">
        <f>Tabela1103[[#This Row],[styczeń - listopad]]+Tabela110[[#This Row],[grudzień]]</f>
        <v>656147</v>
      </c>
      <c r="S513" s="29"/>
    </row>
    <row r="514" spans="1:19" ht="15" customHeight="1" x14ac:dyDescent="0.25">
      <c r="A514" s="22" t="s">
        <v>31</v>
      </c>
      <c r="B514" s="16" t="s">
        <v>44</v>
      </c>
      <c r="C514" s="11" t="s">
        <v>18</v>
      </c>
      <c r="D514" s="14">
        <v>2019</v>
      </c>
      <c r="E514" s="57">
        <v>53213</v>
      </c>
      <c r="F514" s="57">
        <v>111566</v>
      </c>
      <c r="G514" s="57">
        <v>168126</v>
      </c>
      <c r="H514" s="57">
        <v>229299</v>
      </c>
      <c r="I514" s="57">
        <v>289069</v>
      </c>
      <c r="J514" s="57">
        <v>343922</v>
      </c>
      <c r="K514" s="57">
        <v>404705</v>
      </c>
      <c r="L514" s="57">
        <v>459740</v>
      </c>
      <c r="M514" s="57">
        <v>518104</v>
      </c>
      <c r="N514" s="57">
        <f>Tabela1103[[#This Row],[styczeń - wrzesień]]+Tabela110[[#This Row],[październik]]</f>
        <v>582566</v>
      </c>
      <c r="O514" s="57">
        <f>Tabela1103[[#This Row],[styczeń - październik]]+Tabela110[[#This Row],[listopad]]</f>
        <v>639045</v>
      </c>
      <c r="P514" s="58">
        <f>Tabela1103[[#This Row],[styczeń - listopad]]+Tabela110[[#This Row],[grudzień]]</f>
        <v>716798</v>
      </c>
      <c r="S514" s="29"/>
    </row>
    <row r="515" spans="1:19" ht="15" customHeight="1" x14ac:dyDescent="0.25">
      <c r="A515" s="22" t="s">
        <v>31</v>
      </c>
      <c r="B515" s="16" t="s">
        <v>44</v>
      </c>
      <c r="C515" s="11" t="s">
        <v>18</v>
      </c>
      <c r="D515" s="14">
        <v>2020</v>
      </c>
      <c r="E515" s="57">
        <v>57731</v>
      </c>
      <c r="F515" s="57">
        <v>120187</v>
      </c>
      <c r="G515" s="57">
        <v>181246</v>
      </c>
      <c r="H515" s="57">
        <v>242461</v>
      </c>
      <c r="I515" s="57">
        <v>306742</v>
      </c>
      <c r="J515" s="57">
        <v>369842</v>
      </c>
      <c r="K515" s="57">
        <v>437771</v>
      </c>
      <c r="L515" s="57">
        <v>497026</v>
      </c>
      <c r="M515" s="57">
        <v>559387</v>
      </c>
      <c r="N515" s="57">
        <f>Tabela1103[[#This Row],[styczeń - wrzesień]]+Tabela110[[#This Row],[październik]]</f>
        <v>625400</v>
      </c>
      <c r="O515" s="57">
        <f>Tabela1103[[#This Row],[styczeń - październik]]+Tabela110[[#This Row],[listopad]]</f>
        <v>693874</v>
      </c>
      <c r="P515" s="58">
        <f>Tabela1103[[#This Row],[styczeń - listopad]]+Tabela110[[#This Row],[grudzień]]</f>
        <v>812110</v>
      </c>
      <c r="S515" s="29"/>
    </row>
    <row r="516" spans="1:19" ht="15" customHeight="1" x14ac:dyDescent="0.25">
      <c r="A516" s="22" t="s">
        <v>31</v>
      </c>
      <c r="B516" s="16" t="s">
        <v>44</v>
      </c>
      <c r="C516" s="11" t="s">
        <v>18</v>
      </c>
      <c r="D516" s="14">
        <v>2021</v>
      </c>
      <c r="E516" s="57">
        <v>61991</v>
      </c>
      <c r="F516" s="57">
        <v>131782</v>
      </c>
      <c r="G516" s="57">
        <v>201856</v>
      </c>
      <c r="H516" s="57">
        <v>267252</v>
      </c>
      <c r="I516" s="57">
        <v>335732</v>
      </c>
      <c r="J516" s="57">
        <v>400985</v>
      </c>
      <c r="K516" s="57">
        <v>469083</v>
      </c>
      <c r="L516" s="57">
        <v>534211</v>
      </c>
      <c r="M516" s="57">
        <v>601109</v>
      </c>
      <c r="N516" s="57">
        <f>Tabela1103[[#This Row],[styczeń - wrzesień]]+Tabela110[[#This Row],[październik]]</f>
        <v>674852</v>
      </c>
      <c r="O516" s="57">
        <f>Tabela1103[[#This Row],[styczeń - październik]]+Tabela110[[#This Row],[listopad]]</f>
        <v>748512</v>
      </c>
      <c r="P516" s="58">
        <f>Tabela1103[[#This Row],[styczeń - listopad]]+Tabela110[[#This Row],[grudzień]]</f>
        <v>892610</v>
      </c>
      <c r="S516" s="29"/>
    </row>
    <row r="517" spans="1:19" ht="15" customHeight="1" x14ac:dyDescent="0.25">
      <c r="A517" s="22" t="s">
        <v>31</v>
      </c>
      <c r="B517" s="16" t="s">
        <v>44</v>
      </c>
      <c r="C517" s="11" t="s">
        <v>18</v>
      </c>
      <c r="D517" s="14">
        <v>2022</v>
      </c>
      <c r="E517" s="57">
        <v>66089</v>
      </c>
      <c r="F517" s="57">
        <v>140637</v>
      </c>
      <c r="G517" s="57">
        <v>218070</v>
      </c>
      <c r="H517" s="57">
        <v>295736</v>
      </c>
      <c r="I517" s="57">
        <v>368404</v>
      </c>
      <c r="J517" s="57">
        <v>437669</v>
      </c>
      <c r="K517" s="57">
        <v>512215</v>
      </c>
      <c r="L517" s="57">
        <v>586534</v>
      </c>
      <c r="M517" s="57">
        <v>658229</v>
      </c>
      <c r="N517" s="57">
        <f>Tabela1103[[#This Row],[styczeń - wrzesień]]+Tabela110[[#This Row],[październik]]</f>
        <v>737421</v>
      </c>
      <c r="O517" s="57">
        <f>Tabela1103[[#This Row],[styczeń - październik]]+Tabela110[[#This Row],[listopad]]</f>
        <v>820714</v>
      </c>
      <c r="P517" s="58">
        <f>Tabela1103[[#This Row],[styczeń - listopad]]+Tabela110[[#This Row],[grudzień]]</f>
        <v>926708</v>
      </c>
      <c r="S517" s="29"/>
    </row>
    <row r="518" spans="1:19" ht="15" customHeight="1" x14ac:dyDescent="0.25">
      <c r="A518" s="22" t="s">
        <v>31</v>
      </c>
      <c r="B518" s="16" t="s">
        <v>44</v>
      </c>
      <c r="C518" s="11" t="s">
        <v>18</v>
      </c>
      <c r="D518" s="14">
        <v>2023</v>
      </c>
      <c r="E518" s="57">
        <v>75279</v>
      </c>
      <c r="F518" s="57">
        <v>161291</v>
      </c>
      <c r="G518" s="57">
        <v>245046</v>
      </c>
      <c r="H518" s="57">
        <v>328638</v>
      </c>
      <c r="I518" s="57">
        <v>423780</v>
      </c>
      <c r="J518" s="57">
        <v>505857</v>
      </c>
      <c r="K518" s="57">
        <v>597982</v>
      </c>
      <c r="L518" s="57">
        <v>691776</v>
      </c>
      <c r="M518" s="57">
        <v>792204</v>
      </c>
      <c r="N518" s="57">
        <f>Tabela1103[[#This Row],[styczeń - wrzesień]]+Tabela110[[#This Row],[październik]]</f>
        <v>891361</v>
      </c>
      <c r="O518" s="57">
        <f>Tabela1103[[#This Row],[styczeń - październik]]+Tabela110[[#This Row],[listopad]]</f>
        <v>991821</v>
      </c>
      <c r="P518" s="58">
        <f>Tabela1103[[#This Row],[styczeń - listopad]]+Tabela110[[#This Row],[grudzień]]</f>
        <v>1109551</v>
      </c>
      <c r="S518" s="29"/>
    </row>
    <row r="519" spans="1:19" ht="15" customHeight="1" x14ac:dyDescent="0.25">
      <c r="A519" s="22" t="s">
        <v>31</v>
      </c>
      <c r="B519" s="16" t="s">
        <v>44</v>
      </c>
      <c r="C519" s="11" t="s">
        <v>18</v>
      </c>
      <c r="D519" s="14">
        <v>2024</v>
      </c>
      <c r="E519" s="57">
        <v>83596</v>
      </c>
      <c r="F519" s="57">
        <v>191208</v>
      </c>
      <c r="G519" s="57">
        <v>296977</v>
      </c>
      <c r="H519" s="57">
        <v>422330</v>
      </c>
      <c r="I519" s="57">
        <v>528228</v>
      </c>
      <c r="J519" s="57">
        <v>629583</v>
      </c>
      <c r="K519" s="57">
        <v>739627</v>
      </c>
      <c r="L519" s="57">
        <v>845560</v>
      </c>
      <c r="M519" s="57">
        <v>956341</v>
      </c>
      <c r="N519" s="57">
        <f>Tabela1103[[#This Row],[styczeń - wrzesień]]+Tabela110[[#This Row],[październik]]</f>
        <v>1078027</v>
      </c>
      <c r="O519" s="57">
        <f>Tabela1103[[#This Row],[styczeń - październik]]+Tabela110[[#This Row],[listopad]]</f>
        <v>1188617</v>
      </c>
      <c r="P519" s="58">
        <f>Tabela1103[[#This Row],[styczeń - listopad]]+Tabela110[[#This Row],[grudzień]]</f>
        <v>1338540</v>
      </c>
      <c r="S519" s="29"/>
    </row>
    <row r="520" spans="1:19" ht="15" customHeight="1" x14ac:dyDescent="0.25">
      <c r="A520" s="22" t="s">
        <v>31</v>
      </c>
      <c r="B520" s="16" t="s">
        <v>44</v>
      </c>
      <c r="C520" s="11" t="s">
        <v>18</v>
      </c>
      <c r="D520" s="14">
        <v>2025</v>
      </c>
      <c r="E520" s="60">
        <f>Tabela110[[#This Row],[styczeń]]</f>
        <v>94049</v>
      </c>
      <c r="F520" s="60">
        <f>Tabela1103[[#This Row],[styczeń]]+Tabela110[[#This Row],[luty]]</f>
        <v>203204</v>
      </c>
      <c r="G520" s="60">
        <f>Tabela1103[[#This Row],[styczeń - luty ]]+Tabela110[[#This Row],[marzec ]]</f>
        <v>329317</v>
      </c>
      <c r="H520" s="60">
        <f>Tabela1103[[#This Row],[styczeń - marzec ]]+Tabela110[[#This Row],[kwiecień]]</f>
        <v>457132</v>
      </c>
      <c r="I520" s="60">
        <f>Tabela1103[[#This Row],[styczeń - kwiecień]]+Tabela110[[#This Row],[maj]]</f>
        <v>568593</v>
      </c>
      <c r="J520" s="60">
        <f>Tabela1103[[#This Row],[styczeń - maj]]+Tabela110[[#This Row],[czerwiec]]</f>
        <v>667503</v>
      </c>
      <c r="K520" s="60">
        <f>Tabela1103[[#This Row],[styczeń - czerwiec]]+Tabela110[[#This Row],[lipiec]]</f>
        <v>798757</v>
      </c>
      <c r="L520" s="60">
        <f>Tabela1103[[#This Row],[styczeń - lipiec]]+Tabela110[[#This Row],[sierpień]]</f>
        <v>909881</v>
      </c>
      <c r="M520" s="60">
        <f>Tabela1103[[#This Row],[styczeń - sierpień]]+Tabela110[[#This Row],[wrzesień]]</f>
        <v>1038602</v>
      </c>
      <c r="N520" s="60">
        <f>Tabela1103[[#This Row],[styczeń - wrzesień]]+Tabela110[[#This Row],[październik]]</f>
        <v>1167140</v>
      </c>
      <c r="O520" s="60">
        <f>Tabela1103[[#This Row],[styczeń - październik]]+Tabela110[[#This Row],[listopad]]</f>
        <v>1283310</v>
      </c>
      <c r="P520" s="60">
        <f>Tabela1103[[#This Row],[styczeń - listopad]]+Tabela110[[#This Row],[grudzień]]</f>
        <v>1425961</v>
      </c>
      <c r="S520" s="29"/>
    </row>
    <row r="521" spans="1:19" ht="15" customHeight="1" x14ac:dyDescent="0.25">
      <c r="A521" s="22" t="s">
        <v>31</v>
      </c>
      <c r="B521" s="16" t="s">
        <v>44</v>
      </c>
      <c r="C521" s="28" t="s">
        <v>18</v>
      </c>
      <c r="D521" s="12">
        <v>2026</v>
      </c>
      <c r="E521" s="61">
        <f>Tabela110[[#This Row],[styczeń]]</f>
        <v>104378</v>
      </c>
      <c r="F521" s="61">
        <v>0</v>
      </c>
      <c r="G521" s="61">
        <v>0</v>
      </c>
      <c r="H521" s="61">
        <v>0</v>
      </c>
      <c r="I521" s="61">
        <v>0</v>
      </c>
      <c r="J521" s="61">
        <v>0</v>
      </c>
      <c r="K521" s="61">
        <v>0</v>
      </c>
      <c r="L521" s="61">
        <v>0</v>
      </c>
      <c r="M521" s="61">
        <v>0</v>
      </c>
      <c r="N521" s="61">
        <v>0</v>
      </c>
      <c r="O521" s="61">
        <v>0</v>
      </c>
      <c r="P521" s="62">
        <v>0</v>
      </c>
      <c r="S521" s="29"/>
    </row>
    <row r="522" spans="1:19" ht="15" customHeight="1" x14ac:dyDescent="0.25">
      <c r="A522" s="15" t="s">
        <v>31</v>
      </c>
      <c r="B522" s="16" t="s">
        <v>20</v>
      </c>
      <c r="C522" s="11" t="s">
        <v>18</v>
      </c>
      <c r="D522" s="17">
        <v>2007</v>
      </c>
      <c r="E522" s="57">
        <v>3632</v>
      </c>
      <c r="F522" s="57">
        <v>-2234</v>
      </c>
      <c r="G522" s="57">
        <v>-4449</v>
      </c>
      <c r="H522" s="57">
        <v>-2477</v>
      </c>
      <c r="I522" s="57">
        <v>-5593</v>
      </c>
      <c r="J522" s="57">
        <v>-4429</v>
      </c>
      <c r="K522" s="57">
        <v>-2088</v>
      </c>
      <c r="L522" s="57">
        <v>-1559</v>
      </c>
      <c r="M522" s="57">
        <v>-18</v>
      </c>
      <c r="N522" s="57">
        <f>Tabela1103[[#This Row],[styczeń - wrzesień]]+Tabela110[[#This Row],[październik]]</f>
        <v>-4359</v>
      </c>
      <c r="O522" s="57">
        <f>Tabela1103[[#This Row],[styczeń - październik]]+Tabela110[[#This Row],[listopad]]</f>
        <v>-4310</v>
      </c>
      <c r="P522" s="58">
        <f>Tabela1103[[#This Row],[styczeń - listopad]]+Tabela110[[#This Row],[grudzień]]</f>
        <v>-7503</v>
      </c>
      <c r="S522" s="29"/>
    </row>
    <row r="523" spans="1:19" ht="15" customHeight="1" x14ac:dyDescent="0.25">
      <c r="A523" s="23" t="s">
        <v>31</v>
      </c>
      <c r="B523" s="16" t="s">
        <v>45</v>
      </c>
      <c r="C523" s="11" t="s">
        <v>18</v>
      </c>
      <c r="D523" s="12">
        <v>2008</v>
      </c>
      <c r="E523" s="57">
        <v>4021</v>
      </c>
      <c r="F523" s="57">
        <v>311</v>
      </c>
      <c r="G523" s="57">
        <v>81</v>
      </c>
      <c r="H523" s="57">
        <v>-16</v>
      </c>
      <c r="I523" s="57">
        <v>-2518</v>
      </c>
      <c r="J523" s="57">
        <v>-3986</v>
      </c>
      <c r="K523" s="57">
        <v>-5155</v>
      </c>
      <c r="L523" s="57">
        <v>-3530</v>
      </c>
      <c r="M523" s="57">
        <v>-8221</v>
      </c>
      <c r="N523" s="57">
        <f>Tabela1103[[#This Row],[styczeń - wrzesień]]+Tabela110[[#This Row],[październik]]</f>
        <v>-12834</v>
      </c>
      <c r="O523" s="57">
        <f>Tabela1103[[#This Row],[styczeń - październik]]+Tabela110[[#This Row],[listopad]]</f>
        <v>-13925</v>
      </c>
      <c r="P523" s="58">
        <f>Tabela1103[[#This Row],[styczeń - listopad]]+Tabela110[[#This Row],[grudzień]]</f>
        <v>-22620</v>
      </c>
      <c r="S523" s="29"/>
    </row>
    <row r="524" spans="1:19" ht="15" customHeight="1" x14ac:dyDescent="0.25">
      <c r="A524" s="25" t="s">
        <v>31</v>
      </c>
      <c r="B524" s="16" t="s">
        <v>45</v>
      </c>
      <c r="C524" s="11" t="s">
        <v>18</v>
      </c>
      <c r="D524" s="12">
        <v>2009</v>
      </c>
      <c r="E524" s="57">
        <v>6087</v>
      </c>
      <c r="F524" s="57">
        <v>-4656</v>
      </c>
      <c r="G524" s="57">
        <v>-14108</v>
      </c>
      <c r="H524" s="57">
        <v>-20435</v>
      </c>
      <c r="I524" s="57">
        <v>-27753</v>
      </c>
      <c r="J524" s="57">
        <v>-36298</v>
      </c>
      <c r="K524" s="57">
        <v>-39404</v>
      </c>
      <c r="L524" s="57">
        <v>-39993</v>
      </c>
      <c r="M524" s="57">
        <v>-44897</v>
      </c>
      <c r="N524" s="57">
        <f>Tabela1103[[#This Row],[styczeń - wrzesień]]+Tabela110[[#This Row],[październik]]</f>
        <v>-50874</v>
      </c>
      <c r="O524" s="57">
        <f>Tabela1103[[#This Row],[styczeń - październik]]+Tabela110[[#This Row],[listopad]]</f>
        <v>-55257</v>
      </c>
      <c r="P524" s="58">
        <f>Tabela1103[[#This Row],[styczeń - listopad]]+Tabela110[[#This Row],[grudzień]]</f>
        <v>-66926</v>
      </c>
      <c r="S524" s="29"/>
    </row>
    <row r="525" spans="1:19" ht="15" customHeight="1" x14ac:dyDescent="0.25">
      <c r="A525" s="25" t="s">
        <v>31</v>
      </c>
      <c r="B525" s="16" t="s">
        <v>45</v>
      </c>
      <c r="C525" s="11" t="s">
        <v>18</v>
      </c>
      <c r="D525" s="13">
        <v>2010</v>
      </c>
      <c r="E525" s="57">
        <v>1015</v>
      </c>
      <c r="F525" s="57">
        <v>-11037</v>
      </c>
      <c r="G525" s="57">
        <v>-19772</v>
      </c>
      <c r="H525" s="57">
        <v>-26964</v>
      </c>
      <c r="I525" s="57">
        <v>-33535</v>
      </c>
      <c r="J525" s="57">
        <v>-38533</v>
      </c>
      <c r="K525" s="57">
        <v>-41367</v>
      </c>
      <c r="L525" s="57">
        <v>-45274</v>
      </c>
      <c r="M525" s="57">
        <v>-49877</v>
      </c>
      <c r="N525" s="57">
        <f>Tabela1103[[#This Row],[styczeń - wrzesień]]+Tabela110[[#This Row],[październik]]</f>
        <v>-52757</v>
      </c>
      <c r="O525" s="57">
        <f>Tabela1103[[#This Row],[styczeń - październik]]+Tabela110[[#This Row],[listopad]]</f>
        <v>-56230</v>
      </c>
      <c r="P525" s="58">
        <f>Tabela1103[[#This Row],[styczeń - listopad]]+Tabela110[[#This Row],[grudzień]]</f>
        <v>-68099</v>
      </c>
      <c r="S525" s="29"/>
    </row>
    <row r="526" spans="1:19" ht="15" customHeight="1" x14ac:dyDescent="0.25">
      <c r="A526" s="25" t="s">
        <v>31</v>
      </c>
      <c r="B526" s="16" t="s">
        <v>45</v>
      </c>
      <c r="C526" s="11" t="s">
        <v>18</v>
      </c>
      <c r="D526" s="13">
        <v>2011</v>
      </c>
      <c r="E526" s="57">
        <v>1253</v>
      </c>
      <c r="F526" s="57">
        <v>-10664</v>
      </c>
      <c r="G526" s="57">
        <v>-17508</v>
      </c>
      <c r="H526" s="57">
        <v>-23698</v>
      </c>
      <c r="I526" s="57">
        <v>-26901</v>
      </c>
      <c r="J526" s="57">
        <v>-30295</v>
      </c>
      <c r="K526" s="57">
        <v>-31038</v>
      </c>
      <c r="L526" s="57">
        <v>-30457</v>
      </c>
      <c r="M526" s="57">
        <v>-32130</v>
      </c>
      <c r="N526" s="57">
        <f>Tabela1103[[#This Row],[styczeń - wrzesień]]+Tabela110[[#This Row],[październik]]</f>
        <v>-32865</v>
      </c>
      <c r="O526" s="57">
        <f>Tabela1103[[#This Row],[styczeń - październik]]+Tabela110[[#This Row],[listopad]]</f>
        <v>-34479</v>
      </c>
      <c r="P526" s="58">
        <f>Tabela1103[[#This Row],[styczeń - listopad]]+Tabela110[[#This Row],[grudzień]]</f>
        <v>-42984</v>
      </c>
      <c r="S526" s="29"/>
    </row>
    <row r="527" spans="1:19" ht="15" customHeight="1" x14ac:dyDescent="0.25">
      <c r="A527" s="25" t="s">
        <v>31</v>
      </c>
      <c r="B527" s="16" t="s">
        <v>45</v>
      </c>
      <c r="C527" s="11" t="s">
        <v>18</v>
      </c>
      <c r="D527" s="13">
        <v>2012</v>
      </c>
      <c r="E527" s="57">
        <v>-110</v>
      </c>
      <c r="F527" s="57">
        <v>-10142</v>
      </c>
      <c r="G527" s="57">
        <v>-17873</v>
      </c>
      <c r="H527" s="57">
        <v>-19816</v>
      </c>
      <c r="I527" s="57">
        <v>-22270</v>
      </c>
      <c r="J527" s="57">
        <v>-23951</v>
      </c>
      <c r="K527" s="57">
        <v>-27499</v>
      </c>
      <c r="L527" s="57">
        <v>-26131</v>
      </c>
      <c r="M527" s="57">
        <v>-24728</v>
      </c>
      <c r="N527" s="57">
        <f>Tabela1103[[#This Row],[styczeń - wrzesień]]+Tabela110[[#This Row],[październik]]</f>
        <v>-37765</v>
      </c>
      <c r="O527" s="57">
        <f>Tabela1103[[#This Row],[styczeń - październik]]+Tabela110[[#This Row],[listopad]]</f>
        <v>-37983</v>
      </c>
      <c r="P527" s="58">
        <f>Tabela1103[[#This Row],[styczeń - listopad]]+Tabela110[[#This Row],[grudzień]]</f>
        <v>-42373</v>
      </c>
      <c r="S527" s="29"/>
    </row>
    <row r="528" spans="1:19" ht="15" customHeight="1" x14ac:dyDescent="0.25">
      <c r="A528" s="25" t="s">
        <v>31</v>
      </c>
      <c r="B528" s="16" t="s">
        <v>45</v>
      </c>
      <c r="C528" s="11" t="s">
        <v>18</v>
      </c>
      <c r="D528" s="13">
        <v>2013</v>
      </c>
      <c r="E528" s="57">
        <v>-1878</v>
      </c>
      <c r="F528" s="57">
        <v>-15494</v>
      </c>
      <c r="G528" s="57">
        <v>-21716</v>
      </c>
      <c r="H528" s="57">
        <v>-32297</v>
      </c>
      <c r="I528" s="57">
        <v>-34348</v>
      </c>
      <c r="J528" s="57">
        <v>-37741</v>
      </c>
      <c r="K528" s="57">
        <v>-39898</v>
      </c>
      <c r="L528" s="57">
        <v>-41316</v>
      </c>
      <c r="M528" s="57">
        <v>-44212</v>
      </c>
      <c r="N528" s="57">
        <f>Tabela1103[[#This Row],[styczeń - wrzesień]]+Tabela110[[#This Row],[październik]]</f>
        <v>-54189</v>
      </c>
      <c r="O528" s="57">
        <f>Tabela1103[[#This Row],[styczeń - październik]]+Tabela110[[#This Row],[listopad]]</f>
        <v>-53052</v>
      </c>
      <c r="P528" s="58">
        <f>Tabela1103[[#This Row],[styczeń - listopad]]+Tabela110[[#This Row],[grudzień]]</f>
        <v>-60122</v>
      </c>
      <c r="S528" s="29"/>
    </row>
    <row r="529" spans="1:19" ht="15" customHeight="1" x14ac:dyDescent="0.25">
      <c r="A529" s="25" t="s">
        <v>31</v>
      </c>
      <c r="B529" s="16" t="s">
        <v>45</v>
      </c>
      <c r="C529" s="11" t="s">
        <v>18</v>
      </c>
      <c r="D529" s="14">
        <v>2014</v>
      </c>
      <c r="E529" s="57">
        <v>1958</v>
      </c>
      <c r="F529" s="57">
        <v>-8272</v>
      </c>
      <c r="G529" s="57">
        <v>-14633</v>
      </c>
      <c r="H529" s="57">
        <v>-18423</v>
      </c>
      <c r="I529" s="57">
        <v>-21865</v>
      </c>
      <c r="J529" s="57">
        <v>-26624</v>
      </c>
      <c r="K529" s="57">
        <v>-28403</v>
      </c>
      <c r="L529" s="57">
        <v>-26829</v>
      </c>
      <c r="M529" s="57">
        <v>-26871</v>
      </c>
      <c r="N529" s="57">
        <f>Tabela1103[[#This Row],[styczeń - wrzesień]]+Tabela110[[#This Row],[październik]]</f>
        <v>-31663</v>
      </c>
      <c r="O529" s="57">
        <f>Tabela1103[[#This Row],[styczeń - październik]]+Tabela110[[#This Row],[listopad]]</f>
        <v>-24534</v>
      </c>
      <c r="P529" s="58">
        <f>Tabela1103[[#This Row],[styczeń - listopad]]+Tabela110[[#This Row],[grudzień]]</f>
        <v>-33370</v>
      </c>
      <c r="S529" s="29"/>
    </row>
    <row r="530" spans="1:19" ht="15" customHeight="1" x14ac:dyDescent="0.25">
      <c r="A530" s="25" t="s">
        <v>31</v>
      </c>
      <c r="B530" s="16" t="s">
        <v>45</v>
      </c>
      <c r="C530" s="11" t="s">
        <v>18</v>
      </c>
      <c r="D530" s="14">
        <v>2015</v>
      </c>
      <c r="E530" s="57">
        <v>4123</v>
      </c>
      <c r="F530" s="57">
        <v>-6263</v>
      </c>
      <c r="G530" s="57">
        <v>-11882</v>
      </c>
      <c r="H530" s="57">
        <v>-12622</v>
      </c>
      <c r="I530" s="57">
        <v>-15104</v>
      </c>
      <c r="J530" s="57">
        <v>-22963</v>
      </c>
      <c r="K530" s="57">
        <v>-24625</v>
      </c>
      <c r="L530" s="57">
        <v>-23738</v>
      </c>
      <c r="M530" s="57">
        <v>-28864</v>
      </c>
      <c r="N530" s="57">
        <f>Tabela1103[[#This Row],[styczeń - wrzesień]]+Tabela110[[#This Row],[październik]]</f>
        <v>-32190</v>
      </c>
      <c r="O530" s="57">
        <f>Tabela1103[[#This Row],[styczeń - październik]]+Tabela110[[#This Row],[listopad]]</f>
        <v>-33072</v>
      </c>
      <c r="P530" s="58">
        <f>Tabela1103[[#This Row],[styczeń - listopad]]+Tabela110[[#This Row],[grudzień]]</f>
        <v>-43614</v>
      </c>
      <c r="S530" s="29"/>
    </row>
    <row r="531" spans="1:19" ht="15" customHeight="1" x14ac:dyDescent="0.25">
      <c r="A531" s="25" t="s">
        <v>31</v>
      </c>
      <c r="B531" s="16" t="s">
        <v>45</v>
      </c>
      <c r="C531" s="11" t="s">
        <v>18</v>
      </c>
      <c r="D531" s="13">
        <v>2016</v>
      </c>
      <c r="E531" s="57">
        <v>6942</v>
      </c>
      <c r="F531" s="57">
        <v>1593</v>
      </c>
      <c r="G531" s="57">
        <v>-5086</v>
      </c>
      <c r="H531" s="57">
        <v>-6033</v>
      </c>
      <c r="I531" s="57">
        <v>-8241</v>
      </c>
      <c r="J531" s="57">
        <v>-12884</v>
      </c>
      <c r="K531" s="57">
        <v>-15746</v>
      </c>
      <c r="L531" s="57">
        <v>-16359</v>
      </c>
      <c r="M531" s="57">
        <v>-20752</v>
      </c>
      <c r="N531" s="57">
        <f>Tabela1103[[#This Row],[styczeń - wrzesień]]+Tabela110[[#This Row],[październik]]</f>
        <v>-24148</v>
      </c>
      <c r="O531" s="57">
        <f>Tabela1103[[#This Row],[styczeń - październik]]+Tabela110[[#This Row],[listopad]]</f>
        <v>-26620</v>
      </c>
      <c r="P531" s="58">
        <f>Tabela1103[[#This Row],[styczeń - listopad]]+Tabela110[[#This Row],[grudzień]]</f>
        <v>-44712</v>
      </c>
      <c r="S531" s="29"/>
    </row>
    <row r="532" spans="1:19" ht="15" customHeight="1" x14ac:dyDescent="0.25">
      <c r="A532" s="23" t="s">
        <v>31</v>
      </c>
      <c r="B532" s="16" t="s">
        <v>45</v>
      </c>
      <c r="C532" s="11" t="s">
        <v>18</v>
      </c>
      <c r="D532" s="14">
        <v>2017</v>
      </c>
      <c r="E532" s="57">
        <v>9949</v>
      </c>
      <c r="F532" s="57">
        <v>4002</v>
      </c>
      <c r="G532" s="57">
        <v>-362</v>
      </c>
      <c r="H532" s="57">
        <v>896</v>
      </c>
      <c r="I532" s="57">
        <v>1973</v>
      </c>
      <c r="J532" s="57">
        <v>-84</v>
      </c>
      <c r="K532" s="57">
        <v>-2977</v>
      </c>
      <c r="L532" s="57">
        <v>148</v>
      </c>
      <c r="M532" s="57">
        <v>-514</v>
      </c>
      <c r="N532" s="57">
        <f>Tabela1103[[#This Row],[styczeń - wrzesień]]+Tabela110[[#This Row],[październik]]</f>
        <v>-895</v>
      </c>
      <c r="O532" s="57">
        <f>Tabela1103[[#This Row],[styczeń - październik]]+Tabela110[[#This Row],[listopad]]</f>
        <v>-3045</v>
      </c>
      <c r="P532" s="58">
        <f>Tabela1103[[#This Row],[styczeń - listopad]]+Tabela110[[#This Row],[grudzień]]</f>
        <v>-17311</v>
      </c>
      <c r="S532" s="29"/>
    </row>
    <row r="533" spans="1:19" ht="15" customHeight="1" x14ac:dyDescent="0.25">
      <c r="A533" s="23" t="s">
        <v>31</v>
      </c>
      <c r="B533" s="16" t="s">
        <v>45</v>
      </c>
      <c r="C533" s="11" t="s">
        <v>18</v>
      </c>
      <c r="D533" s="13">
        <v>2018</v>
      </c>
      <c r="E533" s="57">
        <v>8074</v>
      </c>
      <c r="F533" s="57">
        <v>3566</v>
      </c>
      <c r="G533" s="57">
        <v>2401</v>
      </c>
      <c r="H533" s="57">
        <v>8416</v>
      </c>
      <c r="I533" s="57">
        <v>11340</v>
      </c>
      <c r="J533" s="57">
        <v>13617</v>
      </c>
      <c r="K533" s="57">
        <v>9520</v>
      </c>
      <c r="L533" s="57">
        <v>12134</v>
      </c>
      <c r="M533" s="57">
        <v>14394</v>
      </c>
      <c r="N533" s="57">
        <f>Tabela1103[[#This Row],[styczeń - wrzesień]]+Tabela110[[#This Row],[październik]]</f>
        <v>15232</v>
      </c>
      <c r="O533" s="57">
        <f>Tabela1103[[#This Row],[styczeń - październik]]+Tabela110[[#This Row],[listopad]]</f>
        <v>20728</v>
      </c>
      <c r="P533" s="58">
        <f>Tabela1103[[#This Row],[styczeń - listopad]]+Tabela110[[#This Row],[grudzień]]</f>
        <v>8681</v>
      </c>
      <c r="S533" s="29"/>
    </row>
    <row r="534" spans="1:19" ht="15" customHeight="1" x14ac:dyDescent="0.25">
      <c r="A534" s="23" t="s">
        <v>31</v>
      </c>
      <c r="B534" s="16" t="s">
        <v>45</v>
      </c>
      <c r="C534" s="11" t="s">
        <v>18</v>
      </c>
      <c r="D534" s="14">
        <v>2019</v>
      </c>
      <c r="E534" s="57">
        <v>9229</v>
      </c>
      <c r="F534" s="57">
        <v>1769</v>
      </c>
      <c r="G534" s="57">
        <v>-2681</v>
      </c>
      <c r="H534" s="57">
        <v>2259</v>
      </c>
      <c r="I534" s="57">
        <v>1121</v>
      </c>
      <c r="J534" s="57">
        <v>1204</v>
      </c>
      <c r="K534" s="57">
        <v>2707</v>
      </c>
      <c r="L534" s="57">
        <v>6725</v>
      </c>
      <c r="M534" s="57">
        <v>6541</v>
      </c>
      <c r="N534" s="57">
        <f>Tabela1103[[#This Row],[styczeń - wrzesień]]+Tabela110[[#This Row],[październik]]</f>
        <v>4208</v>
      </c>
      <c r="O534" s="57">
        <f>Tabela1103[[#This Row],[styczeń - październik]]+Tabela110[[#This Row],[listopad]]</f>
        <v>7051</v>
      </c>
      <c r="P534" s="58">
        <f>Tabela1103[[#This Row],[styczeń - listopad]]+Tabela110[[#This Row],[grudzień]]</f>
        <v>-849</v>
      </c>
      <c r="S534" s="29"/>
    </row>
    <row r="535" spans="1:19" ht="15" customHeight="1" x14ac:dyDescent="0.25">
      <c r="A535" s="23" t="s">
        <v>31</v>
      </c>
      <c r="B535" s="16" t="s">
        <v>45</v>
      </c>
      <c r="C535" s="11" t="s">
        <v>18</v>
      </c>
      <c r="D535" s="14">
        <v>2020</v>
      </c>
      <c r="E535" s="57">
        <v>7824</v>
      </c>
      <c r="F535" s="57">
        <v>1927</v>
      </c>
      <c r="G535" s="57">
        <v>-6370</v>
      </c>
      <c r="H535" s="57">
        <v>-17623</v>
      </c>
      <c r="I535" s="57">
        <v>-15518</v>
      </c>
      <c r="J535" s="57">
        <v>-9441</v>
      </c>
      <c r="K535" s="57">
        <v>-3693</v>
      </c>
      <c r="L535" s="57">
        <v>666</v>
      </c>
      <c r="M535" s="57">
        <v>1418</v>
      </c>
      <c r="N535" s="57">
        <f>Tabela1103[[#This Row],[styczeń - wrzesień]]+Tabela110[[#This Row],[październik]]</f>
        <v>3815</v>
      </c>
      <c r="O535" s="57">
        <f>Tabela1103[[#This Row],[styczeń - październik]]+Tabela110[[#This Row],[listopad]]</f>
        <v>5319</v>
      </c>
      <c r="P535" s="58">
        <f>Tabela1103[[#This Row],[styczeń - listopad]]+Tabela110[[#This Row],[grudzień]]</f>
        <v>-40878</v>
      </c>
      <c r="S535" s="29"/>
    </row>
    <row r="536" spans="1:19" ht="15" customHeight="1" x14ac:dyDescent="0.25">
      <c r="A536" s="23" t="s">
        <v>31</v>
      </c>
      <c r="B536" s="16" t="s">
        <v>45</v>
      </c>
      <c r="C536" s="11" t="s">
        <v>18</v>
      </c>
      <c r="D536" s="14">
        <v>2021</v>
      </c>
      <c r="E536" s="57">
        <v>7376</v>
      </c>
      <c r="F536" s="57">
        <v>-1914</v>
      </c>
      <c r="G536" s="57">
        <v>-6705</v>
      </c>
      <c r="H536" s="57">
        <v>7085</v>
      </c>
      <c r="I536" s="57">
        <v>7182</v>
      </c>
      <c r="J536" s="57">
        <v>18806</v>
      </c>
      <c r="K536" s="57">
        <v>27705</v>
      </c>
      <c r="L536" s="57">
        <v>34974</v>
      </c>
      <c r="M536" s="57">
        <v>38488</v>
      </c>
      <c r="N536" s="57">
        <f>Tabela1103[[#This Row],[styczeń - wrzesień]]+Tabela110[[#This Row],[październik]]</f>
        <v>39850</v>
      </c>
      <c r="O536" s="57">
        <f>Tabela1103[[#This Row],[styczeń - październik]]+Tabela110[[#This Row],[listopad]]</f>
        <v>47170</v>
      </c>
      <c r="P536" s="58">
        <f>Tabela1103[[#This Row],[styczeń - listopad]]+Tabela110[[#This Row],[grudzień]]</f>
        <v>-19442</v>
      </c>
      <c r="S536" s="29"/>
    </row>
    <row r="537" spans="1:19" ht="15" customHeight="1" x14ac:dyDescent="0.25">
      <c r="A537" s="23" t="s">
        <v>31</v>
      </c>
      <c r="B537" s="16" t="s">
        <v>45</v>
      </c>
      <c r="C537" s="11" t="s">
        <v>18</v>
      </c>
      <c r="D537" s="14">
        <v>2022</v>
      </c>
      <c r="E537" s="57">
        <v>20735</v>
      </c>
      <c r="F537" s="57">
        <v>11747</v>
      </c>
      <c r="G537" s="57">
        <v>-9</v>
      </c>
      <c r="H537" s="57">
        <v>7192</v>
      </c>
      <c r="I537" s="57">
        <v>13131</v>
      </c>
      <c r="J537" s="57">
        <v>22275</v>
      </c>
      <c r="K537" s="57">
        <v>31476</v>
      </c>
      <c r="L537" s="57">
        <v>32429</v>
      </c>
      <c r="M537" s="57">
        <v>32979</v>
      </c>
      <c r="N537" s="57">
        <f>Tabela1103[[#This Row],[styczeń - wrzesień]]+Tabela110[[#This Row],[październik]]</f>
        <v>31218</v>
      </c>
      <c r="O537" s="57">
        <f>Tabela1103[[#This Row],[styczeń - październik]]+Tabela110[[#This Row],[listopad]]</f>
        <v>22565</v>
      </c>
      <c r="P537" s="58">
        <f>Tabela1103[[#This Row],[styczeń - listopad]]+Tabela110[[#This Row],[grudzień]]</f>
        <v>-5224</v>
      </c>
      <c r="S537" s="29"/>
    </row>
    <row r="538" spans="1:19" ht="15" customHeight="1" x14ac:dyDescent="0.25">
      <c r="A538" s="25" t="s">
        <v>31</v>
      </c>
      <c r="B538" s="16" t="s">
        <v>45</v>
      </c>
      <c r="C538" s="11" t="s">
        <v>18</v>
      </c>
      <c r="D538" s="14">
        <v>2023</v>
      </c>
      <c r="E538" s="57">
        <v>12593</v>
      </c>
      <c r="F538" s="57">
        <v>1051</v>
      </c>
      <c r="G538" s="57">
        <v>-12198</v>
      </c>
      <c r="H538" s="57">
        <v>-8378</v>
      </c>
      <c r="I538" s="57">
        <v>-19820</v>
      </c>
      <c r="J538" s="57">
        <v>-9896</v>
      </c>
      <c r="K538" s="57">
        <v>-12210</v>
      </c>
      <c r="L538" s="57">
        <v>-17539</v>
      </c>
      <c r="M538" s="57">
        <v>-35857</v>
      </c>
      <c r="N538" s="57">
        <f>Tabela1103[[#This Row],[styczeń - wrzesień]]+Tabela110[[#This Row],[październik]]</f>
        <v>-37367</v>
      </c>
      <c r="O538" s="57">
        <f>Tabela1103[[#This Row],[styczeń - październik]]+Tabela110[[#This Row],[listopad]]</f>
        <v>-44571</v>
      </c>
      <c r="P538" s="58">
        <f>Tabela1103[[#This Row],[styczeń - listopad]]+Tabela110[[#This Row],[grudzień]]</f>
        <v>-78044</v>
      </c>
      <c r="S538" s="29"/>
    </row>
    <row r="539" spans="1:19" ht="15" customHeight="1" x14ac:dyDescent="0.25">
      <c r="A539" s="25" t="s">
        <v>31</v>
      </c>
      <c r="B539" s="16" t="s">
        <v>45</v>
      </c>
      <c r="C539" s="11" t="s">
        <v>18</v>
      </c>
      <c r="D539" s="14">
        <v>2024</v>
      </c>
      <c r="E539" s="57">
        <v>16878</v>
      </c>
      <c r="F539" s="57">
        <v>-7214</v>
      </c>
      <c r="G539" s="57">
        <v>-26198</v>
      </c>
      <c r="H539" s="57">
        <v>-37653</v>
      </c>
      <c r="I539" s="57">
        <v>-50920</v>
      </c>
      <c r="J539" s="57">
        <v>-66692</v>
      </c>
      <c r="K539" s="57">
        <v>-79596</v>
      </c>
      <c r="L539" s="57">
        <v>-88445</v>
      </c>
      <c r="M539" s="57">
        <v>-105461</v>
      </c>
      <c r="N539" s="57">
        <f>Tabela1103[[#This Row],[styczeń - wrzesień]]+Tabela110[[#This Row],[październik]]</f>
        <v>-123131</v>
      </c>
      <c r="O539" s="57">
        <f>Tabela1103[[#This Row],[styczeń - październik]]+Tabela110[[#This Row],[listopad]]</f>
        <v>-131754</v>
      </c>
      <c r="P539" s="58">
        <f>Tabela1103[[#This Row],[styczeń - listopad]]+Tabela110[[#This Row],[grudzień]]</f>
        <v>-188976</v>
      </c>
      <c r="S539" s="29"/>
    </row>
    <row r="540" spans="1:19" ht="15" customHeight="1" x14ac:dyDescent="0.25">
      <c r="A540" s="25" t="s">
        <v>31</v>
      </c>
      <c r="B540" s="16" t="s">
        <v>45</v>
      </c>
      <c r="C540" s="11" t="s">
        <v>18</v>
      </c>
      <c r="D540" s="14">
        <v>2025</v>
      </c>
      <c r="E540" s="60">
        <f>Tabela110[[#This Row],[styczeń]]</f>
        <v>-5828</v>
      </c>
      <c r="F540" s="60">
        <f>Tabela1103[[#This Row],[styczeń]]+Tabela110[[#This Row],[luty]]</f>
        <v>-40190</v>
      </c>
      <c r="G540" s="60">
        <f>Tabela1103[[#This Row],[styczeń - luty ]]+Tabela110[[#This Row],[marzec ]]</f>
        <v>-74336</v>
      </c>
      <c r="H540" s="60">
        <f>Tabela1103[[#This Row],[styczeń - marzec ]]+Tabela110[[#This Row],[kwiecień]]</f>
        <v>-94828</v>
      </c>
      <c r="I540" s="60">
        <f>Tabela1103[[#This Row],[styczeń - kwiecień]]+Tabela110[[#This Row],[maj]]</f>
        <v>-110263</v>
      </c>
      <c r="J540" s="60">
        <f>Tabela1103[[#This Row],[styczeń - maj]]+Tabela110[[#This Row],[czerwiec]]</f>
        <v>-122385</v>
      </c>
      <c r="K540" s="60">
        <f>Tabela1103[[#This Row],[styczeń - czerwiec]]+Tabela110[[#This Row],[lipiec]]</f>
        <v>-155975</v>
      </c>
      <c r="L540" s="60">
        <f>Tabela1103[[#This Row],[styczeń - lipiec]]+Tabela110[[#This Row],[sierpień]]</f>
        <v>-169589</v>
      </c>
      <c r="M540" s="60">
        <f>Tabela1103[[#This Row],[styczeń - sierpień]]+Tabela110[[#This Row],[wrzesień]]</f>
        <v>-198448</v>
      </c>
      <c r="N540" s="60">
        <f>Tabela1103[[#This Row],[styczeń - wrzesień]]+Tabela110[[#This Row],[październik]]</f>
        <v>-223156</v>
      </c>
      <c r="O540" s="60">
        <f>Tabela1103[[#This Row],[styczeń - październik]]+Tabela110[[#This Row],[listopad]]</f>
        <v>-238433</v>
      </c>
      <c r="P540" s="60">
        <f>Tabela1103[[#This Row],[styczeń - listopad]]+Tabela110[[#This Row],[grudzień]]</f>
        <v>-256625</v>
      </c>
      <c r="S540" s="29"/>
    </row>
    <row r="541" spans="1:19" ht="15" customHeight="1" x14ac:dyDescent="0.25">
      <c r="A541" s="25" t="s">
        <v>31</v>
      </c>
      <c r="B541" s="16" t="s">
        <v>45</v>
      </c>
      <c r="C541" s="28" t="s">
        <v>18</v>
      </c>
      <c r="D541" s="12">
        <v>2026</v>
      </c>
      <c r="E541" s="61">
        <f>Tabela110[[#This Row],[styczeń]]</f>
        <v>-4148</v>
      </c>
      <c r="F541" s="61">
        <v>0</v>
      </c>
      <c r="G541" s="61">
        <v>0</v>
      </c>
      <c r="H541" s="61">
        <v>0</v>
      </c>
      <c r="I541" s="61">
        <v>0</v>
      </c>
      <c r="J541" s="61">
        <v>0</v>
      </c>
      <c r="K541" s="61">
        <v>0</v>
      </c>
      <c r="L541" s="61">
        <v>0</v>
      </c>
      <c r="M541" s="61">
        <v>0</v>
      </c>
      <c r="N541" s="61">
        <v>0</v>
      </c>
      <c r="O541" s="61">
        <v>0</v>
      </c>
      <c r="P541" s="62">
        <v>0</v>
      </c>
      <c r="S541" s="29"/>
    </row>
    <row r="542" spans="1:19" ht="15" customHeight="1" x14ac:dyDescent="0.25">
      <c r="A542" s="10" t="s">
        <v>31</v>
      </c>
      <c r="B542" s="16" t="s">
        <v>21</v>
      </c>
      <c r="C542" s="11" t="s">
        <v>18</v>
      </c>
      <c r="D542" s="17">
        <v>2007</v>
      </c>
      <c r="E542" s="57">
        <v>136</v>
      </c>
      <c r="F542" s="57">
        <v>273</v>
      </c>
      <c r="G542" s="57">
        <v>701</v>
      </c>
      <c r="H542" s="57">
        <v>1144</v>
      </c>
      <c r="I542" s="57">
        <v>1794</v>
      </c>
      <c r="J542" s="57">
        <v>2737</v>
      </c>
      <c r="K542" s="57">
        <v>3586</v>
      </c>
      <c r="L542" s="57">
        <v>4558</v>
      </c>
      <c r="M542" s="57">
        <v>5315</v>
      </c>
      <c r="N542" s="57">
        <f>Tabela1103[[#This Row],[styczeń - wrzesień]]+Tabela110[[#This Row],[październik]]</f>
        <v>6362</v>
      </c>
      <c r="O542" s="57">
        <f>Tabela1103[[#This Row],[styczeń - październik]]+Tabela110[[#This Row],[listopad]]</f>
        <v>7425</v>
      </c>
      <c r="P542" s="58">
        <f>Tabela1103[[#This Row],[styczeń - listopad]]+Tabela110[[#This Row],[grudzień]]</f>
        <v>10840</v>
      </c>
      <c r="S542" s="29"/>
    </row>
    <row r="543" spans="1:19" ht="15" customHeight="1" x14ac:dyDescent="0.25">
      <c r="A543" s="21" t="s">
        <v>31</v>
      </c>
      <c r="B543" s="16" t="s">
        <v>46</v>
      </c>
      <c r="C543" s="11" t="s">
        <v>18</v>
      </c>
      <c r="D543" s="12">
        <v>2008</v>
      </c>
      <c r="E543" s="57">
        <v>455</v>
      </c>
      <c r="F543" s="57">
        <v>931</v>
      </c>
      <c r="G543" s="57">
        <v>1788</v>
      </c>
      <c r="H543" s="57">
        <v>2668</v>
      </c>
      <c r="I543" s="57">
        <v>3803</v>
      </c>
      <c r="J543" s="57">
        <v>5537</v>
      </c>
      <c r="K543" s="57">
        <v>6870</v>
      </c>
      <c r="L543" s="57">
        <v>7120</v>
      </c>
      <c r="M543" s="57">
        <v>8195</v>
      </c>
      <c r="N543" s="57">
        <f>Tabela1103[[#This Row],[styczeń - wrzesień]]+Tabela110[[#This Row],[październik]]</f>
        <v>10750</v>
      </c>
      <c r="O543" s="57">
        <f>Tabela1103[[#This Row],[styczeń - październik]]+Tabela110[[#This Row],[listopad]]</f>
        <v>12880</v>
      </c>
      <c r="P543" s="58">
        <f>Tabela1103[[#This Row],[styczeń - listopad]]+Tabela110[[#This Row],[grudzień]]</f>
        <v>18304</v>
      </c>
      <c r="S543" s="29"/>
    </row>
    <row r="544" spans="1:19" ht="15" customHeight="1" x14ac:dyDescent="0.25">
      <c r="A544" s="21" t="s">
        <v>31</v>
      </c>
      <c r="B544" s="16" t="s">
        <v>46</v>
      </c>
      <c r="C544" s="11" t="s">
        <v>18</v>
      </c>
      <c r="D544" s="12">
        <v>2009</v>
      </c>
      <c r="E544" s="57">
        <v>2019</v>
      </c>
      <c r="F544" s="57">
        <v>2767</v>
      </c>
      <c r="G544" s="57">
        <v>3651</v>
      </c>
      <c r="H544" s="57">
        <v>4628</v>
      </c>
      <c r="I544" s="57">
        <v>5686</v>
      </c>
      <c r="J544" s="57">
        <v>7276</v>
      </c>
      <c r="K544" s="57">
        <v>8444</v>
      </c>
      <c r="L544" s="57">
        <v>9142</v>
      </c>
      <c r="M544" s="57">
        <v>9813</v>
      </c>
      <c r="N544" s="57">
        <f>Tabela1103[[#This Row],[styczeń - wrzesień]]+Tabela110[[#This Row],[październik]]</f>
        <v>10377</v>
      </c>
      <c r="O544" s="57">
        <f>Tabela1103[[#This Row],[styczeń - październik]]+Tabela110[[#This Row],[listopad]]</f>
        <v>11066</v>
      </c>
      <c r="P544" s="58">
        <f>Tabela1103[[#This Row],[styczeń - listopad]]+Tabela110[[#This Row],[grudzień]]</f>
        <v>12774</v>
      </c>
      <c r="S544" s="29"/>
    </row>
    <row r="545" spans="1:19" ht="15" customHeight="1" x14ac:dyDescent="0.25">
      <c r="A545" s="21" t="s">
        <v>31</v>
      </c>
      <c r="B545" s="16" t="s">
        <v>46</v>
      </c>
      <c r="C545" s="11" t="s">
        <v>18</v>
      </c>
      <c r="D545" s="13">
        <v>2010</v>
      </c>
      <c r="E545" s="57">
        <v>187</v>
      </c>
      <c r="F545" s="57">
        <v>369</v>
      </c>
      <c r="G545" s="57">
        <v>578</v>
      </c>
      <c r="H545" s="57">
        <v>890</v>
      </c>
      <c r="I545" s="57">
        <v>1252</v>
      </c>
      <c r="J545" s="57">
        <v>1845</v>
      </c>
      <c r="K545" s="57">
        <v>2361</v>
      </c>
      <c r="L545" s="57">
        <v>2880</v>
      </c>
      <c r="M545" s="57">
        <v>3475</v>
      </c>
      <c r="N545" s="57">
        <f>Tabela1103[[#This Row],[styczeń - wrzesień]]+Tabela110[[#This Row],[październik]]</f>
        <v>4121</v>
      </c>
      <c r="O545" s="57">
        <f>Tabela1103[[#This Row],[styczeń - październik]]+Tabela110[[#This Row],[listopad]]</f>
        <v>4924</v>
      </c>
      <c r="P545" s="58">
        <f>Tabela1103[[#This Row],[styczeń - listopad]]+Tabela110[[#This Row],[grudzień]]</f>
        <v>7959</v>
      </c>
      <c r="S545" s="29"/>
    </row>
    <row r="546" spans="1:19" ht="15" customHeight="1" x14ac:dyDescent="0.25">
      <c r="A546" s="21" t="s">
        <v>31</v>
      </c>
      <c r="B546" s="16" t="s">
        <v>46</v>
      </c>
      <c r="C546" s="11" t="s">
        <v>18</v>
      </c>
      <c r="D546" s="13">
        <v>2011</v>
      </c>
      <c r="E546" s="57">
        <v>86</v>
      </c>
      <c r="F546" s="57">
        <v>224</v>
      </c>
      <c r="G546" s="57">
        <v>492</v>
      </c>
      <c r="H546" s="57">
        <v>765</v>
      </c>
      <c r="I546" s="57">
        <v>1095</v>
      </c>
      <c r="J546" s="57">
        <v>1564</v>
      </c>
      <c r="K546" s="57">
        <v>2075</v>
      </c>
      <c r="L546" s="57">
        <v>2573</v>
      </c>
      <c r="M546" s="57">
        <v>3224</v>
      </c>
      <c r="N546" s="57">
        <f>Tabela1103[[#This Row],[styczeń - wrzesień]]+Tabela110[[#This Row],[październik]]</f>
        <v>4005</v>
      </c>
      <c r="O546" s="57">
        <f>Tabela1103[[#This Row],[styczeń - październik]]+Tabela110[[#This Row],[listopad]]</f>
        <v>4893</v>
      </c>
      <c r="P546" s="58">
        <f>Tabela1103[[#This Row],[styczeń - listopad]]+Tabela110[[#This Row],[grudzień]]</f>
        <v>7756</v>
      </c>
      <c r="S546" s="29"/>
    </row>
    <row r="547" spans="1:19" ht="15" customHeight="1" x14ac:dyDescent="0.25">
      <c r="A547" s="22" t="s">
        <v>31</v>
      </c>
      <c r="B547" s="16" t="s">
        <v>46</v>
      </c>
      <c r="C547" s="11" t="s">
        <v>18</v>
      </c>
      <c r="D547" s="13">
        <v>2012</v>
      </c>
      <c r="E547" s="57">
        <v>73</v>
      </c>
      <c r="F547" s="57">
        <v>300</v>
      </c>
      <c r="G547" s="57">
        <v>543</v>
      </c>
      <c r="H547" s="57">
        <v>1017</v>
      </c>
      <c r="I547" s="57">
        <v>1395</v>
      </c>
      <c r="J547" s="57">
        <v>1971</v>
      </c>
      <c r="K547" s="57">
        <v>2452</v>
      </c>
      <c r="L547" s="57">
        <v>2975</v>
      </c>
      <c r="M547" s="57">
        <v>3602</v>
      </c>
      <c r="N547" s="57">
        <f>Tabela1103[[#This Row],[styczeń - wrzesień]]+Tabela110[[#This Row],[październik]]</f>
        <v>4350</v>
      </c>
      <c r="O547" s="57">
        <f>Tabela1103[[#This Row],[styczeń - październik]]+Tabela110[[#This Row],[listopad]]</f>
        <v>5350</v>
      </c>
      <c r="P547" s="58">
        <f>Tabela1103[[#This Row],[styczeń - listopad]]+Tabela110[[#This Row],[grudzień]]</f>
        <v>8195</v>
      </c>
      <c r="S547" s="29"/>
    </row>
    <row r="548" spans="1:19" ht="15" customHeight="1" x14ac:dyDescent="0.25">
      <c r="A548" s="22" t="s">
        <v>31</v>
      </c>
      <c r="B548" s="16" t="s">
        <v>46</v>
      </c>
      <c r="C548" s="11" t="s">
        <v>18</v>
      </c>
      <c r="D548" s="13">
        <v>2013</v>
      </c>
      <c r="E548" s="57">
        <v>186</v>
      </c>
      <c r="F548" s="57">
        <v>386</v>
      </c>
      <c r="G548" s="57">
        <v>653</v>
      </c>
      <c r="H548" s="57">
        <v>1033</v>
      </c>
      <c r="I548" s="57">
        <v>1381</v>
      </c>
      <c r="J548" s="57">
        <v>1858</v>
      </c>
      <c r="K548" s="57">
        <v>2615</v>
      </c>
      <c r="L548" s="57">
        <v>3179</v>
      </c>
      <c r="M548" s="57">
        <v>3950</v>
      </c>
      <c r="N548" s="57">
        <f>Tabela1103[[#This Row],[styczeń - wrzesień]]+Tabela110[[#This Row],[październik]]</f>
        <v>4762</v>
      </c>
      <c r="O548" s="57">
        <f>Tabela1103[[#This Row],[styczeń - październik]]+Tabela110[[#This Row],[listopad]]</f>
        <v>5758</v>
      </c>
      <c r="P548" s="58">
        <f>Tabela1103[[#This Row],[styczeń - listopad]]+Tabela110[[#This Row],[grudzień]]</f>
        <v>8634</v>
      </c>
      <c r="S548" s="29"/>
    </row>
    <row r="549" spans="1:19" ht="15" customHeight="1" x14ac:dyDescent="0.25">
      <c r="A549" s="21" t="s">
        <v>31</v>
      </c>
      <c r="B549" s="16" t="s">
        <v>46</v>
      </c>
      <c r="C549" s="11" t="s">
        <v>18</v>
      </c>
      <c r="D549" s="14">
        <v>2014</v>
      </c>
      <c r="E549" s="57">
        <v>125</v>
      </c>
      <c r="F549" s="57">
        <v>288</v>
      </c>
      <c r="G549" s="57">
        <v>538</v>
      </c>
      <c r="H549" s="57">
        <v>851</v>
      </c>
      <c r="I549" s="57">
        <v>1199</v>
      </c>
      <c r="J549" s="57">
        <v>1671</v>
      </c>
      <c r="K549" s="57">
        <v>2210</v>
      </c>
      <c r="L549" s="57">
        <v>2842</v>
      </c>
      <c r="M549" s="57">
        <v>3531</v>
      </c>
      <c r="N549" s="57">
        <f>Tabela1103[[#This Row],[styczeń - wrzesień]]+Tabela110[[#This Row],[październik]]</f>
        <v>4424</v>
      </c>
      <c r="O549" s="57">
        <f>Tabela1103[[#This Row],[styczeń - październik]]+Tabela110[[#This Row],[listopad]]</f>
        <v>5606</v>
      </c>
      <c r="P549" s="58">
        <f>Tabela1103[[#This Row],[styczeń - listopad]]+Tabela110[[#This Row],[grudzień]]</f>
        <v>9150</v>
      </c>
      <c r="S549" s="29"/>
    </row>
    <row r="550" spans="1:19" ht="15" customHeight="1" x14ac:dyDescent="0.25">
      <c r="A550" s="21" t="s">
        <v>31</v>
      </c>
      <c r="B550" s="16" t="s">
        <v>46</v>
      </c>
      <c r="C550" s="11" t="s">
        <v>18</v>
      </c>
      <c r="D550" s="14">
        <v>2015</v>
      </c>
      <c r="E550" s="57">
        <v>58</v>
      </c>
      <c r="F550" s="57">
        <v>211</v>
      </c>
      <c r="G550" s="57">
        <v>484</v>
      </c>
      <c r="H550" s="57">
        <v>883</v>
      </c>
      <c r="I550" s="57">
        <v>1332</v>
      </c>
      <c r="J550" s="57">
        <v>2020</v>
      </c>
      <c r="K550" s="57">
        <v>2646</v>
      </c>
      <c r="L550" s="57">
        <v>3201</v>
      </c>
      <c r="M550" s="57">
        <v>4076</v>
      </c>
      <c r="N550" s="57">
        <f>Tabela1103[[#This Row],[styczeń - wrzesień]]+Tabela110[[#This Row],[październik]]</f>
        <v>4934</v>
      </c>
      <c r="O550" s="57">
        <f>Tabela1103[[#This Row],[styczeń - październik]]+Tabela110[[#This Row],[listopad]]</f>
        <v>6031</v>
      </c>
      <c r="P550" s="58">
        <f>Tabela1103[[#This Row],[styczeń - listopad]]+Tabela110[[#This Row],[grudzień]]</f>
        <v>9076</v>
      </c>
      <c r="S550" s="29"/>
    </row>
    <row r="551" spans="1:19" ht="15" customHeight="1" x14ac:dyDescent="0.25">
      <c r="A551" s="21" t="s">
        <v>31</v>
      </c>
      <c r="B551" s="16" t="s">
        <v>46</v>
      </c>
      <c r="C551" s="11" t="s">
        <v>18</v>
      </c>
      <c r="D551" s="13">
        <v>2016</v>
      </c>
      <c r="E551" s="57">
        <v>42</v>
      </c>
      <c r="F551" s="57">
        <v>178</v>
      </c>
      <c r="G551" s="57">
        <v>407</v>
      </c>
      <c r="H551" s="57">
        <v>702</v>
      </c>
      <c r="I551" s="57">
        <v>1141</v>
      </c>
      <c r="J551" s="57">
        <v>1664</v>
      </c>
      <c r="K551" s="57">
        <v>2167</v>
      </c>
      <c r="L551" s="57">
        <v>2660</v>
      </c>
      <c r="M551" s="57">
        <v>3276</v>
      </c>
      <c r="N551" s="57">
        <f>Tabela1103[[#This Row],[styczeń - wrzesień]]+Tabela110[[#This Row],[październik]]</f>
        <v>3894</v>
      </c>
      <c r="O551" s="57">
        <f>Tabela1103[[#This Row],[styczeń - październik]]+Tabela110[[#This Row],[listopad]]</f>
        <v>4635</v>
      </c>
      <c r="P551" s="58">
        <f>Tabela1103[[#This Row],[styczeń - listopad]]+Tabela110[[#This Row],[grudzień]]</f>
        <v>8297</v>
      </c>
      <c r="S551" s="29"/>
    </row>
    <row r="552" spans="1:19" ht="15" customHeight="1" x14ac:dyDescent="0.25">
      <c r="A552" s="21" t="s">
        <v>31</v>
      </c>
      <c r="B552" s="16" t="s">
        <v>46</v>
      </c>
      <c r="C552" s="11" t="s">
        <v>18</v>
      </c>
      <c r="D552" s="14">
        <v>2017</v>
      </c>
      <c r="E552" s="57">
        <v>46</v>
      </c>
      <c r="F552" s="57">
        <v>154</v>
      </c>
      <c r="G552" s="57">
        <v>373</v>
      </c>
      <c r="H552" s="57">
        <v>636</v>
      </c>
      <c r="I552" s="57">
        <v>963</v>
      </c>
      <c r="J552" s="57">
        <v>1355</v>
      </c>
      <c r="K552" s="57">
        <v>1857</v>
      </c>
      <c r="L552" s="57">
        <v>2350</v>
      </c>
      <c r="M552" s="57">
        <v>2894</v>
      </c>
      <c r="N552" s="57">
        <f>Tabela1103[[#This Row],[styczeń - wrzesień]]+Tabela110[[#This Row],[październik]]</f>
        <v>3824</v>
      </c>
      <c r="O552" s="57">
        <f>Tabela1103[[#This Row],[styczeń - październik]]+Tabela110[[#This Row],[listopad]]</f>
        <v>4839</v>
      </c>
      <c r="P552" s="58">
        <f>Tabela1103[[#This Row],[styczeń - listopad]]+Tabela110[[#This Row],[grudzień]]</f>
        <v>9172</v>
      </c>
      <c r="S552" s="29"/>
    </row>
    <row r="553" spans="1:19" ht="15" customHeight="1" x14ac:dyDescent="0.25">
      <c r="A553" s="21" t="s">
        <v>31</v>
      </c>
      <c r="B553" s="16" t="s">
        <v>46</v>
      </c>
      <c r="C553" s="11" t="s">
        <v>18</v>
      </c>
      <c r="D553" s="13">
        <v>2018</v>
      </c>
      <c r="E553" s="57">
        <v>121</v>
      </c>
      <c r="F553" s="57">
        <v>236</v>
      </c>
      <c r="G553" s="57">
        <v>522</v>
      </c>
      <c r="H553" s="57">
        <v>868</v>
      </c>
      <c r="I553" s="57">
        <v>1250</v>
      </c>
      <c r="J553" s="57">
        <v>1776</v>
      </c>
      <c r="K553" s="57">
        <v>2436</v>
      </c>
      <c r="L553" s="57">
        <v>3061</v>
      </c>
      <c r="M553" s="57">
        <v>3846</v>
      </c>
      <c r="N553" s="57">
        <f>Tabela1103[[#This Row],[styczeń - wrzesień]]+Tabela110[[#This Row],[październik]]</f>
        <v>4917</v>
      </c>
      <c r="O553" s="57">
        <f>Tabela1103[[#This Row],[styczeń - październik]]+Tabela110[[#This Row],[listopad]]</f>
        <v>6331</v>
      </c>
      <c r="P553" s="58">
        <f>Tabela1103[[#This Row],[styczeń - listopad]]+Tabela110[[#This Row],[grudzień]]</f>
        <v>10072</v>
      </c>
      <c r="S553" s="29"/>
    </row>
    <row r="554" spans="1:19" ht="15" customHeight="1" x14ac:dyDescent="0.25">
      <c r="A554" s="21" t="s">
        <v>31</v>
      </c>
      <c r="B554" s="16" t="s">
        <v>46</v>
      </c>
      <c r="C554" s="11" t="s">
        <v>18</v>
      </c>
      <c r="D554" s="14">
        <v>2019</v>
      </c>
      <c r="E554" s="57">
        <v>178</v>
      </c>
      <c r="F554" s="57">
        <v>492</v>
      </c>
      <c r="G554" s="57">
        <v>1340</v>
      </c>
      <c r="H554" s="57">
        <v>2047</v>
      </c>
      <c r="I554" s="57">
        <v>2513</v>
      </c>
      <c r="J554" s="57">
        <v>3086</v>
      </c>
      <c r="K554" s="57">
        <v>3818</v>
      </c>
      <c r="L554" s="57">
        <v>4569</v>
      </c>
      <c r="M554" s="57">
        <v>5472</v>
      </c>
      <c r="N554" s="57">
        <f>Tabela1103[[#This Row],[styczeń - wrzesień]]+Tabela110[[#This Row],[październik]]</f>
        <v>6515</v>
      </c>
      <c r="O554" s="57">
        <f>Tabela1103[[#This Row],[styczeń - październik]]+Tabela110[[#This Row],[listopad]]</f>
        <v>7531</v>
      </c>
      <c r="P554" s="58">
        <f>Tabela1103[[#This Row],[styczeń - listopad]]+Tabela110[[#This Row],[grudzień]]</f>
        <v>11257</v>
      </c>
      <c r="S554" s="29"/>
    </row>
    <row r="555" spans="1:19" ht="15" customHeight="1" x14ac:dyDescent="0.25">
      <c r="A555" s="21" t="s">
        <v>31</v>
      </c>
      <c r="B555" s="16" t="s">
        <v>46</v>
      </c>
      <c r="C555" s="11" t="s">
        <v>18</v>
      </c>
      <c r="D555" s="14">
        <v>2020</v>
      </c>
      <c r="E555" s="57">
        <v>234</v>
      </c>
      <c r="F555" s="57">
        <v>513</v>
      </c>
      <c r="G555" s="57">
        <v>979</v>
      </c>
      <c r="H555" s="57">
        <v>1823</v>
      </c>
      <c r="I555" s="57">
        <v>2260</v>
      </c>
      <c r="J555" s="57">
        <v>2799</v>
      </c>
      <c r="K555" s="57">
        <v>3652</v>
      </c>
      <c r="L555" s="57">
        <v>4455</v>
      </c>
      <c r="M555" s="57">
        <v>5825</v>
      </c>
      <c r="N555" s="57">
        <f>Tabela1103[[#This Row],[styczeń - wrzesień]]+Tabela110[[#This Row],[październik]]</f>
        <v>6874</v>
      </c>
      <c r="O555" s="57">
        <f>Tabela1103[[#This Row],[styczeń - październik]]+Tabela110[[#This Row],[listopad]]</f>
        <v>8310</v>
      </c>
      <c r="P555" s="58">
        <f>Tabela1103[[#This Row],[styczeń - listopad]]+Tabela110[[#This Row],[grudzień]]</f>
        <v>12123</v>
      </c>
      <c r="S555" s="29"/>
    </row>
    <row r="556" spans="1:19" ht="15" customHeight="1" x14ac:dyDescent="0.25">
      <c r="A556" s="21" t="s">
        <v>31</v>
      </c>
      <c r="B556" s="16" t="s">
        <v>46</v>
      </c>
      <c r="C556" s="11" t="s">
        <v>18</v>
      </c>
      <c r="D556" s="14">
        <v>2021</v>
      </c>
      <c r="E556" s="57">
        <v>516</v>
      </c>
      <c r="F556" s="57">
        <v>1027</v>
      </c>
      <c r="G556" s="57">
        <v>1668</v>
      </c>
      <c r="H556" s="57">
        <v>2328</v>
      </c>
      <c r="I556" s="57">
        <v>2975</v>
      </c>
      <c r="J556" s="57">
        <v>3733</v>
      </c>
      <c r="K556" s="57">
        <v>4562</v>
      </c>
      <c r="L556" s="57">
        <v>5354</v>
      </c>
      <c r="M556" s="57">
        <v>6392</v>
      </c>
      <c r="N556" s="57">
        <f>Tabela1103[[#This Row],[styczeń - wrzesień]]+Tabela110[[#This Row],[październik]]</f>
        <v>7414</v>
      </c>
      <c r="O556" s="57">
        <f>Tabela1103[[#This Row],[styczeń - październik]]+Tabela110[[#This Row],[listopad]]</f>
        <v>9097</v>
      </c>
      <c r="P556" s="58">
        <f>Tabela1103[[#This Row],[styczeń - listopad]]+Tabela110[[#This Row],[grudzień]]</f>
        <v>12892</v>
      </c>
      <c r="S556" s="29"/>
    </row>
    <row r="557" spans="1:19" ht="15" customHeight="1" x14ac:dyDescent="0.25">
      <c r="A557" s="21" t="s">
        <v>31</v>
      </c>
      <c r="B557" s="16" t="s">
        <v>46</v>
      </c>
      <c r="C557" s="11" t="s">
        <v>18</v>
      </c>
      <c r="D557" s="14">
        <v>2022</v>
      </c>
      <c r="E557" s="57">
        <v>357</v>
      </c>
      <c r="F557" s="57">
        <v>973</v>
      </c>
      <c r="G557" s="57">
        <v>1707</v>
      </c>
      <c r="H557" s="57">
        <v>2636</v>
      </c>
      <c r="I557" s="57">
        <v>3400</v>
      </c>
      <c r="J557" s="57">
        <v>4260</v>
      </c>
      <c r="K557" s="57">
        <v>5236</v>
      </c>
      <c r="L557" s="57">
        <v>6473</v>
      </c>
      <c r="M557" s="57">
        <v>7620</v>
      </c>
      <c r="N557" s="57">
        <f>Tabela1103[[#This Row],[styczeń - wrzesień]]+Tabela110[[#This Row],[październik]]</f>
        <v>8917</v>
      </c>
      <c r="O557" s="57">
        <f>Tabela1103[[#This Row],[styczeń - październik]]+Tabela110[[#This Row],[listopad]]</f>
        <v>10599</v>
      </c>
      <c r="P557" s="58">
        <f>Tabela1103[[#This Row],[styczeń - listopad]]+Tabela110[[#This Row],[grudzień]]</f>
        <v>15394</v>
      </c>
      <c r="S557" s="29"/>
    </row>
    <row r="558" spans="1:19" ht="15" customHeight="1" x14ac:dyDescent="0.25">
      <c r="A558" s="21" t="s">
        <v>31</v>
      </c>
      <c r="B558" s="16" t="s">
        <v>46</v>
      </c>
      <c r="C558" s="11" t="s">
        <v>18</v>
      </c>
      <c r="D558" s="14">
        <v>2023</v>
      </c>
      <c r="E558" s="57">
        <v>410</v>
      </c>
      <c r="F558" s="57">
        <v>915</v>
      </c>
      <c r="G558" s="57">
        <v>1545</v>
      </c>
      <c r="H558" s="57">
        <v>2327</v>
      </c>
      <c r="I558" s="57">
        <v>3198</v>
      </c>
      <c r="J558" s="57">
        <v>4299</v>
      </c>
      <c r="K558" s="57">
        <v>5568</v>
      </c>
      <c r="L558" s="57">
        <v>6845</v>
      </c>
      <c r="M558" s="57">
        <v>8331</v>
      </c>
      <c r="N558" s="57">
        <f>Tabela1103[[#This Row],[styczeń - wrzesień]]+Tabela110[[#This Row],[październik]]</f>
        <v>9980</v>
      </c>
      <c r="O558" s="57">
        <f>Tabela1103[[#This Row],[styczeń - październik]]+Tabela110[[#This Row],[listopad]]</f>
        <v>11854</v>
      </c>
      <c r="P558" s="58">
        <f>Tabela1103[[#This Row],[styczeń - listopad]]+Tabela110[[#This Row],[grudzień]]</f>
        <v>18135</v>
      </c>
      <c r="S558" s="29"/>
    </row>
    <row r="559" spans="1:19" ht="15" customHeight="1" x14ac:dyDescent="0.25">
      <c r="A559" s="21" t="s">
        <v>31</v>
      </c>
      <c r="B559" s="16" t="s">
        <v>46</v>
      </c>
      <c r="C559" s="11" t="s">
        <v>18</v>
      </c>
      <c r="D559" s="14">
        <v>2024</v>
      </c>
      <c r="E559" s="57">
        <v>484</v>
      </c>
      <c r="F559" s="57">
        <v>1018</v>
      </c>
      <c r="G559" s="57">
        <v>1707</v>
      </c>
      <c r="H559" s="57">
        <v>2778</v>
      </c>
      <c r="I559" s="57">
        <v>3820</v>
      </c>
      <c r="J559" s="57">
        <v>4790</v>
      </c>
      <c r="K559" s="57">
        <v>6011</v>
      </c>
      <c r="L559" s="57">
        <v>7336</v>
      </c>
      <c r="M559" s="57">
        <v>8631</v>
      </c>
      <c r="N559" s="57">
        <f>Tabela1103[[#This Row],[styczeń - wrzesień]]+Tabela110[[#This Row],[październik]]</f>
        <v>10368</v>
      </c>
      <c r="O559" s="57">
        <f>Tabela1103[[#This Row],[styczeń - październik]]+Tabela110[[#This Row],[listopad]]</f>
        <v>12549</v>
      </c>
      <c r="P559" s="58">
        <f>Tabela1103[[#This Row],[styczeń - listopad]]+Tabela110[[#This Row],[grudzień]]</f>
        <v>20512</v>
      </c>
      <c r="S559" s="29"/>
    </row>
    <row r="560" spans="1:19" ht="15" customHeight="1" x14ac:dyDescent="0.25">
      <c r="A560" s="21" t="s">
        <v>31</v>
      </c>
      <c r="B560" s="16" t="s">
        <v>46</v>
      </c>
      <c r="C560" s="11" t="s">
        <v>18</v>
      </c>
      <c r="D560" s="14">
        <v>2025</v>
      </c>
      <c r="E560" s="60">
        <f>Tabela110[[#This Row],[styczeń]]</f>
        <v>448</v>
      </c>
      <c r="F560" s="60">
        <f>Tabela1103[[#This Row],[styczeń]]+Tabela110[[#This Row],[luty]]</f>
        <v>1005</v>
      </c>
      <c r="G560" s="60">
        <f>Tabela1103[[#This Row],[styczeń - luty ]]+Tabela110[[#This Row],[marzec ]]</f>
        <v>1815</v>
      </c>
      <c r="H560" s="60">
        <f>Tabela1103[[#This Row],[styczeń - marzec ]]+Tabela110[[#This Row],[kwiecień]]</f>
        <v>2766</v>
      </c>
      <c r="I560" s="60">
        <f>Tabela1103[[#This Row],[styczeń - kwiecień]]+Tabela110[[#This Row],[maj]]</f>
        <v>3732</v>
      </c>
      <c r="J560" s="60">
        <f>Tabela1103[[#This Row],[styczeń - maj]]+Tabela110[[#This Row],[czerwiec]]</f>
        <v>4868</v>
      </c>
      <c r="K560" s="60">
        <f>Tabela1103[[#This Row],[styczeń - czerwiec]]+Tabela110[[#This Row],[lipiec]]</f>
        <v>6148</v>
      </c>
      <c r="L560" s="60">
        <f>Tabela1103[[#This Row],[styczeń - lipiec]]+Tabela110[[#This Row],[sierpień]]</f>
        <v>7574</v>
      </c>
      <c r="M560" s="60">
        <f>Tabela1103[[#This Row],[styczeń - sierpień]]+Tabela110[[#This Row],[wrzesień]]</f>
        <v>8855</v>
      </c>
      <c r="N560" s="60">
        <f>Tabela1103[[#This Row],[styczeń - wrzesień]]+Tabela110[[#This Row],[październik]]</f>
        <v>10737</v>
      </c>
      <c r="O560" s="60">
        <f>Tabela1103[[#This Row],[styczeń - październik]]+Tabela110[[#This Row],[listopad]]</f>
        <v>13025</v>
      </c>
      <c r="P560" s="60">
        <f>Tabela1103[[#This Row],[styczeń - listopad]]+Tabela110[[#This Row],[grudzień]]</f>
        <v>20310</v>
      </c>
      <c r="S560" s="29"/>
    </row>
    <row r="561" spans="1:19" ht="15" customHeight="1" x14ac:dyDescent="0.25">
      <c r="A561" s="21" t="s">
        <v>31</v>
      </c>
      <c r="B561" s="16" t="s">
        <v>46</v>
      </c>
      <c r="C561" s="28" t="s">
        <v>18</v>
      </c>
      <c r="D561" s="12">
        <v>2026</v>
      </c>
      <c r="E561" s="61">
        <f>Tabela110[[#This Row],[styczeń]]</f>
        <v>511</v>
      </c>
      <c r="F561" s="61">
        <v>0</v>
      </c>
      <c r="G561" s="61">
        <v>0</v>
      </c>
      <c r="H561" s="61">
        <v>0</v>
      </c>
      <c r="I561" s="61">
        <v>0</v>
      </c>
      <c r="J561" s="61">
        <v>0</v>
      </c>
      <c r="K561" s="61">
        <v>0</v>
      </c>
      <c r="L561" s="61">
        <v>0</v>
      </c>
      <c r="M561" s="61">
        <v>0</v>
      </c>
      <c r="N561" s="61">
        <v>0</v>
      </c>
      <c r="O561" s="61">
        <v>0</v>
      </c>
      <c r="P561" s="62">
        <v>0</v>
      </c>
      <c r="S561" s="29"/>
    </row>
    <row r="562" spans="1:19" ht="15" customHeight="1" x14ac:dyDescent="0.25">
      <c r="A562" s="10" t="s">
        <v>31</v>
      </c>
      <c r="B562" s="16" t="s">
        <v>22</v>
      </c>
      <c r="C562" s="11" t="s">
        <v>18</v>
      </c>
      <c r="D562" s="17">
        <v>2007</v>
      </c>
      <c r="E562" s="57">
        <v>3496</v>
      </c>
      <c r="F562" s="57">
        <v>-2507</v>
      </c>
      <c r="G562" s="57">
        <v>-5150</v>
      </c>
      <c r="H562" s="57">
        <v>-3621</v>
      </c>
      <c r="I562" s="57">
        <v>-7387</v>
      </c>
      <c r="J562" s="57">
        <v>-7166</v>
      </c>
      <c r="K562" s="57">
        <v>-5674</v>
      </c>
      <c r="L562" s="57">
        <v>-6117</v>
      </c>
      <c r="M562" s="57">
        <v>-5333</v>
      </c>
      <c r="N562" s="57">
        <f>Tabela1103[[#This Row],[styczeń - wrzesień]]+Tabela110[[#This Row],[październik]]</f>
        <v>-10721</v>
      </c>
      <c r="O562" s="57">
        <f>Tabela1103[[#This Row],[styczeń - październik]]+Tabela110[[#This Row],[listopad]]</f>
        <v>-11735</v>
      </c>
      <c r="P562" s="58">
        <f>Tabela1103[[#This Row],[styczeń - listopad]]+Tabela110[[#This Row],[grudzień]]</f>
        <v>-18343</v>
      </c>
      <c r="S562" s="29"/>
    </row>
    <row r="563" spans="1:19" ht="15" customHeight="1" x14ac:dyDescent="0.25">
      <c r="A563" s="23" t="s">
        <v>31</v>
      </c>
      <c r="B563" s="16" t="s">
        <v>22</v>
      </c>
      <c r="C563" s="11" t="s">
        <v>18</v>
      </c>
      <c r="D563" s="12">
        <v>2008</v>
      </c>
      <c r="E563" s="57">
        <v>3566</v>
      </c>
      <c r="F563" s="57">
        <v>-620</v>
      </c>
      <c r="G563" s="57">
        <v>-1707</v>
      </c>
      <c r="H563" s="57">
        <v>-2684</v>
      </c>
      <c r="I563" s="57">
        <v>-6321</v>
      </c>
      <c r="J563" s="57">
        <v>-9523</v>
      </c>
      <c r="K563" s="57">
        <v>-12025</v>
      </c>
      <c r="L563" s="57">
        <v>-10650</v>
      </c>
      <c r="M563" s="57">
        <v>-16416</v>
      </c>
      <c r="N563" s="57">
        <f>Tabela1103[[#This Row],[styczeń - wrzesień]]+Tabela110[[#This Row],[październik]]</f>
        <v>-23584</v>
      </c>
      <c r="O563" s="57">
        <f>Tabela1103[[#This Row],[styczeń - październik]]+Tabela110[[#This Row],[listopad]]</f>
        <v>-26805</v>
      </c>
      <c r="P563" s="58">
        <f>Tabela1103[[#This Row],[styczeń - listopad]]+Tabela110[[#This Row],[grudzień]]</f>
        <v>-40924</v>
      </c>
      <c r="S563" s="29"/>
    </row>
    <row r="564" spans="1:19" ht="15" customHeight="1" x14ac:dyDescent="0.25">
      <c r="A564" s="23" t="s">
        <v>31</v>
      </c>
      <c r="B564" s="16" t="s">
        <v>22</v>
      </c>
      <c r="C564" s="11" t="s">
        <v>18</v>
      </c>
      <c r="D564" s="12">
        <v>2009</v>
      </c>
      <c r="E564" s="57">
        <v>4068</v>
      </c>
      <c r="F564" s="57">
        <v>-7423</v>
      </c>
      <c r="G564" s="57">
        <v>-17759</v>
      </c>
      <c r="H564" s="57">
        <v>-25063</v>
      </c>
      <c r="I564" s="57">
        <v>-33439</v>
      </c>
      <c r="J564" s="57">
        <v>-43574</v>
      </c>
      <c r="K564" s="57">
        <v>-47848</v>
      </c>
      <c r="L564" s="57">
        <v>-49135</v>
      </c>
      <c r="M564" s="57">
        <v>-54710</v>
      </c>
      <c r="N564" s="57">
        <f>Tabela1103[[#This Row],[styczeń - wrzesień]]+Tabela110[[#This Row],[październik]]</f>
        <v>-61251</v>
      </c>
      <c r="O564" s="57">
        <f>Tabela1103[[#This Row],[styczeń - październik]]+Tabela110[[#This Row],[listopad]]</f>
        <v>-66323</v>
      </c>
      <c r="P564" s="58">
        <f>Tabela1103[[#This Row],[styczeń - listopad]]+Tabela110[[#This Row],[grudzień]]</f>
        <v>-79700</v>
      </c>
      <c r="S564" s="29"/>
    </row>
    <row r="565" spans="1:19" ht="15" customHeight="1" x14ac:dyDescent="0.25">
      <c r="A565" s="23" t="s">
        <v>31</v>
      </c>
      <c r="B565" s="16" t="s">
        <v>22</v>
      </c>
      <c r="C565" s="11" t="s">
        <v>18</v>
      </c>
      <c r="D565" s="13">
        <v>2010</v>
      </c>
      <c r="E565" s="57">
        <v>828</v>
      </c>
      <c r="F565" s="57">
        <v>-11406</v>
      </c>
      <c r="G565" s="57">
        <v>-20350</v>
      </c>
      <c r="H565" s="57">
        <v>-27854</v>
      </c>
      <c r="I565" s="57">
        <v>-34787</v>
      </c>
      <c r="J565" s="57">
        <v>-40378</v>
      </c>
      <c r="K565" s="57">
        <v>-43728</v>
      </c>
      <c r="L565" s="57">
        <v>-48154</v>
      </c>
      <c r="M565" s="57">
        <v>-53352</v>
      </c>
      <c r="N565" s="57">
        <f>Tabela1103[[#This Row],[styczeń - wrzesień]]+Tabela110[[#This Row],[październik]]</f>
        <v>-56878</v>
      </c>
      <c r="O565" s="57">
        <f>Tabela1103[[#This Row],[styczeń - październik]]+Tabela110[[#This Row],[listopad]]</f>
        <v>-61154</v>
      </c>
      <c r="P565" s="58">
        <f>Tabela1103[[#This Row],[styczeń - listopad]]+Tabela110[[#This Row],[grudzień]]</f>
        <v>-76058</v>
      </c>
      <c r="S565" s="29"/>
    </row>
    <row r="566" spans="1:19" ht="15" customHeight="1" x14ac:dyDescent="0.25">
      <c r="A566" s="23" t="s">
        <v>31</v>
      </c>
      <c r="B566" s="16" t="s">
        <v>22</v>
      </c>
      <c r="C566" s="11" t="s">
        <v>18</v>
      </c>
      <c r="D566" s="14">
        <v>2011</v>
      </c>
      <c r="E566" s="57">
        <v>1167</v>
      </c>
      <c r="F566" s="57">
        <v>-10888</v>
      </c>
      <c r="G566" s="57">
        <v>-18000</v>
      </c>
      <c r="H566" s="57">
        <v>-24463</v>
      </c>
      <c r="I566" s="57">
        <v>-27996</v>
      </c>
      <c r="J566" s="57">
        <v>-31859</v>
      </c>
      <c r="K566" s="57">
        <v>-33113</v>
      </c>
      <c r="L566" s="57">
        <v>-33030</v>
      </c>
      <c r="M566" s="57">
        <v>-35354</v>
      </c>
      <c r="N566" s="57">
        <f>Tabela1103[[#This Row],[styczeń - wrzesień]]+Tabela110[[#This Row],[październik]]</f>
        <v>-36870</v>
      </c>
      <c r="O566" s="57">
        <f>Tabela1103[[#This Row],[styczeń - październik]]+Tabela110[[#This Row],[listopad]]</f>
        <v>-39372</v>
      </c>
      <c r="P566" s="58">
        <f>Tabela1103[[#This Row],[styczeń - listopad]]+Tabela110[[#This Row],[grudzień]]</f>
        <v>-50740</v>
      </c>
      <c r="S566" s="29"/>
    </row>
    <row r="567" spans="1:19" ht="15" customHeight="1" x14ac:dyDescent="0.25">
      <c r="A567" s="23" t="s">
        <v>31</v>
      </c>
      <c r="B567" s="16" t="s">
        <v>22</v>
      </c>
      <c r="C567" s="11" t="s">
        <v>18</v>
      </c>
      <c r="D567" s="14">
        <v>2012</v>
      </c>
      <c r="E567" s="57">
        <v>-183</v>
      </c>
      <c r="F567" s="57">
        <v>-10442</v>
      </c>
      <c r="G567" s="57">
        <v>-18416</v>
      </c>
      <c r="H567" s="57">
        <v>-20833</v>
      </c>
      <c r="I567" s="57">
        <v>-23665</v>
      </c>
      <c r="J567" s="57">
        <v>-25922</v>
      </c>
      <c r="K567" s="57">
        <v>-29951</v>
      </c>
      <c r="L567" s="57">
        <v>-29106</v>
      </c>
      <c r="M567" s="57">
        <v>-28330</v>
      </c>
      <c r="N567" s="57">
        <f>Tabela1103[[#This Row],[styczeń - wrzesień]]+Tabela110[[#This Row],[październik]]</f>
        <v>-42115</v>
      </c>
      <c r="O567" s="57">
        <f>Tabela1103[[#This Row],[styczeń - październik]]+Tabela110[[#This Row],[listopad]]</f>
        <v>-43333</v>
      </c>
      <c r="P567" s="58">
        <f>Tabela1103[[#This Row],[styczeń - listopad]]+Tabela110[[#This Row],[grudzień]]</f>
        <v>-50568</v>
      </c>
      <c r="S567" s="29"/>
    </row>
    <row r="568" spans="1:19" ht="15" customHeight="1" x14ac:dyDescent="0.25">
      <c r="A568" s="23" t="s">
        <v>31</v>
      </c>
      <c r="B568" s="16" t="s">
        <v>22</v>
      </c>
      <c r="C568" s="11" t="s">
        <v>18</v>
      </c>
      <c r="D568" s="14">
        <v>2013</v>
      </c>
      <c r="E568" s="57">
        <v>-2064</v>
      </c>
      <c r="F568" s="57">
        <v>-15880</v>
      </c>
      <c r="G568" s="57">
        <v>-22369</v>
      </c>
      <c r="H568" s="57">
        <v>-33330</v>
      </c>
      <c r="I568" s="57">
        <v>-35729</v>
      </c>
      <c r="J568" s="57">
        <v>-39599</v>
      </c>
      <c r="K568" s="57">
        <v>-42513</v>
      </c>
      <c r="L568" s="57">
        <v>-44495</v>
      </c>
      <c r="M568" s="57">
        <v>-48162</v>
      </c>
      <c r="N568" s="57">
        <f>Tabela1103[[#This Row],[styczeń - wrzesień]]+Tabela110[[#This Row],[październik]]</f>
        <v>-58951</v>
      </c>
      <c r="O568" s="57">
        <f>Tabela1103[[#This Row],[styczeń - październik]]+Tabela110[[#This Row],[listopad]]</f>
        <v>-58810</v>
      </c>
      <c r="P568" s="58">
        <f>Tabela1103[[#This Row],[styczeń - listopad]]+Tabela110[[#This Row],[grudzień]]</f>
        <v>-68756</v>
      </c>
      <c r="S568" s="29"/>
    </row>
    <row r="569" spans="1:19" ht="15" customHeight="1" x14ac:dyDescent="0.25">
      <c r="A569" s="23" t="s">
        <v>31</v>
      </c>
      <c r="B569" s="16" t="s">
        <v>22</v>
      </c>
      <c r="C569" s="11" t="s">
        <v>18</v>
      </c>
      <c r="D569" s="14">
        <v>2014</v>
      </c>
      <c r="E569" s="57">
        <v>1833</v>
      </c>
      <c r="F569" s="57">
        <v>-8560</v>
      </c>
      <c r="G569" s="57">
        <v>-15171</v>
      </c>
      <c r="H569" s="57">
        <v>-19274</v>
      </c>
      <c r="I569" s="57">
        <v>-23064</v>
      </c>
      <c r="J569" s="57">
        <v>-28295</v>
      </c>
      <c r="K569" s="57">
        <v>-30613</v>
      </c>
      <c r="L569" s="57">
        <v>-29671</v>
      </c>
      <c r="M569" s="57">
        <v>-30402</v>
      </c>
      <c r="N569" s="57">
        <f>Tabela1103[[#This Row],[styczeń - wrzesień]]+Tabela110[[#This Row],[październik]]</f>
        <v>-36087</v>
      </c>
      <c r="O569" s="57">
        <f>Tabela1103[[#This Row],[styczeń - październik]]+Tabela110[[#This Row],[listopad]]</f>
        <v>-30140</v>
      </c>
      <c r="P569" s="58">
        <f>Tabela1103[[#This Row],[styczeń - listopad]]+Tabela110[[#This Row],[grudzień]]</f>
        <v>-42520</v>
      </c>
      <c r="S569" s="29"/>
    </row>
    <row r="570" spans="1:19" ht="15" customHeight="1" x14ac:dyDescent="0.25">
      <c r="A570" s="23" t="s">
        <v>31</v>
      </c>
      <c r="B570" s="16" t="s">
        <v>22</v>
      </c>
      <c r="C570" s="11" t="s">
        <v>18</v>
      </c>
      <c r="D570" s="14">
        <v>2015</v>
      </c>
      <c r="E570" s="57">
        <v>4065</v>
      </c>
      <c r="F570" s="57">
        <v>-6474</v>
      </c>
      <c r="G570" s="57">
        <v>-12366</v>
      </c>
      <c r="H570" s="57">
        <v>-13505</v>
      </c>
      <c r="I570" s="57">
        <v>-16440</v>
      </c>
      <c r="J570" s="57">
        <v>-24987</v>
      </c>
      <c r="K570" s="57">
        <v>-27275</v>
      </c>
      <c r="L570" s="57">
        <v>-26943</v>
      </c>
      <c r="M570" s="57">
        <v>-32944</v>
      </c>
      <c r="N570" s="57">
        <f>Tabela1103[[#This Row],[styczeń - wrzesień]]+Tabela110[[#This Row],[październik]]</f>
        <v>-37128</v>
      </c>
      <c r="O570" s="57">
        <f>Tabela1103[[#This Row],[styczeń - październik]]+Tabela110[[#This Row],[listopad]]</f>
        <v>-39107</v>
      </c>
      <c r="P570" s="58">
        <f>Tabela1103[[#This Row],[styczeń - listopad]]+Tabela110[[#This Row],[grudzień]]</f>
        <v>-52694</v>
      </c>
      <c r="S570" s="29"/>
    </row>
    <row r="571" spans="1:19" ht="15" customHeight="1" x14ac:dyDescent="0.25">
      <c r="A571" s="23" t="s">
        <v>31</v>
      </c>
      <c r="B571" s="16" t="s">
        <v>22</v>
      </c>
      <c r="C571" s="11" t="s">
        <v>18</v>
      </c>
      <c r="D571" s="14">
        <v>2016</v>
      </c>
      <c r="E571" s="57">
        <v>6900</v>
      </c>
      <c r="F571" s="57">
        <v>1415</v>
      </c>
      <c r="G571" s="57">
        <v>-5493</v>
      </c>
      <c r="H571" s="57">
        <v>-6735</v>
      </c>
      <c r="I571" s="57">
        <v>-9382</v>
      </c>
      <c r="J571" s="57">
        <v>-14548</v>
      </c>
      <c r="K571" s="57">
        <v>-17913</v>
      </c>
      <c r="L571" s="57">
        <v>-19019</v>
      </c>
      <c r="M571" s="57">
        <v>-24028</v>
      </c>
      <c r="N571" s="57">
        <f>Tabela1103[[#This Row],[styczeń - wrzesień]]+Tabela110[[#This Row],[październik]]</f>
        <v>-28042</v>
      </c>
      <c r="O571" s="57">
        <f>Tabela1103[[#This Row],[styczeń - październik]]+Tabela110[[#This Row],[listopad]]</f>
        <v>-31255</v>
      </c>
      <c r="P571" s="58">
        <f>Tabela1103[[#This Row],[styczeń - listopad]]+Tabela110[[#This Row],[grudzień]]</f>
        <v>-53009</v>
      </c>
      <c r="S571" s="29"/>
    </row>
    <row r="572" spans="1:19" ht="15" customHeight="1" x14ac:dyDescent="0.25">
      <c r="A572" s="23" t="s">
        <v>31</v>
      </c>
      <c r="B572" s="16" t="s">
        <v>22</v>
      </c>
      <c r="C572" s="11" t="s">
        <v>18</v>
      </c>
      <c r="D572" s="14">
        <v>2017</v>
      </c>
      <c r="E572" s="57">
        <v>9903</v>
      </c>
      <c r="F572" s="57">
        <v>3848</v>
      </c>
      <c r="G572" s="57">
        <v>-735</v>
      </c>
      <c r="H572" s="57">
        <v>260</v>
      </c>
      <c r="I572" s="57">
        <v>1010</v>
      </c>
      <c r="J572" s="57">
        <v>-1439</v>
      </c>
      <c r="K572" s="57">
        <v>-4834</v>
      </c>
      <c r="L572" s="57">
        <v>-2202</v>
      </c>
      <c r="M572" s="57">
        <v>-3408</v>
      </c>
      <c r="N572" s="57">
        <f>Tabela1103[[#This Row],[styczeń - wrzesień]]+Tabela110[[#This Row],[październik]]</f>
        <v>-4719</v>
      </c>
      <c r="O572" s="57">
        <f>Tabela1103[[#This Row],[styczeń - październik]]+Tabela110[[#This Row],[listopad]]</f>
        <v>-7884</v>
      </c>
      <c r="P572" s="58">
        <f>Tabela1103[[#This Row],[styczeń - listopad]]+Tabela110[[#This Row],[grudzień]]</f>
        <v>-26483</v>
      </c>
      <c r="S572" s="29"/>
    </row>
    <row r="573" spans="1:19" ht="15" customHeight="1" x14ac:dyDescent="0.25">
      <c r="A573" s="23" t="s">
        <v>31</v>
      </c>
      <c r="B573" s="16" t="s">
        <v>22</v>
      </c>
      <c r="C573" s="11" t="s">
        <v>18</v>
      </c>
      <c r="D573" s="13">
        <v>2018</v>
      </c>
      <c r="E573" s="57">
        <v>7953</v>
      </c>
      <c r="F573" s="57">
        <v>3330</v>
      </c>
      <c r="G573" s="57">
        <v>1879</v>
      </c>
      <c r="H573" s="57">
        <v>7548</v>
      </c>
      <c r="I573" s="57">
        <v>10090</v>
      </c>
      <c r="J573" s="57">
        <v>11841</v>
      </c>
      <c r="K573" s="57">
        <v>7084</v>
      </c>
      <c r="L573" s="57">
        <v>9073</v>
      </c>
      <c r="M573" s="57">
        <v>10548</v>
      </c>
      <c r="N573" s="57">
        <f>Tabela1103[[#This Row],[styczeń - wrzesień]]+Tabela110[[#This Row],[październik]]</f>
        <v>10315</v>
      </c>
      <c r="O573" s="57">
        <f>Tabela1103[[#This Row],[styczeń - październik]]+Tabela110[[#This Row],[listopad]]</f>
        <v>14397</v>
      </c>
      <c r="P573" s="58">
        <f>Tabela1103[[#This Row],[styczeń - listopad]]+Tabela110[[#This Row],[grudzień]]</f>
        <v>-1391</v>
      </c>
      <c r="S573" s="29"/>
    </row>
    <row r="574" spans="1:19" ht="15" customHeight="1" x14ac:dyDescent="0.25">
      <c r="A574" s="23" t="s">
        <v>31</v>
      </c>
      <c r="B574" s="16" t="s">
        <v>22</v>
      </c>
      <c r="C574" s="11" t="s">
        <v>18</v>
      </c>
      <c r="D574" s="14">
        <v>2019</v>
      </c>
      <c r="E574" s="57">
        <v>9051</v>
      </c>
      <c r="F574" s="57">
        <v>1277</v>
      </c>
      <c r="G574" s="57">
        <v>-4021</v>
      </c>
      <c r="H574" s="57">
        <v>212</v>
      </c>
      <c r="I574" s="57">
        <v>-1392</v>
      </c>
      <c r="J574" s="57">
        <v>-1882</v>
      </c>
      <c r="K574" s="57">
        <v>-1111</v>
      </c>
      <c r="L574" s="57">
        <v>2156</v>
      </c>
      <c r="M574" s="57">
        <v>1069</v>
      </c>
      <c r="N574" s="57">
        <f>Tabela1103[[#This Row],[styczeń - wrzesień]]+Tabela110[[#This Row],[październik]]</f>
        <v>-2307</v>
      </c>
      <c r="O574" s="57">
        <f>Tabela1103[[#This Row],[styczeń - październik]]+Tabela110[[#This Row],[listopad]]</f>
        <v>-480</v>
      </c>
      <c r="P574" s="58">
        <f>Tabela1103[[#This Row],[styczeń - listopad]]+Tabela110[[#This Row],[grudzień]]</f>
        <v>-12106</v>
      </c>
      <c r="S574" s="29"/>
    </row>
    <row r="575" spans="1:19" ht="15" customHeight="1" x14ac:dyDescent="0.25">
      <c r="A575" s="23" t="s">
        <v>31</v>
      </c>
      <c r="B575" s="16" t="s">
        <v>22</v>
      </c>
      <c r="C575" s="11" t="s">
        <v>18</v>
      </c>
      <c r="D575" s="14">
        <v>2020</v>
      </c>
      <c r="E575" s="57">
        <v>7590</v>
      </c>
      <c r="F575" s="57">
        <v>1414</v>
      </c>
      <c r="G575" s="57">
        <v>-7349</v>
      </c>
      <c r="H575" s="57">
        <v>-19446</v>
      </c>
      <c r="I575" s="57">
        <v>-17778</v>
      </c>
      <c r="J575" s="57">
        <v>-12240</v>
      </c>
      <c r="K575" s="57">
        <v>-7345</v>
      </c>
      <c r="L575" s="57">
        <v>-3789</v>
      </c>
      <c r="M575" s="57">
        <v>-4407</v>
      </c>
      <c r="N575" s="57">
        <f>Tabela1103[[#This Row],[styczeń - wrzesień]]+Tabela110[[#This Row],[październik]]</f>
        <v>-3059</v>
      </c>
      <c r="O575" s="57">
        <f>Tabela1103[[#This Row],[styczeń - październik]]+Tabela110[[#This Row],[listopad]]</f>
        <v>-2991</v>
      </c>
      <c r="P575" s="58">
        <f>Tabela1103[[#This Row],[styczeń - listopad]]+Tabela110[[#This Row],[grudzień]]</f>
        <v>-53001</v>
      </c>
      <c r="S575" s="29"/>
    </row>
    <row r="576" spans="1:19" ht="15" customHeight="1" x14ac:dyDescent="0.25">
      <c r="A576" s="23" t="s">
        <v>31</v>
      </c>
      <c r="B576" s="16" t="s">
        <v>22</v>
      </c>
      <c r="C576" s="11" t="s">
        <v>18</v>
      </c>
      <c r="D576" s="14">
        <v>2021</v>
      </c>
      <c r="E576" s="57">
        <v>6860</v>
      </c>
      <c r="F576" s="57">
        <v>-2941</v>
      </c>
      <c r="G576" s="57">
        <v>-8373</v>
      </c>
      <c r="H576" s="57">
        <v>4757</v>
      </c>
      <c r="I576" s="57">
        <v>4207</v>
      </c>
      <c r="J576" s="57">
        <v>15073</v>
      </c>
      <c r="K576" s="57">
        <v>23143</v>
      </c>
      <c r="L576" s="57">
        <v>29620</v>
      </c>
      <c r="M576" s="57">
        <v>32096</v>
      </c>
      <c r="N576" s="57">
        <f>Tabela1103[[#This Row],[styczeń - wrzesień]]+Tabela110[[#This Row],[październik]]</f>
        <v>32436</v>
      </c>
      <c r="O576" s="57">
        <f>Tabela1103[[#This Row],[styczeń - październik]]+Tabela110[[#This Row],[listopad]]</f>
        <v>38073</v>
      </c>
      <c r="P576" s="58">
        <f>Tabela1103[[#This Row],[styczeń - listopad]]+Tabela110[[#This Row],[grudzień]]</f>
        <v>-32334</v>
      </c>
      <c r="S576" s="29"/>
    </row>
    <row r="577" spans="1:19" ht="15" customHeight="1" x14ac:dyDescent="0.25">
      <c r="A577" s="23" t="s">
        <v>31</v>
      </c>
      <c r="B577" s="16" t="s">
        <v>22</v>
      </c>
      <c r="C577" s="11" t="s">
        <v>18</v>
      </c>
      <c r="D577" s="14">
        <v>2022</v>
      </c>
      <c r="E577" s="57">
        <v>20378</v>
      </c>
      <c r="F577" s="57">
        <v>10774</v>
      </c>
      <c r="G577" s="57">
        <v>-1716</v>
      </c>
      <c r="H577" s="57">
        <v>4556</v>
      </c>
      <c r="I577" s="57">
        <v>9731</v>
      </c>
      <c r="J577" s="57">
        <v>18015</v>
      </c>
      <c r="K577" s="57">
        <v>26240</v>
      </c>
      <c r="L577" s="57">
        <v>25956</v>
      </c>
      <c r="M577" s="57">
        <v>25359</v>
      </c>
      <c r="N577" s="57">
        <f>Tabela1103[[#This Row],[styczeń - wrzesień]]+Tabela110[[#This Row],[październik]]</f>
        <v>22301</v>
      </c>
      <c r="O577" s="57">
        <f>Tabela1103[[#This Row],[styczeń - październik]]+Tabela110[[#This Row],[listopad]]</f>
        <v>11966</v>
      </c>
      <c r="P577" s="58">
        <f>Tabela1103[[#This Row],[styczeń - listopad]]+Tabela110[[#This Row],[grudzień]]</f>
        <v>-20618</v>
      </c>
      <c r="S577" s="29"/>
    </row>
    <row r="578" spans="1:19" ht="15" customHeight="1" x14ac:dyDescent="0.25">
      <c r="A578" s="23" t="s">
        <v>31</v>
      </c>
      <c r="B578" s="16" t="s">
        <v>22</v>
      </c>
      <c r="C578" s="11" t="s">
        <v>18</v>
      </c>
      <c r="D578" s="14">
        <v>2023</v>
      </c>
      <c r="E578" s="57">
        <v>12183</v>
      </c>
      <c r="F578" s="57">
        <v>136</v>
      </c>
      <c r="G578" s="57">
        <v>-13743</v>
      </c>
      <c r="H578" s="57">
        <v>-10705</v>
      </c>
      <c r="I578" s="57">
        <v>-23018</v>
      </c>
      <c r="J578" s="57">
        <v>-14195</v>
      </c>
      <c r="K578" s="57">
        <v>-17778</v>
      </c>
      <c r="L578" s="57">
        <v>-24384</v>
      </c>
      <c r="M578" s="57">
        <v>-44188</v>
      </c>
      <c r="N578" s="57">
        <f>Tabela1103[[#This Row],[styczeń - wrzesień]]+Tabela110[[#This Row],[październik]]</f>
        <v>-47347</v>
      </c>
      <c r="O578" s="57">
        <f>Tabela1103[[#This Row],[styczeń - październik]]+Tabela110[[#This Row],[listopad]]</f>
        <v>-56425</v>
      </c>
      <c r="P578" s="58">
        <f>Tabela1103[[#This Row],[styczeń - listopad]]+Tabela110[[#This Row],[grudzień]]</f>
        <v>-96179</v>
      </c>
      <c r="S578" s="29"/>
    </row>
    <row r="579" spans="1:19" ht="15" customHeight="1" x14ac:dyDescent="0.25">
      <c r="A579" s="23" t="s">
        <v>31</v>
      </c>
      <c r="B579" s="16" t="s">
        <v>22</v>
      </c>
      <c r="C579" s="11" t="s">
        <v>18</v>
      </c>
      <c r="D579" s="14">
        <v>2024</v>
      </c>
      <c r="E579" s="57">
        <v>16394</v>
      </c>
      <c r="F579" s="57">
        <v>-8232</v>
      </c>
      <c r="G579" s="57">
        <v>-27905</v>
      </c>
      <c r="H579" s="57">
        <v>-40431</v>
      </c>
      <c r="I579" s="57">
        <v>-54740</v>
      </c>
      <c r="J579" s="57">
        <v>-71482</v>
      </c>
      <c r="K579" s="57">
        <v>-85607</v>
      </c>
      <c r="L579" s="57">
        <v>-95781</v>
      </c>
      <c r="M579" s="57">
        <v>-114092</v>
      </c>
      <c r="N579" s="57">
        <f>Tabela1103[[#This Row],[styczeń - wrzesień]]+Tabela110[[#This Row],[październik]]</f>
        <v>-133499</v>
      </c>
      <c r="O579" s="57">
        <f>Tabela1103[[#This Row],[styczeń - październik]]+Tabela110[[#This Row],[listopad]]</f>
        <v>-144303</v>
      </c>
      <c r="P579" s="58">
        <f>Tabela1103[[#This Row],[styczeń - listopad]]+Tabela110[[#This Row],[grudzień]]</f>
        <v>-209488</v>
      </c>
      <c r="S579" s="29"/>
    </row>
    <row r="580" spans="1:19" ht="15" customHeight="1" x14ac:dyDescent="0.25">
      <c r="A580" s="23" t="s">
        <v>31</v>
      </c>
      <c r="B580" s="16" t="s">
        <v>22</v>
      </c>
      <c r="C580" s="11" t="s">
        <v>18</v>
      </c>
      <c r="D580" s="18">
        <v>2025</v>
      </c>
      <c r="E580" s="60">
        <f>Tabela110[[#This Row],[styczeń]]</f>
        <v>-6276</v>
      </c>
      <c r="F580" s="60">
        <f>Tabela1103[[#This Row],[styczeń]]+Tabela110[[#This Row],[luty]]</f>
        <v>-41195</v>
      </c>
      <c r="G580" s="60">
        <f>Tabela1103[[#This Row],[styczeń - luty ]]+Tabela110[[#This Row],[marzec ]]</f>
        <v>-76151</v>
      </c>
      <c r="H580" s="60">
        <f>Tabela1103[[#This Row],[styczeń - marzec ]]+Tabela110[[#This Row],[kwiecień]]</f>
        <v>-97594</v>
      </c>
      <c r="I580" s="60">
        <f>Tabela1103[[#This Row],[styczeń - kwiecień]]+Tabela110[[#This Row],[maj]]</f>
        <v>-113995</v>
      </c>
      <c r="J580" s="60">
        <f>Tabela1103[[#This Row],[styczeń - maj]]+Tabela110[[#This Row],[czerwiec]]</f>
        <v>-127253</v>
      </c>
      <c r="K580" s="60">
        <f>Tabela1103[[#This Row],[styczeń - czerwiec]]+Tabela110[[#This Row],[lipiec]]</f>
        <v>-162123</v>
      </c>
      <c r="L580" s="60">
        <f>Tabela1103[[#This Row],[styczeń - lipiec]]+Tabela110[[#This Row],[sierpień]]</f>
        <v>-177163</v>
      </c>
      <c r="M580" s="60">
        <f>Tabela1103[[#This Row],[styczeń - sierpień]]+Tabela110[[#This Row],[wrzesień]]</f>
        <v>-207303</v>
      </c>
      <c r="N580" s="60">
        <f>Tabela1103[[#This Row],[styczeń - wrzesień]]+Tabela110[[#This Row],[październik]]</f>
        <v>-233893</v>
      </c>
      <c r="O580" s="60">
        <f>Tabela1103[[#This Row],[styczeń - październik]]+Tabela110[[#This Row],[listopad]]</f>
        <v>-251458</v>
      </c>
      <c r="P580" s="60">
        <f>Tabela1103[[#This Row],[styczeń - listopad]]+Tabela110[[#This Row],[grudzień]]</f>
        <v>-276935</v>
      </c>
      <c r="S580" s="29"/>
    </row>
    <row r="581" spans="1:19" ht="15" customHeight="1" x14ac:dyDescent="0.25">
      <c r="A581" s="23" t="s">
        <v>31</v>
      </c>
      <c r="B581" s="16" t="s">
        <v>22</v>
      </c>
      <c r="C581" s="28" t="s">
        <v>18</v>
      </c>
      <c r="D581" s="12">
        <v>2026</v>
      </c>
      <c r="E581" s="61">
        <f>Tabela110[[#This Row],[styczeń]]</f>
        <v>-4659</v>
      </c>
      <c r="F581" s="61">
        <v>0</v>
      </c>
      <c r="G581" s="61">
        <v>0</v>
      </c>
      <c r="H581" s="61">
        <v>0</v>
      </c>
      <c r="I581" s="61">
        <v>0</v>
      </c>
      <c r="J581" s="61">
        <v>0</v>
      </c>
      <c r="K581" s="61">
        <v>0</v>
      </c>
      <c r="L581" s="61">
        <v>0</v>
      </c>
      <c r="M581" s="61">
        <v>0</v>
      </c>
      <c r="N581" s="61">
        <v>0</v>
      </c>
      <c r="O581" s="61">
        <v>0</v>
      </c>
      <c r="P581" s="62">
        <v>0</v>
      </c>
      <c r="S581" s="29"/>
    </row>
    <row r="582" spans="1:19" ht="15" customHeight="1" x14ac:dyDescent="0.25">
      <c r="A582" s="10" t="s">
        <v>31</v>
      </c>
      <c r="B582" s="16" t="s">
        <v>23</v>
      </c>
      <c r="C582" s="11" t="s">
        <v>18</v>
      </c>
      <c r="D582" s="17">
        <v>2007</v>
      </c>
      <c r="E582" s="57">
        <v>1753</v>
      </c>
      <c r="F582" s="57">
        <v>1509</v>
      </c>
      <c r="G582" s="57">
        <v>276</v>
      </c>
      <c r="H582" s="57">
        <v>-1323</v>
      </c>
      <c r="I582" s="57">
        <v>-1737</v>
      </c>
      <c r="J582" s="57">
        <v>-1547</v>
      </c>
      <c r="K582" s="57">
        <v>-2471</v>
      </c>
      <c r="L582" s="57">
        <v>-2955</v>
      </c>
      <c r="M582" s="57">
        <v>-2751</v>
      </c>
      <c r="N582" s="57">
        <f>Tabela1103[[#This Row],[styczeń - wrzesień]]+Tabela110[[#This Row],[październik]]</f>
        <v>-1014</v>
      </c>
      <c r="O582" s="57">
        <f>Tabela1103[[#This Row],[styczeń - październik]]+Tabela110[[#This Row],[listopad]]</f>
        <v>-386</v>
      </c>
      <c r="P582" s="58">
        <f>Tabela1103[[#This Row],[styczeń - listopad]]+Tabela110[[#This Row],[grudzień]]</f>
        <v>1888</v>
      </c>
      <c r="S582" s="29"/>
    </row>
    <row r="583" spans="1:19" ht="15" customHeight="1" x14ac:dyDescent="0.25">
      <c r="A583" s="21" t="s">
        <v>31</v>
      </c>
      <c r="B583" s="16" t="s">
        <v>47</v>
      </c>
      <c r="C583" s="11" t="s">
        <v>18</v>
      </c>
      <c r="D583" s="12">
        <v>2008</v>
      </c>
      <c r="E583" s="57">
        <v>381</v>
      </c>
      <c r="F583" s="57">
        <v>62</v>
      </c>
      <c r="G583" s="57">
        <v>-1322</v>
      </c>
      <c r="H583" s="57">
        <v>-1719</v>
      </c>
      <c r="I583" s="57">
        <v>-1131</v>
      </c>
      <c r="J583" s="57">
        <v>-484</v>
      </c>
      <c r="K583" s="57">
        <v>-1303</v>
      </c>
      <c r="L583" s="57">
        <v>-1632</v>
      </c>
      <c r="M583" s="57">
        <v>-2845</v>
      </c>
      <c r="N583" s="57">
        <f>Tabela1103[[#This Row],[styczeń - wrzesień]]+Tabela110[[#This Row],[październik]]</f>
        <v>-3064</v>
      </c>
      <c r="O583" s="57">
        <f>Tabela1103[[#This Row],[styczeń - październik]]+Tabela110[[#This Row],[listopad]]</f>
        <v>-3395</v>
      </c>
      <c r="P583" s="58">
        <f>Tabela1103[[#This Row],[styczeń - listopad]]+Tabela110[[#This Row],[grudzień]]</f>
        <v>-565</v>
      </c>
      <c r="S583" s="29"/>
    </row>
    <row r="584" spans="1:19" ht="15" customHeight="1" x14ac:dyDescent="0.25">
      <c r="A584" s="21" t="s">
        <v>31</v>
      </c>
      <c r="B584" s="16" t="s">
        <v>47</v>
      </c>
      <c r="C584" s="11" t="s">
        <v>18</v>
      </c>
      <c r="D584" s="12">
        <v>2009</v>
      </c>
      <c r="E584" s="57">
        <v>1508</v>
      </c>
      <c r="F584" s="57">
        <v>-493</v>
      </c>
      <c r="G584" s="57">
        <v>350</v>
      </c>
      <c r="H584" s="57">
        <v>-32</v>
      </c>
      <c r="I584" s="57">
        <v>-4999</v>
      </c>
      <c r="J584" s="57">
        <v>-9062</v>
      </c>
      <c r="K584" s="57">
        <v>-12413</v>
      </c>
      <c r="L584" s="57">
        <v>-12654</v>
      </c>
      <c r="M584" s="57">
        <v>-10734</v>
      </c>
      <c r="N584" s="57">
        <f>Tabela1103[[#This Row],[styczeń - wrzesień]]+Tabela110[[#This Row],[październik]]</f>
        <v>-9874</v>
      </c>
      <c r="O584" s="57">
        <f>Tabela1103[[#This Row],[styczeń - październik]]+Tabela110[[#This Row],[listopad]]</f>
        <v>-11688</v>
      </c>
      <c r="P584" s="58">
        <f>Tabela1103[[#This Row],[styczeń - listopad]]+Tabela110[[#This Row],[grudzień]]</f>
        <v>-10145</v>
      </c>
      <c r="S584" s="29"/>
    </row>
    <row r="585" spans="1:19" ht="15" customHeight="1" x14ac:dyDescent="0.25">
      <c r="A585" s="21" t="s">
        <v>31</v>
      </c>
      <c r="B585" s="16" t="s">
        <v>47</v>
      </c>
      <c r="C585" s="11" t="s">
        <v>18</v>
      </c>
      <c r="D585" s="13">
        <v>2010</v>
      </c>
      <c r="E585" s="57">
        <v>-1377</v>
      </c>
      <c r="F585" s="57">
        <v>-1768</v>
      </c>
      <c r="G585" s="57">
        <v>-2837</v>
      </c>
      <c r="H585" s="57">
        <v>-2867</v>
      </c>
      <c r="I585" s="57">
        <v>-2898</v>
      </c>
      <c r="J585" s="57">
        <v>-6049</v>
      </c>
      <c r="K585" s="57">
        <v>-5541</v>
      </c>
      <c r="L585" s="57">
        <v>-5833</v>
      </c>
      <c r="M585" s="57">
        <v>-6306</v>
      </c>
      <c r="N585" s="57">
        <f>Tabela1103[[#This Row],[styczeń - wrzesień]]+Tabela110[[#This Row],[październik]]</f>
        <v>-7689</v>
      </c>
      <c r="O585" s="57">
        <f>Tabela1103[[#This Row],[styczeń - październik]]+Tabela110[[#This Row],[listopad]]</f>
        <v>-7760</v>
      </c>
      <c r="P585" s="58">
        <f>Tabela1103[[#This Row],[styczeń - listopad]]+Tabela110[[#This Row],[grudzień]]</f>
        <v>-11851</v>
      </c>
      <c r="S585" s="29"/>
    </row>
    <row r="586" spans="1:19" ht="15" customHeight="1" x14ac:dyDescent="0.25">
      <c r="A586" s="21" t="s">
        <v>31</v>
      </c>
      <c r="B586" s="16" t="s">
        <v>47</v>
      </c>
      <c r="C586" s="11" t="s">
        <v>18</v>
      </c>
      <c r="D586" s="14">
        <v>2011</v>
      </c>
      <c r="E586" s="57">
        <v>-369</v>
      </c>
      <c r="F586" s="57">
        <v>-245</v>
      </c>
      <c r="G586" s="57">
        <v>-1473</v>
      </c>
      <c r="H586" s="57">
        <v>-1241</v>
      </c>
      <c r="I586" s="57">
        <v>-2253</v>
      </c>
      <c r="J586" s="57">
        <v>-9887</v>
      </c>
      <c r="K586" s="57">
        <v>-12345</v>
      </c>
      <c r="L586" s="57">
        <v>-12456</v>
      </c>
      <c r="M586" s="57">
        <v>-12341</v>
      </c>
      <c r="N586" s="57">
        <f>Tabela1103[[#This Row],[styczeń - wrzesień]]+Tabela110[[#This Row],[październik]]</f>
        <v>-12061</v>
      </c>
      <c r="O586" s="57">
        <f>Tabela1103[[#This Row],[styczeń - październik]]+Tabela110[[#This Row],[listopad]]</f>
        <v>-11012</v>
      </c>
      <c r="P586" s="58">
        <f>Tabela1103[[#This Row],[styczeń - listopad]]+Tabela110[[#This Row],[grudzień]]</f>
        <v>-12519</v>
      </c>
      <c r="S586" s="29"/>
    </row>
    <row r="587" spans="1:19" ht="15" customHeight="1" x14ac:dyDescent="0.25">
      <c r="A587" s="21" t="s">
        <v>31</v>
      </c>
      <c r="B587" s="16" t="s">
        <v>47</v>
      </c>
      <c r="C587" s="11" t="s">
        <v>18</v>
      </c>
      <c r="D587" s="14">
        <v>2012</v>
      </c>
      <c r="E587" s="57">
        <v>-294</v>
      </c>
      <c r="F587" s="57">
        <v>-3026</v>
      </c>
      <c r="G587" s="57">
        <v>-1478</v>
      </c>
      <c r="H587" s="57">
        <v>-2278</v>
      </c>
      <c r="I587" s="57">
        <v>-2474</v>
      </c>
      <c r="J587" s="57">
        <v>-10864</v>
      </c>
      <c r="K587" s="57">
        <v>-12580</v>
      </c>
      <c r="L587" s="57">
        <v>-12799</v>
      </c>
      <c r="M587" s="57">
        <v>-12966</v>
      </c>
      <c r="N587" s="57">
        <f>Tabela1103[[#This Row],[styczeń - wrzesień]]+Tabela110[[#This Row],[październik]]</f>
        <v>-13600</v>
      </c>
      <c r="O587" s="57">
        <f>Tabela1103[[#This Row],[styczeń - październik]]+Tabela110[[#This Row],[listopad]]</f>
        <v>-13349</v>
      </c>
      <c r="P587" s="58">
        <f>Tabela1103[[#This Row],[styczeń - listopad]]+Tabela110[[#This Row],[grudzień]]</f>
        <v>-14494</v>
      </c>
      <c r="S587" s="29"/>
    </row>
    <row r="588" spans="1:19" ht="15" customHeight="1" x14ac:dyDescent="0.25">
      <c r="A588" s="21" t="s">
        <v>31</v>
      </c>
      <c r="B588" s="16" t="s">
        <v>47</v>
      </c>
      <c r="C588" s="11" t="s">
        <v>18</v>
      </c>
      <c r="D588" s="14">
        <v>2013</v>
      </c>
      <c r="E588" s="57">
        <v>-804</v>
      </c>
      <c r="F588" s="57">
        <v>-571</v>
      </c>
      <c r="G588" s="57">
        <v>-40</v>
      </c>
      <c r="H588" s="57">
        <v>-485</v>
      </c>
      <c r="I588" s="57">
        <v>-557</v>
      </c>
      <c r="J588" s="57">
        <v>-5439</v>
      </c>
      <c r="K588" s="57">
        <v>-5229</v>
      </c>
      <c r="L588" s="57">
        <v>-5303</v>
      </c>
      <c r="M588" s="57">
        <v>-5066</v>
      </c>
      <c r="N588" s="57">
        <f>Tabela1103[[#This Row],[styczeń - wrzesień]]+Tabela110[[#This Row],[październik]]</f>
        <v>-4833</v>
      </c>
      <c r="O588" s="57">
        <f>Tabela1103[[#This Row],[styczeń - październik]]+Tabela110[[#This Row],[listopad]]</f>
        <v>-5127</v>
      </c>
      <c r="P588" s="58">
        <f>Tabela1103[[#This Row],[styczeń - listopad]]+Tabela110[[#This Row],[grudzień]]</f>
        <v>-6695</v>
      </c>
      <c r="S588" s="29"/>
    </row>
    <row r="589" spans="1:19" ht="15" customHeight="1" x14ac:dyDescent="0.25">
      <c r="A589" s="21" t="s">
        <v>31</v>
      </c>
      <c r="B589" s="16" t="s">
        <v>47</v>
      </c>
      <c r="C589" s="11" t="s">
        <v>18</v>
      </c>
      <c r="D589" s="14">
        <v>2014</v>
      </c>
      <c r="E589" s="57">
        <v>57</v>
      </c>
      <c r="F589" s="57">
        <v>127</v>
      </c>
      <c r="G589" s="57">
        <v>499</v>
      </c>
      <c r="H589" s="57">
        <v>595</v>
      </c>
      <c r="I589" s="57">
        <v>879</v>
      </c>
      <c r="J589" s="57">
        <v>389</v>
      </c>
      <c r="K589" s="57">
        <v>602</v>
      </c>
      <c r="L589" s="57">
        <v>879</v>
      </c>
      <c r="M589" s="57">
        <v>930</v>
      </c>
      <c r="N589" s="57">
        <f>Tabela1103[[#This Row],[styczeń - wrzesień]]+Tabela110[[#This Row],[październik]]</f>
        <v>1468</v>
      </c>
      <c r="O589" s="57">
        <f>Tabela1103[[#This Row],[styczeń - październik]]+Tabela110[[#This Row],[listopad]]</f>
        <v>2220</v>
      </c>
      <c r="P589" s="58">
        <f>Tabela1103[[#This Row],[styczeń - listopad]]+Tabela110[[#This Row],[grudzień]]</f>
        <v>2280</v>
      </c>
      <c r="S589" s="29"/>
    </row>
    <row r="590" spans="1:19" ht="15" customHeight="1" x14ac:dyDescent="0.25">
      <c r="A590" s="21" t="s">
        <v>31</v>
      </c>
      <c r="B590" s="16" t="s">
        <v>47</v>
      </c>
      <c r="C590" s="11" t="s">
        <v>18</v>
      </c>
      <c r="D590" s="14">
        <v>2015</v>
      </c>
      <c r="E590" s="57">
        <v>-128</v>
      </c>
      <c r="F590" s="57">
        <v>-465</v>
      </c>
      <c r="G590" s="57">
        <v>-90</v>
      </c>
      <c r="H590" s="57">
        <v>-1093</v>
      </c>
      <c r="I590" s="57">
        <v>-1273</v>
      </c>
      <c r="J590" s="57">
        <v>-1355</v>
      </c>
      <c r="K590" s="57">
        <v>-1204</v>
      </c>
      <c r="L590" s="57">
        <v>-1239</v>
      </c>
      <c r="M590" s="57">
        <v>-1884</v>
      </c>
      <c r="N590" s="57">
        <f>Tabela1103[[#This Row],[styczeń - wrzesień]]+Tabela110[[#This Row],[październik]]</f>
        <v>-1567</v>
      </c>
      <c r="O590" s="57">
        <f>Tabela1103[[#This Row],[styczeń - październik]]+Tabela110[[#This Row],[listopad]]</f>
        <v>-1455</v>
      </c>
      <c r="P590" s="58">
        <f>Tabela1103[[#This Row],[styczeń - listopad]]+Tabela110[[#This Row],[grudzień]]</f>
        <v>-1557</v>
      </c>
      <c r="S590" s="29"/>
    </row>
    <row r="591" spans="1:19" ht="15" customHeight="1" x14ac:dyDescent="0.25">
      <c r="A591" s="21" t="s">
        <v>31</v>
      </c>
      <c r="B591" s="16" t="s">
        <v>47</v>
      </c>
      <c r="C591" s="11" t="s">
        <v>18</v>
      </c>
      <c r="D591" s="14">
        <v>2016</v>
      </c>
      <c r="E591" s="57">
        <v>115</v>
      </c>
      <c r="F591" s="57">
        <v>315</v>
      </c>
      <c r="G591" s="57">
        <v>645</v>
      </c>
      <c r="H591" s="57">
        <v>864</v>
      </c>
      <c r="I591" s="57">
        <v>1113</v>
      </c>
      <c r="J591" s="57">
        <v>1159</v>
      </c>
      <c r="K591" s="57">
        <v>-6820</v>
      </c>
      <c r="L591" s="57">
        <v>-6973</v>
      </c>
      <c r="M591" s="57">
        <v>-6396</v>
      </c>
      <c r="N591" s="57">
        <f>Tabela1103[[#This Row],[styczeń - wrzesień]]+Tabela110[[#This Row],[październik]]</f>
        <v>-6034</v>
      </c>
      <c r="O591" s="57">
        <f>Tabela1103[[#This Row],[styczeń - październik]]+Tabela110[[#This Row],[listopad]]</f>
        <v>-6106</v>
      </c>
      <c r="P591" s="58">
        <f>Tabela1103[[#This Row],[styczeń - listopad]]+Tabela110[[#This Row],[grudzień]]</f>
        <v>-5283</v>
      </c>
      <c r="S591" s="29"/>
    </row>
    <row r="592" spans="1:19" ht="15" customHeight="1" x14ac:dyDescent="0.25">
      <c r="A592" s="21" t="s">
        <v>31</v>
      </c>
      <c r="B592" s="16" t="s">
        <v>47</v>
      </c>
      <c r="C592" s="11" t="s">
        <v>18</v>
      </c>
      <c r="D592" s="14">
        <v>2017</v>
      </c>
      <c r="E592" s="57">
        <v>-201</v>
      </c>
      <c r="F592" s="57">
        <v>-247</v>
      </c>
      <c r="G592" s="57">
        <v>-238</v>
      </c>
      <c r="H592" s="57">
        <v>-559</v>
      </c>
      <c r="I592" s="57">
        <v>-687</v>
      </c>
      <c r="J592" s="57">
        <v>-9355</v>
      </c>
      <c r="K592" s="57">
        <v>-9112</v>
      </c>
      <c r="L592" s="57">
        <v>-9084</v>
      </c>
      <c r="M592" s="57">
        <v>-9296</v>
      </c>
      <c r="N592" s="57">
        <f>Tabela1103[[#This Row],[styczeń - wrzesień]]+Tabela110[[#This Row],[październik]]</f>
        <v>-8531</v>
      </c>
      <c r="O592" s="57">
        <f>Tabela1103[[#This Row],[styczeń - październik]]+Tabela110[[#This Row],[listopad]]</f>
        <v>-6352</v>
      </c>
      <c r="P592" s="58">
        <f>Tabela1103[[#This Row],[styczeń - listopad]]+Tabela110[[#This Row],[grudzień]]</f>
        <v>-3586</v>
      </c>
      <c r="S592" s="29"/>
    </row>
    <row r="593" spans="1:19" ht="15" customHeight="1" x14ac:dyDescent="0.25">
      <c r="A593" s="21" t="s">
        <v>31</v>
      </c>
      <c r="B593" s="16" t="s">
        <v>47</v>
      </c>
      <c r="C593" s="11" t="s">
        <v>18</v>
      </c>
      <c r="D593" s="13">
        <v>2018</v>
      </c>
      <c r="E593" s="57">
        <v>-36</v>
      </c>
      <c r="F593" s="57">
        <v>-4</v>
      </c>
      <c r="G593" s="57">
        <v>61</v>
      </c>
      <c r="H593" s="57">
        <v>-575</v>
      </c>
      <c r="I593" s="57">
        <v>1007</v>
      </c>
      <c r="J593" s="57">
        <v>2473</v>
      </c>
      <c r="K593" s="57">
        <v>7642</v>
      </c>
      <c r="L593" s="57">
        <v>7955</v>
      </c>
      <c r="M593" s="57">
        <v>6629</v>
      </c>
      <c r="N593" s="57">
        <f>Tabela1103[[#This Row],[styczeń - wrzesień]]+Tabela110[[#This Row],[październik]]</f>
        <v>3340</v>
      </c>
      <c r="O593" s="57">
        <f>Tabela1103[[#This Row],[styczeń - październik]]+Tabela110[[#This Row],[listopad]]</f>
        <v>2941</v>
      </c>
      <c r="P593" s="58">
        <f>Tabela1103[[#This Row],[styczeń - listopad]]+Tabela110[[#This Row],[grudzień]]</f>
        <v>2373</v>
      </c>
      <c r="S593" s="29"/>
    </row>
    <row r="594" spans="1:19" ht="15" customHeight="1" x14ac:dyDescent="0.25">
      <c r="A594" s="21" t="s">
        <v>31</v>
      </c>
      <c r="B594" s="16" t="s">
        <v>47</v>
      </c>
      <c r="C594" s="11" t="s">
        <v>18</v>
      </c>
      <c r="D594" s="14">
        <v>2019</v>
      </c>
      <c r="E594" s="57">
        <v>100</v>
      </c>
      <c r="F594" s="57">
        <v>233</v>
      </c>
      <c r="G594" s="57">
        <v>402</v>
      </c>
      <c r="H594" s="57">
        <v>176</v>
      </c>
      <c r="I594" s="57">
        <v>187</v>
      </c>
      <c r="J594" s="57">
        <v>456</v>
      </c>
      <c r="K594" s="57">
        <v>543</v>
      </c>
      <c r="L594" s="57">
        <v>426</v>
      </c>
      <c r="M594" s="57">
        <v>-807</v>
      </c>
      <c r="N594" s="57">
        <f>Tabela1103[[#This Row],[styczeń - wrzesień]]+Tabela110[[#This Row],[październik]]</f>
        <v>1057</v>
      </c>
      <c r="O594" s="57">
        <f>Tabela1103[[#This Row],[styczeń - październik]]+Tabela110[[#This Row],[listopad]]</f>
        <v>827</v>
      </c>
      <c r="P594" s="58">
        <f>Tabela1103[[#This Row],[styczeń - listopad]]+Tabela110[[#This Row],[grudzień]]</f>
        <v>770</v>
      </c>
      <c r="S594" s="29"/>
    </row>
    <row r="595" spans="1:19" ht="15" customHeight="1" x14ac:dyDescent="0.25">
      <c r="A595" s="21" t="s">
        <v>31</v>
      </c>
      <c r="B595" s="16" t="s">
        <v>47</v>
      </c>
      <c r="C595" s="11" t="s">
        <v>18</v>
      </c>
      <c r="D595" s="14">
        <v>2020</v>
      </c>
      <c r="E595" s="57">
        <v>129</v>
      </c>
      <c r="F595" s="57">
        <v>2309</v>
      </c>
      <c r="G595" s="57">
        <v>4490</v>
      </c>
      <c r="H595" s="57">
        <v>4917</v>
      </c>
      <c r="I595" s="57">
        <v>9559</v>
      </c>
      <c r="J595" s="57">
        <v>7770</v>
      </c>
      <c r="K595" s="57">
        <v>9494</v>
      </c>
      <c r="L595" s="57">
        <v>10346</v>
      </c>
      <c r="M595" s="57">
        <v>9952</v>
      </c>
      <c r="N595" s="57">
        <f>Tabela1103[[#This Row],[styczeń - wrzesień]]+Tabela110[[#This Row],[październik]]</f>
        <v>9696</v>
      </c>
      <c r="O595" s="57">
        <f>Tabela1103[[#This Row],[styczeń - październik]]+Tabela110[[#This Row],[listopad]]</f>
        <v>10498</v>
      </c>
      <c r="P595" s="58">
        <f>Tabela1103[[#This Row],[styczeń - listopad]]+Tabela110[[#This Row],[grudzień]]</f>
        <v>9776</v>
      </c>
      <c r="S595" s="29"/>
    </row>
    <row r="596" spans="1:19" ht="15" customHeight="1" x14ac:dyDescent="0.25">
      <c r="A596" s="21" t="s">
        <v>31</v>
      </c>
      <c r="B596" s="16" t="s">
        <v>47</v>
      </c>
      <c r="C596" s="11" t="s">
        <v>18</v>
      </c>
      <c r="D596" s="14">
        <v>2021</v>
      </c>
      <c r="E596" s="57">
        <v>139</v>
      </c>
      <c r="F596" s="57">
        <v>344</v>
      </c>
      <c r="G596" s="57">
        <v>539</v>
      </c>
      <c r="H596" s="57">
        <v>317</v>
      </c>
      <c r="I596" s="57">
        <v>528</v>
      </c>
      <c r="J596" s="57">
        <v>-6651</v>
      </c>
      <c r="K596" s="57">
        <v>-6321</v>
      </c>
      <c r="L596" s="57">
        <v>-6378</v>
      </c>
      <c r="M596" s="57">
        <v>-7402</v>
      </c>
      <c r="N596" s="57">
        <f>Tabela1103[[#This Row],[styczeń - wrzesień]]+Tabela110[[#This Row],[październik]]</f>
        <v>-8411</v>
      </c>
      <c r="O596" s="57">
        <f>Tabela1103[[#This Row],[styczeń - październik]]+Tabela110[[#This Row],[listopad]]</f>
        <v>-7107</v>
      </c>
      <c r="P596" s="58">
        <f>Tabela1103[[#This Row],[styczeń - listopad]]+Tabela110[[#This Row],[grudzień]]</f>
        <v>-5510</v>
      </c>
      <c r="S596" s="29"/>
    </row>
    <row r="597" spans="1:19" ht="15" customHeight="1" x14ac:dyDescent="0.25">
      <c r="A597" s="21" t="s">
        <v>31</v>
      </c>
      <c r="B597" s="16" t="s">
        <v>47</v>
      </c>
      <c r="C597" s="11" t="s">
        <v>18</v>
      </c>
      <c r="D597" s="14">
        <v>2022</v>
      </c>
      <c r="E597" s="57">
        <v>111</v>
      </c>
      <c r="F597" s="57">
        <v>334</v>
      </c>
      <c r="G597" s="57">
        <v>57</v>
      </c>
      <c r="H597" s="57">
        <v>-1160</v>
      </c>
      <c r="I597" s="57">
        <v>-1392</v>
      </c>
      <c r="J597" s="57">
        <v>-9860</v>
      </c>
      <c r="K597" s="57">
        <v>-9501</v>
      </c>
      <c r="L597" s="57">
        <v>-192</v>
      </c>
      <c r="M597" s="57">
        <v>-442</v>
      </c>
      <c r="N597" s="57">
        <f>Tabela1103[[#This Row],[styczeń - wrzesień]]+Tabela110[[#This Row],[październik]]</f>
        <v>-2275</v>
      </c>
      <c r="O597" s="57">
        <f>Tabela1103[[#This Row],[styczeń - październik]]+Tabela110[[#This Row],[listopad]]</f>
        <v>-2837</v>
      </c>
      <c r="P597" s="58">
        <f>Tabela1103[[#This Row],[styczeń - listopad]]+Tabela110[[#This Row],[grudzień]]</f>
        <v>-2390</v>
      </c>
      <c r="S597" s="29"/>
    </row>
    <row r="598" spans="1:19" ht="15" customHeight="1" x14ac:dyDescent="0.25">
      <c r="A598" s="21" t="s">
        <v>31</v>
      </c>
      <c r="B598" s="16" t="s">
        <v>47</v>
      </c>
      <c r="C598" s="11" t="s">
        <v>18</v>
      </c>
      <c r="D598" s="14">
        <v>2023</v>
      </c>
      <c r="E598" s="57">
        <v>89</v>
      </c>
      <c r="F598" s="57">
        <v>258</v>
      </c>
      <c r="G598" s="57">
        <v>3297</v>
      </c>
      <c r="H598" s="57">
        <v>7203</v>
      </c>
      <c r="I598" s="57">
        <v>5788</v>
      </c>
      <c r="J598" s="57">
        <v>5199</v>
      </c>
      <c r="K598" s="57">
        <v>4298</v>
      </c>
      <c r="L598" s="57">
        <v>8965</v>
      </c>
      <c r="M598" s="57">
        <v>10021</v>
      </c>
      <c r="N598" s="57">
        <f>Tabela1103[[#This Row],[styczeń - wrzesień]]+Tabela110[[#This Row],[październik]]</f>
        <v>9848</v>
      </c>
      <c r="O598" s="57">
        <f>Tabela1103[[#This Row],[styczeń - październik]]+Tabela110[[#This Row],[listopad]]</f>
        <v>8598</v>
      </c>
      <c r="P598" s="58">
        <f>Tabela1103[[#This Row],[styczeń - listopad]]+Tabela110[[#This Row],[grudzień]]</f>
        <v>14251</v>
      </c>
      <c r="S598" s="29"/>
    </row>
    <row r="599" spans="1:19" ht="15" customHeight="1" x14ac:dyDescent="0.25">
      <c r="A599" s="21" t="s">
        <v>31</v>
      </c>
      <c r="B599" s="16" t="s">
        <v>47</v>
      </c>
      <c r="C599" s="11" t="s">
        <v>18</v>
      </c>
      <c r="D599" s="14">
        <v>2024</v>
      </c>
      <c r="E599" s="57">
        <v>-550</v>
      </c>
      <c r="F599" s="57">
        <v>-336</v>
      </c>
      <c r="G599" s="57">
        <v>-23</v>
      </c>
      <c r="H599" s="57">
        <v>-944</v>
      </c>
      <c r="I599" s="57">
        <v>-857</v>
      </c>
      <c r="J599" s="57">
        <v>2936</v>
      </c>
      <c r="K599" s="57">
        <v>519</v>
      </c>
      <c r="L599" s="57">
        <v>72</v>
      </c>
      <c r="M599" s="57">
        <v>-656</v>
      </c>
      <c r="N599" s="57">
        <f>Tabela1103[[#This Row],[styczeń - wrzesień]]+Tabela110[[#This Row],[październik]]</f>
        <v>1426</v>
      </c>
      <c r="O599" s="57">
        <f>Tabela1103[[#This Row],[styczeń - październik]]+Tabela110[[#This Row],[listopad]]</f>
        <v>3595</v>
      </c>
      <c r="P599" s="58">
        <f>Tabela1103[[#This Row],[styczeń - listopad]]+Tabela110[[#This Row],[grudzień]]</f>
        <v>2673</v>
      </c>
      <c r="S599" s="29"/>
    </row>
    <row r="600" spans="1:19" ht="15" customHeight="1" x14ac:dyDescent="0.25">
      <c r="A600" s="21" t="s">
        <v>31</v>
      </c>
      <c r="B600" s="16" t="s">
        <v>47</v>
      </c>
      <c r="C600" s="11" t="s">
        <v>18</v>
      </c>
      <c r="D600" s="14">
        <v>2025</v>
      </c>
      <c r="E600" s="60">
        <f>Tabela110[[#This Row],[styczeń]]</f>
        <v>405</v>
      </c>
      <c r="F600" s="60">
        <f>Tabela1103[[#This Row],[styczeń]]+Tabela110[[#This Row],[luty]]</f>
        <v>641</v>
      </c>
      <c r="G600" s="60">
        <f>Tabela1103[[#This Row],[styczeń - luty ]]+Tabela110[[#This Row],[marzec ]]</f>
        <v>1092</v>
      </c>
      <c r="H600" s="60">
        <f>Tabela1103[[#This Row],[styczeń - marzec ]]+Tabela110[[#This Row],[kwiecień]]</f>
        <v>-1078</v>
      </c>
      <c r="I600" s="60">
        <f>Tabela1103[[#This Row],[styczeń - kwiecień]]+Tabela110[[#This Row],[maj]]</f>
        <v>1940</v>
      </c>
      <c r="J600" s="60">
        <f>Tabela1103[[#This Row],[styczeń - maj]]+Tabela110[[#This Row],[czerwiec]]</f>
        <v>3982</v>
      </c>
      <c r="K600" s="60">
        <f>Tabela1103[[#This Row],[styczeń - czerwiec]]+Tabela110[[#This Row],[lipiec]]</f>
        <v>4939</v>
      </c>
      <c r="L600" s="60">
        <f>Tabela1103[[#This Row],[styczeń - lipiec]]+Tabela110[[#This Row],[sierpień]]</f>
        <v>5577</v>
      </c>
      <c r="M600" s="60">
        <f>Tabela1103[[#This Row],[styczeń - sierpień]]+Tabela110[[#This Row],[wrzesień]]</f>
        <v>7242</v>
      </c>
      <c r="N600" s="60">
        <f>Tabela1103[[#This Row],[styczeń - wrzesień]]+Tabela110[[#This Row],[październik]]</f>
        <v>7950</v>
      </c>
      <c r="O600" s="60">
        <f>Tabela1103[[#This Row],[styczeń - październik]]+Tabela110[[#This Row],[listopad]]</f>
        <v>9024</v>
      </c>
      <c r="P600" s="60">
        <f>Tabela1103[[#This Row],[styczeń - listopad]]+Tabela110[[#This Row],[grudzień]]</f>
        <v>18330</v>
      </c>
      <c r="S600" s="29"/>
    </row>
    <row r="601" spans="1:19" ht="15" customHeight="1" x14ac:dyDescent="0.25">
      <c r="A601" s="21" t="s">
        <v>31</v>
      </c>
      <c r="B601" s="16" t="s">
        <v>47</v>
      </c>
      <c r="C601" s="28" t="s">
        <v>18</v>
      </c>
      <c r="D601" s="12">
        <v>2026</v>
      </c>
      <c r="E601" s="61">
        <f>Tabela110[[#This Row],[styczeń]]</f>
        <v>240</v>
      </c>
      <c r="F601" s="61">
        <v>0</v>
      </c>
      <c r="G601" s="61">
        <v>0</v>
      </c>
      <c r="H601" s="61">
        <v>0</v>
      </c>
      <c r="I601" s="61">
        <v>0</v>
      </c>
      <c r="J601" s="61">
        <v>0</v>
      </c>
      <c r="K601" s="61">
        <v>0</v>
      </c>
      <c r="L601" s="61">
        <v>0</v>
      </c>
      <c r="M601" s="61">
        <v>0</v>
      </c>
      <c r="N601" s="61">
        <v>0</v>
      </c>
      <c r="O601" s="61">
        <v>0</v>
      </c>
      <c r="P601" s="62">
        <v>0</v>
      </c>
      <c r="S601" s="29"/>
    </row>
    <row r="602" spans="1:19" ht="15" customHeight="1" x14ac:dyDescent="0.25">
      <c r="A602" s="10" t="s">
        <v>31</v>
      </c>
      <c r="B602" s="19" t="s">
        <v>24</v>
      </c>
      <c r="C602" s="11" t="s">
        <v>18</v>
      </c>
      <c r="D602" s="17">
        <v>2007</v>
      </c>
      <c r="E602" s="57">
        <v>1753</v>
      </c>
      <c r="F602" s="57">
        <v>1490</v>
      </c>
      <c r="G602" s="57">
        <v>285</v>
      </c>
      <c r="H602" s="57">
        <v>-1601</v>
      </c>
      <c r="I602" s="57">
        <v>-2036</v>
      </c>
      <c r="J602" s="57">
        <v>-1800</v>
      </c>
      <c r="K602" s="57">
        <v>-2778</v>
      </c>
      <c r="L602" s="57">
        <v>-3264</v>
      </c>
      <c r="M602" s="57">
        <v>-3088</v>
      </c>
      <c r="N602" s="57">
        <f>Tabela1103[[#This Row],[styczeń - wrzesień]]+Tabela110[[#This Row],[październik]]</f>
        <v>-1651</v>
      </c>
      <c r="O602" s="57">
        <f>Tabela1103[[#This Row],[styczeń - październik]]+Tabela110[[#This Row],[listopad]]</f>
        <v>-1095</v>
      </c>
      <c r="P602" s="58">
        <f>Tabela1103[[#This Row],[styczeń - listopad]]+Tabela110[[#This Row],[grudzień]]</f>
        <v>1219</v>
      </c>
      <c r="S602" s="29"/>
    </row>
    <row r="603" spans="1:19" ht="15" customHeight="1" x14ac:dyDescent="0.25">
      <c r="A603" s="23" t="s">
        <v>31</v>
      </c>
      <c r="B603" s="19" t="s">
        <v>48</v>
      </c>
      <c r="C603" s="11" t="s">
        <v>18</v>
      </c>
      <c r="D603" s="12">
        <v>2008</v>
      </c>
      <c r="E603" s="57">
        <v>381</v>
      </c>
      <c r="F603" s="57">
        <v>61</v>
      </c>
      <c r="G603" s="57">
        <v>-1553</v>
      </c>
      <c r="H603" s="57">
        <v>-1947</v>
      </c>
      <c r="I603" s="57">
        <v>-1317</v>
      </c>
      <c r="J603" s="57">
        <v>-644</v>
      </c>
      <c r="K603" s="57">
        <v>-1479</v>
      </c>
      <c r="L603" s="57">
        <v>-1815</v>
      </c>
      <c r="M603" s="57">
        <v>-3270</v>
      </c>
      <c r="N603" s="57">
        <f>Tabela1103[[#This Row],[styczeń - wrzesień]]+Tabela110[[#This Row],[październik]]</f>
        <v>-3455</v>
      </c>
      <c r="O603" s="57">
        <f>Tabela1103[[#This Row],[styczeń - październik]]+Tabela110[[#This Row],[listopad]]</f>
        <v>-3789</v>
      </c>
      <c r="P603" s="58">
        <f>Tabela1103[[#This Row],[styczeń - listopad]]+Tabela110[[#This Row],[grudzień]]</f>
        <v>-914</v>
      </c>
      <c r="S603" s="29"/>
    </row>
    <row r="604" spans="1:19" ht="15" customHeight="1" x14ac:dyDescent="0.25">
      <c r="A604" s="23" t="s">
        <v>31</v>
      </c>
      <c r="B604" s="19" t="s">
        <v>48</v>
      </c>
      <c r="C604" s="11" t="s">
        <v>18</v>
      </c>
      <c r="D604" s="12">
        <v>2009</v>
      </c>
      <c r="E604" s="57">
        <v>1146</v>
      </c>
      <c r="F604" s="57">
        <v>-114</v>
      </c>
      <c r="G604" s="57">
        <v>1066</v>
      </c>
      <c r="H604" s="57">
        <v>1990</v>
      </c>
      <c r="I604" s="57">
        <v>1995</v>
      </c>
      <c r="J604" s="57">
        <v>3868</v>
      </c>
      <c r="K604" s="57">
        <v>3813</v>
      </c>
      <c r="L604" s="57">
        <v>2208</v>
      </c>
      <c r="M604" s="57">
        <v>2680</v>
      </c>
      <c r="N604" s="57">
        <f>Tabela1103[[#This Row],[styczeń - wrzesień]]+Tabela110[[#This Row],[październik]]</f>
        <v>2038</v>
      </c>
      <c r="O604" s="57">
        <f>Tabela1103[[#This Row],[styczeń - październik]]+Tabela110[[#This Row],[listopad]]</f>
        <v>-3369</v>
      </c>
      <c r="P604" s="58">
        <f>Tabela1103[[#This Row],[styczeń - listopad]]+Tabela110[[#This Row],[grudzień]]</f>
        <v>-617</v>
      </c>
      <c r="S604" s="29"/>
    </row>
    <row r="605" spans="1:19" ht="15" customHeight="1" x14ac:dyDescent="0.25">
      <c r="A605" s="23" t="s">
        <v>31</v>
      </c>
      <c r="B605" s="19" t="s">
        <v>48</v>
      </c>
      <c r="C605" s="11" t="s">
        <v>18</v>
      </c>
      <c r="D605" s="13">
        <v>2010</v>
      </c>
      <c r="E605" s="57">
        <v>-1453</v>
      </c>
      <c r="F605" s="57">
        <v>-1860</v>
      </c>
      <c r="G605" s="57">
        <v>-2973</v>
      </c>
      <c r="H605" s="57">
        <v>-3045</v>
      </c>
      <c r="I605" s="57">
        <v>-3225</v>
      </c>
      <c r="J605" s="57">
        <v>-6639</v>
      </c>
      <c r="K605" s="57">
        <v>-6202</v>
      </c>
      <c r="L605" s="57">
        <v>-6605</v>
      </c>
      <c r="M605" s="57">
        <v>-6638</v>
      </c>
      <c r="N605" s="57">
        <f>Tabela1103[[#This Row],[styczeń - wrzesień]]+Tabela110[[#This Row],[październik]]</f>
        <v>-8034</v>
      </c>
      <c r="O605" s="57">
        <f>Tabela1103[[#This Row],[styczeń - październik]]+Tabela110[[#This Row],[listopad]]</f>
        <v>-8066</v>
      </c>
      <c r="P605" s="58">
        <f>Tabela1103[[#This Row],[styczeń - listopad]]+Tabela110[[#This Row],[grudzień]]</f>
        <v>-10451</v>
      </c>
      <c r="S605" s="29"/>
    </row>
    <row r="606" spans="1:19" ht="15" customHeight="1" x14ac:dyDescent="0.25">
      <c r="A606" s="23" t="s">
        <v>31</v>
      </c>
      <c r="B606" s="19" t="s">
        <v>48</v>
      </c>
      <c r="C606" s="11" t="s">
        <v>18</v>
      </c>
      <c r="D606" s="14">
        <v>2011</v>
      </c>
      <c r="E606" s="57">
        <v>-411</v>
      </c>
      <c r="F606" s="57">
        <v>-572</v>
      </c>
      <c r="G606" s="57">
        <v>-1887</v>
      </c>
      <c r="H606" s="57">
        <v>-1952</v>
      </c>
      <c r="I606" s="57">
        <v>-2968</v>
      </c>
      <c r="J606" s="57">
        <v>-10325</v>
      </c>
      <c r="K606" s="57">
        <v>-12872</v>
      </c>
      <c r="L606" s="57">
        <v>-13072</v>
      </c>
      <c r="M606" s="57">
        <v>-13063</v>
      </c>
      <c r="N606" s="57">
        <f>Tabela1103[[#This Row],[styczeń - wrzesień]]+Tabela110[[#This Row],[październik]]</f>
        <v>-12561</v>
      </c>
      <c r="O606" s="57">
        <f>Tabela1103[[#This Row],[styczeń - październik]]+Tabela110[[#This Row],[listopad]]</f>
        <v>-11563</v>
      </c>
      <c r="P606" s="58">
        <f>Tabela1103[[#This Row],[styczeń - listopad]]+Tabela110[[#This Row],[grudzień]]</f>
        <v>-12232</v>
      </c>
      <c r="S606" s="29"/>
    </row>
    <row r="607" spans="1:19" ht="15" customHeight="1" x14ac:dyDescent="0.25">
      <c r="A607" s="23" t="s">
        <v>31</v>
      </c>
      <c r="B607" s="19" t="s">
        <v>48</v>
      </c>
      <c r="C607" s="11" t="s">
        <v>18</v>
      </c>
      <c r="D607" s="14">
        <v>2012</v>
      </c>
      <c r="E607" s="57">
        <v>-389</v>
      </c>
      <c r="F607" s="57">
        <v>-3199</v>
      </c>
      <c r="G607" s="57">
        <v>-1647</v>
      </c>
      <c r="H607" s="57">
        <v>-2482</v>
      </c>
      <c r="I607" s="57">
        <v>-2509</v>
      </c>
      <c r="J607" s="57">
        <v>-10941</v>
      </c>
      <c r="K607" s="57">
        <v>-12722</v>
      </c>
      <c r="L607" s="57">
        <v>-13012</v>
      </c>
      <c r="M607" s="57">
        <v>-13023</v>
      </c>
      <c r="N607" s="57">
        <f>Tabela1103[[#This Row],[styczeń - wrzesień]]+Tabela110[[#This Row],[październik]]</f>
        <v>-13763</v>
      </c>
      <c r="O607" s="57">
        <f>Tabela1103[[#This Row],[styczeń - październik]]+Tabela110[[#This Row],[listopad]]</f>
        <v>-13285</v>
      </c>
      <c r="P607" s="58">
        <f>Tabela1103[[#This Row],[styczeń - listopad]]+Tabela110[[#This Row],[grudzień]]</f>
        <v>-13591</v>
      </c>
      <c r="S607" s="29"/>
    </row>
    <row r="608" spans="1:19" ht="15" customHeight="1" x14ac:dyDescent="0.25">
      <c r="A608" s="23" t="s">
        <v>31</v>
      </c>
      <c r="B608" s="19" t="s">
        <v>48</v>
      </c>
      <c r="C608" s="11" t="s">
        <v>18</v>
      </c>
      <c r="D608" s="14">
        <v>2013</v>
      </c>
      <c r="E608" s="57">
        <v>-1049</v>
      </c>
      <c r="F608" s="57">
        <v>-885</v>
      </c>
      <c r="G608" s="57">
        <v>-872</v>
      </c>
      <c r="H608" s="57">
        <v>-1399</v>
      </c>
      <c r="I608" s="57">
        <v>-1256</v>
      </c>
      <c r="J608" s="57">
        <v>-6215</v>
      </c>
      <c r="K608" s="57">
        <v>-6150</v>
      </c>
      <c r="L608" s="57">
        <v>-6059</v>
      </c>
      <c r="M608" s="57">
        <v>-5902</v>
      </c>
      <c r="N608" s="57">
        <f>Tabela1103[[#This Row],[styczeń - wrzesień]]+Tabela110[[#This Row],[październik]]</f>
        <v>-5769</v>
      </c>
      <c r="O608" s="57">
        <f>Tabela1103[[#This Row],[styczeń - październik]]+Tabela110[[#This Row],[listopad]]</f>
        <v>-5838</v>
      </c>
      <c r="P608" s="58">
        <f>Tabela1103[[#This Row],[styczeń - listopad]]+Tabela110[[#This Row],[grudzień]]</f>
        <v>-7077</v>
      </c>
      <c r="S608" s="29"/>
    </row>
    <row r="609" spans="1:19" ht="15" customHeight="1" x14ac:dyDescent="0.25">
      <c r="A609" s="23" t="s">
        <v>31</v>
      </c>
      <c r="B609" s="19" t="s">
        <v>48</v>
      </c>
      <c r="C609" s="11" t="s">
        <v>18</v>
      </c>
      <c r="D609" s="14">
        <v>2014</v>
      </c>
      <c r="E609" s="57">
        <v>-81</v>
      </c>
      <c r="F609" s="57">
        <v>-93</v>
      </c>
      <c r="G609" s="57">
        <v>-24</v>
      </c>
      <c r="H609" s="57">
        <v>-14</v>
      </c>
      <c r="I609" s="57">
        <v>186</v>
      </c>
      <c r="J609" s="57">
        <v>-116</v>
      </c>
      <c r="K609" s="57">
        <v>-28</v>
      </c>
      <c r="L609" s="57">
        <v>190</v>
      </c>
      <c r="M609" s="57">
        <v>482</v>
      </c>
      <c r="N609" s="57">
        <f>Tabela1103[[#This Row],[styczeń - wrzesień]]+Tabela110[[#This Row],[październik]]</f>
        <v>913</v>
      </c>
      <c r="O609" s="57">
        <f>Tabela1103[[#This Row],[styczeń - październik]]+Tabela110[[#This Row],[listopad]]</f>
        <v>1828</v>
      </c>
      <c r="P609" s="58">
        <f>Tabela1103[[#This Row],[styczeń - listopad]]+Tabela110[[#This Row],[grudzień]]</f>
        <v>2138</v>
      </c>
      <c r="S609" s="29"/>
    </row>
    <row r="610" spans="1:19" ht="15" customHeight="1" x14ac:dyDescent="0.25">
      <c r="A610" s="23" t="s">
        <v>31</v>
      </c>
      <c r="B610" s="19" t="s">
        <v>48</v>
      </c>
      <c r="C610" s="11" t="s">
        <v>18</v>
      </c>
      <c r="D610" s="14">
        <v>2015</v>
      </c>
      <c r="E610" s="57">
        <v>-263</v>
      </c>
      <c r="F610" s="57">
        <v>-739</v>
      </c>
      <c r="G610" s="57">
        <v>-739</v>
      </c>
      <c r="H610" s="57">
        <v>-1848</v>
      </c>
      <c r="I610" s="57">
        <v>-1883</v>
      </c>
      <c r="J610" s="57">
        <v>-1728</v>
      </c>
      <c r="K610" s="57">
        <v>-1680</v>
      </c>
      <c r="L610" s="57">
        <v>-1498</v>
      </c>
      <c r="M610" s="57">
        <v>-2234</v>
      </c>
      <c r="N610" s="57">
        <f>Tabela1103[[#This Row],[styczeń - wrzesień]]+Tabela110[[#This Row],[październik]]</f>
        <v>-2084</v>
      </c>
      <c r="O610" s="57">
        <f>Tabela1103[[#This Row],[styczeń - październik]]+Tabela110[[#This Row],[listopad]]</f>
        <v>-1705</v>
      </c>
      <c r="P610" s="58">
        <f>Tabela1103[[#This Row],[styczeń - listopad]]+Tabela110[[#This Row],[grudzień]]</f>
        <v>-1485</v>
      </c>
      <c r="S610" s="29"/>
    </row>
    <row r="611" spans="1:19" ht="15" customHeight="1" x14ac:dyDescent="0.25">
      <c r="A611" s="23" t="s">
        <v>31</v>
      </c>
      <c r="B611" s="19" t="s">
        <v>48</v>
      </c>
      <c r="C611" s="11" t="s">
        <v>18</v>
      </c>
      <c r="D611" s="14">
        <v>2016</v>
      </c>
      <c r="E611" s="57">
        <v>18</v>
      </c>
      <c r="F611" s="57">
        <v>53</v>
      </c>
      <c r="G611" s="57">
        <v>122</v>
      </c>
      <c r="H611" s="57">
        <v>237</v>
      </c>
      <c r="I611" s="57">
        <v>339</v>
      </c>
      <c r="J611" s="57">
        <v>534</v>
      </c>
      <c r="K611" s="57">
        <v>-7527</v>
      </c>
      <c r="L611" s="57">
        <v>-7466</v>
      </c>
      <c r="M611" s="57">
        <v>-6956</v>
      </c>
      <c r="N611" s="57">
        <f>Tabela1103[[#This Row],[styczeń - wrzesień]]+Tabela110[[#This Row],[październik]]</f>
        <v>-6718</v>
      </c>
      <c r="O611" s="57">
        <f>Tabela1103[[#This Row],[styczeń - październik]]+Tabela110[[#This Row],[listopad]]</f>
        <v>-6619</v>
      </c>
      <c r="P611" s="58">
        <f>Tabela1103[[#This Row],[styczeń - listopad]]+Tabela110[[#This Row],[grudzień]]</f>
        <v>-5794</v>
      </c>
      <c r="S611" s="29"/>
    </row>
    <row r="612" spans="1:19" ht="15" customHeight="1" x14ac:dyDescent="0.25">
      <c r="A612" s="23" t="s">
        <v>31</v>
      </c>
      <c r="B612" s="19" t="s">
        <v>48</v>
      </c>
      <c r="C612" s="11" t="s">
        <v>18</v>
      </c>
      <c r="D612" s="14">
        <v>2017</v>
      </c>
      <c r="E612" s="57">
        <v>-320</v>
      </c>
      <c r="F612" s="57">
        <v>-501</v>
      </c>
      <c r="G612" s="57">
        <v>-612</v>
      </c>
      <c r="H612" s="57">
        <v>-1029</v>
      </c>
      <c r="I612" s="57">
        <v>-869</v>
      </c>
      <c r="J612" s="57">
        <v>-9601</v>
      </c>
      <c r="K612" s="57">
        <v>-9486</v>
      </c>
      <c r="L612" s="57">
        <v>-9301</v>
      </c>
      <c r="M612" s="57">
        <v>-9608</v>
      </c>
      <c r="N612" s="57">
        <f>Tabela1103[[#This Row],[styczeń - wrzesień]]+Tabela110[[#This Row],[październik]]</f>
        <v>-8937</v>
      </c>
      <c r="O612" s="57">
        <f>Tabela1103[[#This Row],[styczeń - październik]]+Tabela110[[#This Row],[listopad]]</f>
        <v>-6571</v>
      </c>
      <c r="P612" s="58">
        <f>Tabela1103[[#This Row],[styczeń - listopad]]+Tabela110[[#This Row],[grudzień]]</f>
        <v>-3627</v>
      </c>
      <c r="S612" s="29"/>
    </row>
    <row r="613" spans="1:19" ht="15" customHeight="1" x14ac:dyDescent="0.25">
      <c r="A613" s="23" t="s">
        <v>31</v>
      </c>
      <c r="B613" s="19" t="s">
        <v>48</v>
      </c>
      <c r="C613" s="11" t="s">
        <v>18</v>
      </c>
      <c r="D613" s="13">
        <v>2018</v>
      </c>
      <c r="E613" s="57">
        <v>-160</v>
      </c>
      <c r="F613" s="57">
        <v>-295</v>
      </c>
      <c r="G613" s="57">
        <v>-367</v>
      </c>
      <c r="H613" s="57">
        <v>-1134</v>
      </c>
      <c r="I613" s="57">
        <v>442</v>
      </c>
      <c r="J613" s="57">
        <v>2165</v>
      </c>
      <c r="K613" s="57">
        <v>7152</v>
      </c>
      <c r="L613" s="57">
        <v>7306</v>
      </c>
      <c r="M613" s="57">
        <v>6097</v>
      </c>
      <c r="N613" s="57">
        <f>Tabela1103[[#This Row],[styczeń - wrzesień]]+Tabela110[[#This Row],[październik]]</f>
        <v>2710</v>
      </c>
      <c r="O613" s="57">
        <f>Tabela1103[[#This Row],[styczeń - październik]]+Tabela110[[#This Row],[listopad]]</f>
        <v>2568</v>
      </c>
      <c r="P613" s="58">
        <f>Tabela1103[[#This Row],[styczeń - listopad]]+Tabela110[[#This Row],[grudzień]]</f>
        <v>2136</v>
      </c>
      <c r="S613" s="29"/>
    </row>
    <row r="614" spans="1:19" ht="15" customHeight="1" x14ac:dyDescent="0.25">
      <c r="A614" s="23" t="s">
        <v>31</v>
      </c>
      <c r="B614" s="19" t="s">
        <v>48</v>
      </c>
      <c r="C614" s="11" t="s">
        <v>18</v>
      </c>
      <c r="D614" s="14">
        <v>2019</v>
      </c>
      <c r="E614" s="57">
        <v>-22</v>
      </c>
      <c r="F614" s="57">
        <v>-5</v>
      </c>
      <c r="G614" s="57">
        <v>50</v>
      </c>
      <c r="H614" s="57">
        <v>-338</v>
      </c>
      <c r="I614" s="57">
        <v>-91</v>
      </c>
      <c r="J614" s="57">
        <v>78</v>
      </c>
      <c r="K614" s="57">
        <v>-4</v>
      </c>
      <c r="L614" s="57">
        <v>138</v>
      </c>
      <c r="M614" s="57">
        <v>-1232</v>
      </c>
      <c r="N614" s="57">
        <f>Tabela1103[[#This Row],[styczeń - wrzesień]]+Tabela110[[#This Row],[październik]]</f>
        <v>579</v>
      </c>
      <c r="O614" s="57">
        <f>Tabela1103[[#This Row],[styczeń - październik]]+Tabela110[[#This Row],[listopad]]</f>
        <v>607</v>
      </c>
      <c r="P614" s="58">
        <f>Tabela1103[[#This Row],[styczeń - listopad]]+Tabela110[[#This Row],[grudzień]]</f>
        <v>559</v>
      </c>
      <c r="S614" s="29"/>
    </row>
    <row r="615" spans="1:19" ht="15" customHeight="1" x14ac:dyDescent="0.25">
      <c r="A615" s="23" t="s">
        <v>31</v>
      </c>
      <c r="B615" s="19" t="s">
        <v>48</v>
      </c>
      <c r="C615" s="11" t="s">
        <v>18</v>
      </c>
      <c r="D615" s="14">
        <v>2020</v>
      </c>
      <c r="E615" s="57">
        <v>5</v>
      </c>
      <c r="F615" s="57">
        <v>2032</v>
      </c>
      <c r="G615" s="57">
        <v>4082</v>
      </c>
      <c r="H615" s="57">
        <v>4356</v>
      </c>
      <c r="I615" s="57">
        <v>8911</v>
      </c>
      <c r="J615" s="57">
        <v>7400</v>
      </c>
      <c r="K615" s="57">
        <v>9024</v>
      </c>
      <c r="L615" s="57">
        <v>9708</v>
      </c>
      <c r="M615" s="57">
        <v>9679</v>
      </c>
      <c r="N615" s="57">
        <f>Tabela1103[[#This Row],[styczeń - wrzesień]]+Tabela110[[#This Row],[październik]]</f>
        <v>9386</v>
      </c>
      <c r="O615" s="57">
        <f>Tabela1103[[#This Row],[styczeń - październik]]+Tabela110[[#This Row],[listopad]]</f>
        <v>10485</v>
      </c>
      <c r="P615" s="58">
        <f>Tabela1103[[#This Row],[styczeń - listopad]]+Tabela110[[#This Row],[grudzień]]</f>
        <v>9117</v>
      </c>
      <c r="S615" s="29"/>
    </row>
    <row r="616" spans="1:19" ht="15" customHeight="1" x14ac:dyDescent="0.25">
      <c r="A616" s="23" t="s">
        <v>31</v>
      </c>
      <c r="B616" s="19" t="s">
        <v>48</v>
      </c>
      <c r="C616" s="11" t="s">
        <v>18</v>
      </c>
      <c r="D616" s="14">
        <v>2021</v>
      </c>
      <c r="E616" s="57">
        <v>32</v>
      </c>
      <c r="F616" s="57">
        <v>88</v>
      </c>
      <c r="G616" s="57">
        <v>148</v>
      </c>
      <c r="H616" s="57">
        <v>-168</v>
      </c>
      <c r="I616" s="57">
        <v>-15</v>
      </c>
      <c r="J616" s="57">
        <v>-7436</v>
      </c>
      <c r="K616" s="57">
        <v>-7281</v>
      </c>
      <c r="L616" s="57">
        <v>-7135</v>
      </c>
      <c r="M616" s="57">
        <v>-8257</v>
      </c>
      <c r="N616" s="57">
        <f>Tabela1103[[#This Row],[styczeń - wrzesień]]+Tabela110[[#This Row],[październik]]</f>
        <v>-9455</v>
      </c>
      <c r="O616" s="57">
        <f>Tabela1103[[#This Row],[styczeń - październik]]+Tabela110[[#This Row],[listopad]]</f>
        <v>-7904</v>
      </c>
      <c r="P616" s="58">
        <f>Tabela1103[[#This Row],[styczeń - listopad]]+Tabela110[[#This Row],[grudzień]]</f>
        <v>-6913</v>
      </c>
      <c r="S616" s="29"/>
    </row>
    <row r="617" spans="1:19" ht="15" customHeight="1" x14ac:dyDescent="0.25">
      <c r="A617" s="23" t="s">
        <v>31</v>
      </c>
      <c r="B617" s="19" t="s">
        <v>48</v>
      </c>
      <c r="C617" s="11" t="s">
        <v>18</v>
      </c>
      <c r="D617" s="14">
        <v>2022</v>
      </c>
      <c r="E617" s="57">
        <v>-19</v>
      </c>
      <c r="F617" s="57">
        <v>25</v>
      </c>
      <c r="G617" s="57">
        <v>-393</v>
      </c>
      <c r="H617" s="57">
        <v>-1702</v>
      </c>
      <c r="I617" s="57">
        <v>-1560</v>
      </c>
      <c r="J617" s="57">
        <v>-10922</v>
      </c>
      <c r="K617" s="57">
        <v>-10759</v>
      </c>
      <c r="L617" s="57">
        <v>-1206</v>
      </c>
      <c r="M617" s="57">
        <v>-1910</v>
      </c>
      <c r="N617" s="57">
        <f>Tabela1103[[#This Row],[styczeń - wrzesień]]+Tabela110[[#This Row],[październik]]</f>
        <v>-3960</v>
      </c>
      <c r="O617" s="57">
        <f>Tabela1103[[#This Row],[styczeń - październik]]+Tabela110[[#This Row],[listopad]]</f>
        <v>-3917</v>
      </c>
      <c r="P617" s="58">
        <f>Tabela1103[[#This Row],[styczeń - listopad]]+Tabela110[[#This Row],[grudzień]]</f>
        <v>-4037</v>
      </c>
      <c r="S617" s="29"/>
    </row>
    <row r="618" spans="1:19" ht="15" customHeight="1" x14ac:dyDescent="0.25">
      <c r="A618" s="23" t="s">
        <v>31</v>
      </c>
      <c r="B618" s="19" t="s">
        <v>48</v>
      </c>
      <c r="C618" s="11" t="s">
        <v>18</v>
      </c>
      <c r="D618" s="14">
        <v>2023</v>
      </c>
      <c r="E618" s="57">
        <v>-76</v>
      </c>
      <c r="F618" s="57">
        <v>-83</v>
      </c>
      <c r="G618" s="57">
        <v>2803</v>
      </c>
      <c r="H618" s="57">
        <v>6283</v>
      </c>
      <c r="I618" s="57">
        <v>4987</v>
      </c>
      <c r="J618" s="57">
        <v>4013</v>
      </c>
      <c r="K618" s="57">
        <v>3096</v>
      </c>
      <c r="L618" s="57">
        <v>7540</v>
      </c>
      <c r="M618" s="57">
        <v>8498</v>
      </c>
      <c r="N618" s="57">
        <f>Tabela1103[[#This Row],[styczeń - wrzesień]]+Tabela110[[#This Row],[październik]]</f>
        <v>8177</v>
      </c>
      <c r="O618" s="57">
        <f>Tabela1103[[#This Row],[styczeń - październik]]+Tabela110[[#This Row],[listopad]]</f>
        <v>7498</v>
      </c>
      <c r="P618" s="58">
        <f>Tabela1103[[#This Row],[styczeń - listopad]]+Tabela110[[#This Row],[grudzień]]</f>
        <v>12931</v>
      </c>
      <c r="S618" s="29"/>
    </row>
    <row r="619" spans="1:19" ht="15" customHeight="1" x14ac:dyDescent="0.25">
      <c r="A619" s="23" t="s">
        <v>31</v>
      </c>
      <c r="B619" s="19" t="s">
        <v>48</v>
      </c>
      <c r="C619" s="11" t="s">
        <v>18</v>
      </c>
      <c r="D619" s="14">
        <v>2024</v>
      </c>
      <c r="E619" s="57">
        <v>-691</v>
      </c>
      <c r="F619" s="57">
        <v>-643</v>
      </c>
      <c r="G619" s="57">
        <v>-543</v>
      </c>
      <c r="H619" s="57">
        <v>-1616</v>
      </c>
      <c r="I619" s="57">
        <v>-1714</v>
      </c>
      <c r="J619" s="57">
        <v>1376</v>
      </c>
      <c r="K619" s="57">
        <v>-1256</v>
      </c>
      <c r="L619" s="57">
        <v>-1734</v>
      </c>
      <c r="M619" s="57">
        <v>-2219</v>
      </c>
      <c r="N619" s="57">
        <f>Tabela1103[[#This Row],[styczeń - wrzesień]]+Tabela110[[#This Row],[październik]]</f>
        <v>-450</v>
      </c>
      <c r="O619" s="57">
        <f>Tabela1103[[#This Row],[styczeń - październik]]+Tabela110[[#This Row],[listopad]]</f>
        <v>2222</v>
      </c>
      <c r="P619" s="58">
        <f>Tabela1103[[#This Row],[styczeń - listopad]]+Tabela110[[#This Row],[grudzień]]</f>
        <v>653</v>
      </c>
      <c r="S619" s="29"/>
    </row>
    <row r="620" spans="1:19" ht="15" customHeight="1" x14ac:dyDescent="0.25">
      <c r="A620" s="23" t="s">
        <v>31</v>
      </c>
      <c r="B620" s="19" t="s">
        <v>48</v>
      </c>
      <c r="C620" s="11" t="s">
        <v>18</v>
      </c>
      <c r="D620" s="14">
        <v>2025</v>
      </c>
      <c r="E620" s="60">
        <f>Tabela110[[#This Row],[styczeń]]</f>
        <v>268</v>
      </c>
      <c r="F620" s="60">
        <f>Tabela1103[[#This Row],[styczeń]]+Tabela110[[#This Row],[luty]]</f>
        <v>288</v>
      </c>
      <c r="G620" s="60">
        <f>Tabela1103[[#This Row],[styczeń - luty ]]+Tabela110[[#This Row],[marzec ]]</f>
        <v>505</v>
      </c>
      <c r="H620" s="60">
        <f>Tabela1103[[#This Row],[styczeń - marzec ]]+Tabela110[[#This Row],[kwiecień]]</f>
        <v>-2056</v>
      </c>
      <c r="I620" s="60">
        <f>Tabela1103[[#This Row],[styczeń - kwiecień]]+Tabela110[[#This Row],[maj]]</f>
        <v>925</v>
      </c>
      <c r="J620" s="60">
        <f>Tabela1103[[#This Row],[styczeń - maj]]+Tabela110[[#This Row],[czerwiec]]</f>
        <v>2481</v>
      </c>
      <c r="K620" s="60">
        <f>Tabela1103[[#This Row],[styczeń - czerwiec]]+Tabela110[[#This Row],[lipiec]]</f>
        <v>3197</v>
      </c>
      <c r="L620" s="60">
        <f>Tabela1103[[#This Row],[styczeń - lipiec]]+Tabela110[[#This Row],[sierpień]]</f>
        <v>3581</v>
      </c>
      <c r="M620" s="60">
        <f>Tabela1103[[#This Row],[styczeń - sierpień]]+Tabela110[[#This Row],[wrzesień]]</f>
        <v>5208</v>
      </c>
      <c r="N620" s="60">
        <f>Tabela1103[[#This Row],[styczeń - wrzesień]]+Tabela110[[#This Row],[październik]]</f>
        <v>5861</v>
      </c>
      <c r="O620" s="60">
        <f>Tabela1103[[#This Row],[styczeń - październik]]+Tabela110[[#This Row],[listopad]]</f>
        <v>7322</v>
      </c>
      <c r="P620" s="60">
        <f>Tabela1103[[#This Row],[styczeń - listopad]]+Tabela110[[#This Row],[grudzień]]</f>
        <v>16988</v>
      </c>
      <c r="S620" s="29"/>
    </row>
    <row r="621" spans="1:19" ht="15" customHeight="1" x14ac:dyDescent="0.25">
      <c r="A621" s="23" t="s">
        <v>31</v>
      </c>
      <c r="B621" s="19" t="s">
        <v>48</v>
      </c>
      <c r="C621" s="28" t="s">
        <v>18</v>
      </c>
      <c r="D621" s="12">
        <v>2026</v>
      </c>
      <c r="E621" s="61">
        <f>Tabela110[[#This Row],[styczeń]]</f>
        <v>-18</v>
      </c>
      <c r="F621" s="61">
        <v>0</v>
      </c>
      <c r="G621" s="61">
        <v>0</v>
      </c>
      <c r="H621" s="61">
        <v>0</v>
      </c>
      <c r="I621" s="61">
        <v>0</v>
      </c>
      <c r="J621" s="61">
        <v>0</v>
      </c>
      <c r="K621" s="61">
        <v>0</v>
      </c>
      <c r="L621" s="61">
        <v>0</v>
      </c>
      <c r="M621" s="61">
        <v>0</v>
      </c>
      <c r="N621" s="61">
        <v>0</v>
      </c>
      <c r="O621" s="61">
        <v>0</v>
      </c>
      <c r="P621" s="62">
        <v>0</v>
      </c>
      <c r="S621" s="29"/>
    </row>
    <row r="622" spans="1:19" ht="15" customHeight="1" x14ac:dyDescent="0.25">
      <c r="A622" s="10" t="s">
        <v>31</v>
      </c>
      <c r="B622" s="19" t="s">
        <v>25</v>
      </c>
      <c r="C622" s="11" t="s">
        <v>18</v>
      </c>
      <c r="D622" s="17">
        <v>2007</v>
      </c>
      <c r="E622" s="57">
        <v>0</v>
      </c>
      <c r="F622" s="57">
        <v>19</v>
      </c>
      <c r="G622" s="57">
        <v>-9</v>
      </c>
      <c r="H622" s="57">
        <v>278</v>
      </c>
      <c r="I622" s="57">
        <v>299</v>
      </c>
      <c r="J622" s="57">
        <v>253</v>
      </c>
      <c r="K622" s="57">
        <v>307</v>
      </c>
      <c r="L622" s="57">
        <v>309</v>
      </c>
      <c r="M622" s="57">
        <v>337</v>
      </c>
      <c r="N622" s="57">
        <f>Tabela1103[[#This Row],[styczeń - wrzesień]]+Tabela110[[#This Row],[październik]]</f>
        <v>637</v>
      </c>
      <c r="O622" s="57">
        <f>Tabela1103[[#This Row],[styczeń - październik]]+Tabela110[[#This Row],[listopad]]</f>
        <v>709</v>
      </c>
      <c r="P622" s="58">
        <f>Tabela1103[[#This Row],[styczeń - listopad]]+Tabela110[[#This Row],[grudzień]]</f>
        <v>669</v>
      </c>
      <c r="S622" s="29"/>
    </row>
    <row r="623" spans="1:19" ht="15" customHeight="1" x14ac:dyDescent="0.25">
      <c r="A623" s="21" t="s">
        <v>31</v>
      </c>
      <c r="B623" s="19" t="s">
        <v>49</v>
      </c>
      <c r="C623" s="11" t="s">
        <v>18</v>
      </c>
      <c r="D623" s="12">
        <v>2008</v>
      </c>
      <c r="E623" s="57">
        <v>0</v>
      </c>
      <c r="F623" s="57">
        <v>1</v>
      </c>
      <c r="G623" s="57">
        <v>231</v>
      </c>
      <c r="H623" s="57">
        <v>228</v>
      </c>
      <c r="I623" s="57">
        <v>186</v>
      </c>
      <c r="J623" s="57">
        <v>160</v>
      </c>
      <c r="K623" s="57">
        <v>176</v>
      </c>
      <c r="L623" s="57">
        <v>183</v>
      </c>
      <c r="M623" s="57">
        <v>425</v>
      </c>
      <c r="N623" s="57">
        <f>Tabela1103[[#This Row],[styczeń - wrzesień]]+Tabela110[[#This Row],[październik]]</f>
        <v>391</v>
      </c>
      <c r="O623" s="57">
        <f>Tabela1103[[#This Row],[styczeń - październik]]+Tabela110[[#This Row],[listopad]]</f>
        <v>394</v>
      </c>
      <c r="P623" s="58">
        <f>Tabela1103[[#This Row],[styczeń - listopad]]+Tabela110[[#This Row],[grudzień]]</f>
        <v>349</v>
      </c>
      <c r="S623" s="29"/>
    </row>
    <row r="624" spans="1:19" ht="15" customHeight="1" x14ac:dyDescent="0.25">
      <c r="A624" s="21" t="s">
        <v>31</v>
      </c>
      <c r="B624" s="19" t="s">
        <v>49</v>
      </c>
      <c r="C624" s="11" t="s">
        <v>18</v>
      </c>
      <c r="D624" s="12">
        <v>2009</v>
      </c>
      <c r="E624" s="57">
        <v>362</v>
      </c>
      <c r="F624" s="57">
        <v>-379</v>
      </c>
      <c r="G624" s="57">
        <v>-716</v>
      </c>
      <c r="H624" s="57">
        <v>-2022</v>
      </c>
      <c r="I624" s="57">
        <v>-6994</v>
      </c>
      <c r="J624" s="57">
        <v>-12930</v>
      </c>
      <c r="K624" s="57">
        <v>-16226</v>
      </c>
      <c r="L624" s="57">
        <v>-14862</v>
      </c>
      <c r="M624" s="57">
        <v>-13414</v>
      </c>
      <c r="N624" s="57">
        <f>Tabela1103[[#This Row],[styczeń - wrzesień]]+Tabela110[[#This Row],[październik]]</f>
        <v>-11912</v>
      </c>
      <c r="O624" s="57">
        <f>Tabela1103[[#This Row],[styczeń - październik]]+Tabela110[[#This Row],[listopad]]</f>
        <v>-8319</v>
      </c>
      <c r="P624" s="58">
        <f>Tabela1103[[#This Row],[styczeń - listopad]]+Tabela110[[#This Row],[grudzień]]</f>
        <v>-9528</v>
      </c>
      <c r="S624" s="29"/>
    </row>
    <row r="625" spans="1:19" ht="15" customHeight="1" x14ac:dyDescent="0.25">
      <c r="A625" s="21" t="s">
        <v>31</v>
      </c>
      <c r="B625" s="19" t="s">
        <v>49</v>
      </c>
      <c r="C625" s="11" t="s">
        <v>18</v>
      </c>
      <c r="D625" s="13">
        <v>2010</v>
      </c>
      <c r="E625" s="57">
        <v>76</v>
      </c>
      <c r="F625" s="57">
        <v>92</v>
      </c>
      <c r="G625" s="57">
        <v>136</v>
      </c>
      <c r="H625" s="57">
        <v>178</v>
      </c>
      <c r="I625" s="57">
        <v>327</v>
      </c>
      <c r="J625" s="57">
        <v>590</v>
      </c>
      <c r="K625" s="57">
        <v>661</v>
      </c>
      <c r="L625" s="57">
        <v>772</v>
      </c>
      <c r="M625" s="57">
        <v>332</v>
      </c>
      <c r="N625" s="57">
        <f>Tabela1103[[#This Row],[styczeń - wrzesień]]+Tabela110[[#This Row],[październik]]</f>
        <v>345</v>
      </c>
      <c r="O625" s="57">
        <f>Tabela1103[[#This Row],[styczeń - październik]]+Tabela110[[#This Row],[listopad]]</f>
        <v>306</v>
      </c>
      <c r="P625" s="58">
        <f>Tabela1103[[#This Row],[styczeń - listopad]]+Tabela110[[#This Row],[grudzień]]</f>
        <v>-1400</v>
      </c>
      <c r="S625" s="29"/>
    </row>
    <row r="626" spans="1:19" ht="15" customHeight="1" x14ac:dyDescent="0.25">
      <c r="A626" s="21" t="s">
        <v>31</v>
      </c>
      <c r="B626" s="19" t="s">
        <v>49</v>
      </c>
      <c r="C626" s="11" t="s">
        <v>18</v>
      </c>
      <c r="D626" s="14">
        <v>2011</v>
      </c>
      <c r="E626" s="57">
        <v>42</v>
      </c>
      <c r="F626" s="57">
        <v>327</v>
      </c>
      <c r="G626" s="57">
        <v>414</v>
      </c>
      <c r="H626" s="57">
        <v>711</v>
      </c>
      <c r="I626" s="57">
        <v>715</v>
      </c>
      <c r="J626" s="57">
        <v>438</v>
      </c>
      <c r="K626" s="57">
        <v>527</v>
      </c>
      <c r="L626" s="57">
        <v>616</v>
      </c>
      <c r="M626" s="57">
        <v>722</v>
      </c>
      <c r="N626" s="57">
        <f>Tabela1103[[#This Row],[styczeń - wrzesień]]+Tabela110[[#This Row],[październik]]</f>
        <v>500</v>
      </c>
      <c r="O626" s="57">
        <f>Tabela1103[[#This Row],[styczeń - październik]]+Tabela110[[#This Row],[listopad]]</f>
        <v>551</v>
      </c>
      <c r="P626" s="58">
        <f>Tabela1103[[#This Row],[styczeń - listopad]]+Tabela110[[#This Row],[grudzień]]</f>
        <v>-287</v>
      </c>
      <c r="S626" s="29"/>
    </row>
    <row r="627" spans="1:19" ht="15" customHeight="1" x14ac:dyDescent="0.25">
      <c r="A627" s="21" t="s">
        <v>31</v>
      </c>
      <c r="B627" s="19" t="s">
        <v>49</v>
      </c>
      <c r="C627" s="11" t="s">
        <v>18</v>
      </c>
      <c r="D627" s="14">
        <v>2012</v>
      </c>
      <c r="E627" s="57">
        <v>95</v>
      </c>
      <c r="F627" s="57">
        <v>173</v>
      </c>
      <c r="G627" s="57">
        <v>169</v>
      </c>
      <c r="H627" s="57">
        <v>204</v>
      </c>
      <c r="I627" s="57">
        <v>35</v>
      </c>
      <c r="J627" s="57">
        <v>77</v>
      </c>
      <c r="K627" s="57">
        <v>142</v>
      </c>
      <c r="L627" s="57">
        <v>213</v>
      </c>
      <c r="M627" s="57">
        <v>57</v>
      </c>
      <c r="N627" s="57">
        <f>Tabela1103[[#This Row],[styczeń - wrzesień]]+Tabela110[[#This Row],[październik]]</f>
        <v>163</v>
      </c>
      <c r="O627" s="57">
        <f>Tabela1103[[#This Row],[styczeń - październik]]+Tabela110[[#This Row],[listopad]]</f>
        <v>-64</v>
      </c>
      <c r="P627" s="58">
        <f>Tabela1103[[#This Row],[styczeń - listopad]]+Tabela110[[#This Row],[grudzień]]</f>
        <v>-903</v>
      </c>
      <c r="S627" s="29"/>
    </row>
    <row r="628" spans="1:19" ht="15" customHeight="1" x14ac:dyDescent="0.25">
      <c r="A628" s="21" t="s">
        <v>31</v>
      </c>
      <c r="B628" s="19" t="s">
        <v>49</v>
      </c>
      <c r="C628" s="11" t="s">
        <v>18</v>
      </c>
      <c r="D628" s="14">
        <v>2013</v>
      </c>
      <c r="E628" s="57">
        <v>245</v>
      </c>
      <c r="F628" s="57">
        <v>314</v>
      </c>
      <c r="G628" s="57">
        <v>832</v>
      </c>
      <c r="H628" s="57">
        <v>914</v>
      </c>
      <c r="I628" s="57">
        <v>699</v>
      </c>
      <c r="J628" s="57">
        <v>776</v>
      </c>
      <c r="K628" s="57">
        <v>921</v>
      </c>
      <c r="L628" s="57">
        <v>756</v>
      </c>
      <c r="M628" s="57">
        <v>836</v>
      </c>
      <c r="N628" s="57">
        <f>Tabela1103[[#This Row],[styczeń - wrzesień]]+Tabela110[[#This Row],[październik]]</f>
        <v>936</v>
      </c>
      <c r="O628" s="57">
        <f>Tabela1103[[#This Row],[styczeń - październik]]+Tabela110[[#This Row],[listopad]]</f>
        <v>711</v>
      </c>
      <c r="P628" s="58">
        <f>Tabela1103[[#This Row],[styczeń - listopad]]+Tabela110[[#This Row],[grudzień]]</f>
        <v>382</v>
      </c>
      <c r="S628" s="29"/>
    </row>
    <row r="629" spans="1:19" ht="15" customHeight="1" x14ac:dyDescent="0.25">
      <c r="A629" s="21" t="s">
        <v>31</v>
      </c>
      <c r="B629" s="19" t="s">
        <v>49</v>
      </c>
      <c r="C629" s="11" t="s">
        <v>18</v>
      </c>
      <c r="D629" s="14">
        <v>2014</v>
      </c>
      <c r="E629" s="57">
        <v>138</v>
      </c>
      <c r="F629" s="57">
        <v>220</v>
      </c>
      <c r="G629" s="57">
        <v>523</v>
      </c>
      <c r="H629" s="57">
        <v>609</v>
      </c>
      <c r="I629" s="57">
        <v>693</v>
      </c>
      <c r="J629" s="57">
        <v>505</v>
      </c>
      <c r="K629" s="57">
        <v>630</v>
      </c>
      <c r="L629" s="57">
        <v>689</v>
      </c>
      <c r="M629" s="57">
        <v>448</v>
      </c>
      <c r="N629" s="57">
        <f>Tabela1103[[#This Row],[styczeń - wrzesień]]+Tabela110[[#This Row],[październik]]</f>
        <v>555</v>
      </c>
      <c r="O629" s="57">
        <f>Tabela1103[[#This Row],[styczeń - październik]]+Tabela110[[#This Row],[listopad]]</f>
        <v>392</v>
      </c>
      <c r="P629" s="58">
        <f>Tabela1103[[#This Row],[styczeń - listopad]]+Tabela110[[#This Row],[grudzień]]</f>
        <v>142</v>
      </c>
      <c r="S629" s="29"/>
    </row>
    <row r="630" spans="1:19" ht="15" customHeight="1" x14ac:dyDescent="0.25">
      <c r="A630" s="21" t="s">
        <v>31</v>
      </c>
      <c r="B630" s="19" t="s">
        <v>49</v>
      </c>
      <c r="C630" s="11" t="s">
        <v>18</v>
      </c>
      <c r="D630" s="14">
        <v>2015</v>
      </c>
      <c r="E630" s="57">
        <v>135</v>
      </c>
      <c r="F630" s="57">
        <v>274</v>
      </c>
      <c r="G630" s="57">
        <v>649</v>
      </c>
      <c r="H630" s="57">
        <v>755</v>
      </c>
      <c r="I630" s="57">
        <v>610</v>
      </c>
      <c r="J630" s="57">
        <v>373</v>
      </c>
      <c r="K630" s="57">
        <v>476</v>
      </c>
      <c r="L630" s="57">
        <v>259</v>
      </c>
      <c r="M630" s="57">
        <v>350</v>
      </c>
      <c r="N630" s="57">
        <f>Tabela1103[[#This Row],[styczeń - wrzesień]]+Tabela110[[#This Row],[październik]]</f>
        <v>517</v>
      </c>
      <c r="O630" s="57">
        <f>Tabela1103[[#This Row],[styczeń - październik]]+Tabela110[[#This Row],[listopad]]</f>
        <v>250</v>
      </c>
      <c r="P630" s="58">
        <f>Tabela1103[[#This Row],[styczeń - listopad]]+Tabela110[[#This Row],[grudzień]]</f>
        <v>-72</v>
      </c>
      <c r="S630" s="29"/>
    </row>
    <row r="631" spans="1:19" ht="15" customHeight="1" x14ac:dyDescent="0.25">
      <c r="A631" s="21" t="s">
        <v>31</v>
      </c>
      <c r="B631" s="19" t="s">
        <v>49</v>
      </c>
      <c r="C631" s="11" t="s">
        <v>18</v>
      </c>
      <c r="D631" s="14">
        <v>2016</v>
      </c>
      <c r="E631" s="57">
        <v>97</v>
      </c>
      <c r="F631" s="57">
        <v>262</v>
      </c>
      <c r="G631" s="57">
        <v>523</v>
      </c>
      <c r="H631" s="57">
        <v>627</v>
      </c>
      <c r="I631" s="57">
        <v>774</v>
      </c>
      <c r="J631" s="57">
        <v>625</v>
      </c>
      <c r="K631" s="57">
        <v>707</v>
      </c>
      <c r="L631" s="57">
        <v>493</v>
      </c>
      <c r="M631" s="57">
        <v>560</v>
      </c>
      <c r="N631" s="57">
        <f>Tabela1103[[#This Row],[styczeń - wrzesień]]+Tabela110[[#This Row],[październik]]</f>
        <v>684</v>
      </c>
      <c r="O631" s="57">
        <f>Tabela1103[[#This Row],[styczeń - październik]]+Tabela110[[#This Row],[listopad]]</f>
        <v>513</v>
      </c>
      <c r="P631" s="58">
        <f>Tabela1103[[#This Row],[styczeń - listopad]]+Tabela110[[#This Row],[grudzień]]</f>
        <v>511</v>
      </c>
      <c r="S631" s="29"/>
    </row>
    <row r="632" spans="1:19" ht="15" customHeight="1" x14ac:dyDescent="0.25">
      <c r="A632" s="21" t="s">
        <v>31</v>
      </c>
      <c r="B632" s="19" t="s">
        <v>49</v>
      </c>
      <c r="C632" s="11" t="s">
        <v>18</v>
      </c>
      <c r="D632" s="14">
        <v>2017</v>
      </c>
      <c r="E632" s="57">
        <v>119</v>
      </c>
      <c r="F632" s="57">
        <v>254</v>
      </c>
      <c r="G632" s="57">
        <v>374</v>
      </c>
      <c r="H632" s="57">
        <v>470</v>
      </c>
      <c r="I632" s="57">
        <v>182</v>
      </c>
      <c r="J632" s="57">
        <v>246</v>
      </c>
      <c r="K632" s="57">
        <v>374</v>
      </c>
      <c r="L632" s="57">
        <v>217</v>
      </c>
      <c r="M632" s="57">
        <v>312</v>
      </c>
      <c r="N632" s="57">
        <f>Tabela1103[[#This Row],[styczeń - wrzesień]]+Tabela110[[#This Row],[październik]]</f>
        <v>406</v>
      </c>
      <c r="O632" s="57">
        <f>Tabela1103[[#This Row],[styczeń - październik]]+Tabela110[[#This Row],[listopad]]</f>
        <v>219</v>
      </c>
      <c r="P632" s="58">
        <f>Tabela1103[[#This Row],[styczeń - listopad]]+Tabela110[[#This Row],[grudzień]]</f>
        <v>41</v>
      </c>
      <c r="S632" s="29"/>
    </row>
    <row r="633" spans="1:19" ht="15" customHeight="1" x14ac:dyDescent="0.25">
      <c r="A633" s="21" t="s">
        <v>31</v>
      </c>
      <c r="B633" s="19" t="s">
        <v>49</v>
      </c>
      <c r="C633" s="11" t="s">
        <v>18</v>
      </c>
      <c r="D633" s="13">
        <v>2018</v>
      </c>
      <c r="E633" s="57">
        <v>124</v>
      </c>
      <c r="F633" s="57">
        <v>291</v>
      </c>
      <c r="G633" s="57">
        <v>428</v>
      </c>
      <c r="H633" s="57">
        <v>559</v>
      </c>
      <c r="I633" s="57">
        <v>565</v>
      </c>
      <c r="J633" s="57">
        <v>308</v>
      </c>
      <c r="K633" s="57">
        <v>490</v>
      </c>
      <c r="L633" s="57">
        <v>649</v>
      </c>
      <c r="M633" s="57">
        <v>532</v>
      </c>
      <c r="N633" s="57">
        <f>Tabela1103[[#This Row],[styczeń - wrzesień]]+Tabela110[[#This Row],[październik]]</f>
        <v>630</v>
      </c>
      <c r="O633" s="57">
        <f>Tabela1103[[#This Row],[styczeń - październik]]+Tabela110[[#This Row],[listopad]]</f>
        <v>373</v>
      </c>
      <c r="P633" s="58">
        <f>Tabela1103[[#This Row],[styczeń - listopad]]+Tabela110[[#This Row],[grudzień]]</f>
        <v>237</v>
      </c>
      <c r="S633" s="29"/>
    </row>
    <row r="634" spans="1:19" ht="15" customHeight="1" x14ac:dyDescent="0.25">
      <c r="A634" s="21" t="s">
        <v>31</v>
      </c>
      <c r="B634" s="19" t="s">
        <v>49</v>
      </c>
      <c r="C634" s="11" t="s">
        <v>18</v>
      </c>
      <c r="D634" s="14">
        <v>2019</v>
      </c>
      <c r="E634" s="57">
        <v>122</v>
      </c>
      <c r="F634" s="57">
        <v>238</v>
      </c>
      <c r="G634" s="57">
        <v>352</v>
      </c>
      <c r="H634" s="57">
        <v>514</v>
      </c>
      <c r="I634" s="57">
        <v>278</v>
      </c>
      <c r="J634" s="57">
        <v>378</v>
      </c>
      <c r="K634" s="57">
        <v>547</v>
      </c>
      <c r="L634" s="57">
        <v>288</v>
      </c>
      <c r="M634" s="57">
        <v>425</v>
      </c>
      <c r="N634" s="57">
        <f>Tabela1103[[#This Row],[styczeń - wrzesień]]+Tabela110[[#This Row],[październik]]</f>
        <v>478</v>
      </c>
      <c r="O634" s="57">
        <f>Tabela1103[[#This Row],[styczeń - październik]]+Tabela110[[#This Row],[listopad]]</f>
        <v>220</v>
      </c>
      <c r="P634" s="58">
        <f>Tabela1103[[#This Row],[styczeń - listopad]]+Tabela110[[#This Row],[grudzień]]</f>
        <v>211</v>
      </c>
      <c r="S634" s="29"/>
    </row>
    <row r="635" spans="1:19" ht="15" customHeight="1" x14ac:dyDescent="0.25">
      <c r="A635" s="21" t="s">
        <v>31</v>
      </c>
      <c r="B635" s="19" t="s">
        <v>49</v>
      </c>
      <c r="C635" s="11" t="s">
        <v>18</v>
      </c>
      <c r="D635" s="14">
        <v>2020</v>
      </c>
      <c r="E635" s="57">
        <v>124</v>
      </c>
      <c r="F635" s="57">
        <v>277</v>
      </c>
      <c r="G635" s="57">
        <v>408</v>
      </c>
      <c r="H635" s="57">
        <v>561</v>
      </c>
      <c r="I635" s="57">
        <v>648</v>
      </c>
      <c r="J635" s="57">
        <v>370</v>
      </c>
      <c r="K635" s="57">
        <v>470</v>
      </c>
      <c r="L635" s="57">
        <v>638</v>
      </c>
      <c r="M635" s="57">
        <v>273</v>
      </c>
      <c r="N635" s="57">
        <f>Tabela1103[[#This Row],[styczeń - wrzesień]]+Tabela110[[#This Row],[październik]]</f>
        <v>310</v>
      </c>
      <c r="O635" s="57">
        <f>Tabela1103[[#This Row],[styczeń - październik]]+Tabela110[[#This Row],[listopad]]</f>
        <v>13</v>
      </c>
      <c r="P635" s="58">
        <f>Tabela1103[[#This Row],[styczeń - listopad]]+Tabela110[[#This Row],[grudzień]]</f>
        <v>659</v>
      </c>
      <c r="S635" s="29"/>
    </row>
    <row r="636" spans="1:19" ht="15" customHeight="1" x14ac:dyDescent="0.25">
      <c r="A636" s="21" t="s">
        <v>31</v>
      </c>
      <c r="B636" s="19" t="s">
        <v>49</v>
      </c>
      <c r="C636" s="11" t="s">
        <v>18</v>
      </c>
      <c r="D636" s="14">
        <v>2021</v>
      </c>
      <c r="E636" s="57">
        <v>107</v>
      </c>
      <c r="F636" s="57">
        <v>256</v>
      </c>
      <c r="G636" s="57">
        <v>391</v>
      </c>
      <c r="H636" s="57">
        <v>485</v>
      </c>
      <c r="I636" s="57">
        <v>543</v>
      </c>
      <c r="J636" s="57">
        <v>785</v>
      </c>
      <c r="K636" s="57">
        <v>960</v>
      </c>
      <c r="L636" s="57">
        <v>757</v>
      </c>
      <c r="M636" s="57">
        <v>855</v>
      </c>
      <c r="N636" s="57">
        <f>Tabela1103[[#This Row],[styczeń - wrzesień]]+Tabela110[[#This Row],[październik]]</f>
        <v>1044</v>
      </c>
      <c r="O636" s="57">
        <f>Tabela1103[[#This Row],[styczeń - październik]]+Tabela110[[#This Row],[listopad]]</f>
        <v>797</v>
      </c>
      <c r="P636" s="58">
        <f>Tabela1103[[#This Row],[styczeń - listopad]]+Tabela110[[#This Row],[grudzień]]</f>
        <v>1403</v>
      </c>
      <c r="S636" s="29"/>
    </row>
    <row r="637" spans="1:19" ht="15" customHeight="1" x14ac:dyDescent="0.25">
      <c r="A637" s="21" t="s">
        <v>31</v>
      </c>
      <c r="B637" s="19" t="s">
        <v>49</v>
      </c>
      <c r="C637" s="11" t="s">
        <v>18</v>
      </c>
      <c r="D637" s="14">
        <v>2022</v>
      </c>
      <c r="E637" s="57">
        <v>130</v>
      </c>
      <c r="F637" s="57">
        <v>309</v>
      </c>
      <c r="G637" s="57">
        <v>450</v>
      </c>
      <c r="H637" s="57">
        <v>542</v>
      </c>
      <c r="I637" s="57">
        <v>168</v>
      </c>
      <c r="J637" s="57">
        <v>1062</v>
      </c>
      <c r="K637" s="57">
        <v>1258</v>
      </c>
      <c r="L637" s="57">
        <v>1014</v>
      </c>
      <c r="M637" s="57">
        <v>1468</v>
      </c>
      <c r="N637" s="57">
        <f>Tabela1103[[#This Row],[styczeń - wrzesień]]+Tabela110[[#This Row],[październik]]</f>
        <v>1685</v>
      </c>
      <c r="O637" s="57">
        <f>Tabela1103[[#This Row],[styczeń - październik]]+Tabela110[[#This Row],[listopad]]</f>
        <v>1080</v>
      </c>
      <c r="P637" s="58">
        <f>Tabela1103[[#This Row],[styczeń - listopad]]+Tabela110[[#This Row],[grudzień]]</f>
        <v>1647</v>
      </c>
      <c r="S637" s="29"/>
    </row>
    <row r="638" spans="1:19" ht="15" customHeight="1" x14ac:dyDescent="0.25">
      <c r="A638" s="21" t="s">
        <v>31</v>
      </c>
      <c r="B638" s="19" t="s">
        <v>49</v>
      </c>
      <c r="C638" s="11" t="s">
        <v>18</v>
      </c>
      <c r="D638" s="14">
        <v>2023</v>
      </c>
      <c r="E638" s="57">
        <v>165</v>
      </c>
      <c r="F638" s="57">
        <v>341</v>
      </c>
      <c r="G638" s="57">
        <v>494</v>
      </c>
      <c r="H638" s="57">
        <v>920</v>
      </c>
      <c r="I638" s="57">
        <v>801</v>
      </c>
      <c r="J638" s="57">
        <v>1186</v>
      </c>
      <c r="K638" s="57">
        <v>1202</v>
      </c>
      <c r="L638" s="57">
        <v>1425</v>
      </c>
      <c r="M638" s="57">
        <v>1523</v>
      </c>
      <c r="N638" s="57">
        <f>Tabela1103[[#This Row],[styczeń - wrzesień]]+Tabela110[[#This Row],[październik]]</f>
        <v>1671</v>
      </c>
      <c r="O638" s="57">
        <f>Tabela1103[[#This Row],[styczeń - październik]]+Tabela110[[#This Row],[listopad]]</f>
        <v>1100</v>
      </c>
      <c r="P638" s="58">
        <f>Tabela1103[[#This Row],[styczeń - listopad]]+Tabela110[[#This Row],[grudzień]]</f>
        <v>1320</v>
      </c>
      <c r="S638" s="29"/>
    </row>
    <row r="639" spans="1:19" ht="15" customHeight="1" x14ac:dyDescent="0.25">
      <c r="A639" s="21" t="s">
        <v>31</v>
      </c>
      <c r="B639" s="19" t="s">
        <v>49</v>
      </c>
      <c r="C639" s="11" t="s">
        <v>18</v>
      </c>
      <c r="D639" s="14">
        <v>2024</v>
      </c>
      <c r="E639" s="57">
        <v>141</v>
      </c>
      <c r="F639" s="57">
        <v>307</v>
      </c>
      <c r="G639" s="57">
        <v>520</v>
      </c>
      <c r="H639" s="57">
        <v>672</v>
      </c>
      <c r="I639" s="57">
        <v>857</v>
      </c>
      <c r="J639" s="57">
        <v>1560</v>
      </c>
      <c r="K639" s="57">
        <v>1775</v>
      </c>
      <c r="L639" s="57">
        <v>1806</v>
      </c>
      <c r="M639" s="57">
        <v>1563</v>
      </c>
      <c r="N639" s="57">
        <f>Tabela1103[[#This Row],[styczeń - wrzesień]]+Tabela110[[#This Row],[październik]]</f>
        <v>1876</v>
      </c>
      <c r="O639" s="57">
        <f>Tabela1103[[#This Row],[styczeń - październik]]+Tabela110[[#This Row],[listopad]]</f>
        <v>1373</v>
      </c>
      <c r="P639" s="58">
        <f>Tabela1103[[#This Row],[styczeń - listopad]]+Tabela110[[#This Row],[grudzień]]</f>
        <v>2020</v>
      </c>
      <c r="S639" s="29"/>
    </row>
    <row r="640" spans="1:19" ht="15" customHeight="1" x14ac:dyDescent="0.25">
      <c r="A640" s="21" t="s">
        <v>31</v>
      </c>
      <c r="B640" s="19" t="s">
        <v>49</v>
      </c>
      <c r="C640" s="11" t="s">
        <v>18</v>
      </c>
      <c r="D640" s="18">
        <v>2025</v>
      </c>
      <c r="E640" s="60">
        <f>Tabela110[[#This Row],[styczeń]]</f>
        <v>137</v>
      </c>
      <c r="F640" s="60">
        <f>Tabela1103[[#This Row],[styczeń]]+Tabela110[[#This Row],[luty]]</f>
        <v>353</v>
      </c>
      <c r="G640" s="60">
        <f>Tabela1103[[#This Row],[styczeń - luty ]]+Tabela110[[#This Row],[marzec ]]</f>
        <v>587</v>
      </c>
      <c r="H640" s="60">
        <f>Tabela1103[[#This Row],[styczeń - marzec ]]+Tabela110[[#This Row],[kwiecień]]</f>
        <v>978</v>
      </c>
      <c r="I640" s="60">
        <f>Tabela1103[[#This Row],[styczeń - kwiecień]]+Tabela110[[#This Row],[maj]]</f>
        <v>1015</v>
      </c>
      <c r="J640" s="60">
        <f>Tabela1103[[#This Row],[styczeń - maj]]+Tabela110[[#This Row],[czerwiec]]</f>
        <v>1501</v>
      </c>
      <c r="K640" s="60">
        <f>Tabela1103[[#This Row],[styczeń - czerwiec]]+Tabela110[[#This Row],[lipiec]]</f>
        <v>1742</v>
      </c>
      <c r="L640" s="60">
        <f>Tabela1103[[#This Row],[styczeń - lipiec]]+Tabela110[[#This Row],[sierpień]]</f>
        <v>1996</v>
      </c>
      <c r="M640" s="60">
        <f>Tabela1103[[#This Row],[styczeń - sierpień]]+Tabela110[[#This Row],[wrzesień]]</f>
        <v>2034</v>
      </c>
      <c r="N640" s="60">
        <f>Tabela1103[[#This Row],[styczeń - wrzesień]]+Tabela110[[#This Row],[październik]]</f>
        <v>2089</v>
      </c>
      <c r="O640" s="60">
        <f>Tabela1103[[#This Row],[styczeń - październik]]+Tabela110[[#This Row],[listopad]]</f>
        <v>1702</v>
      </c>
      <c r="P640" s="60">
        <f>Tabela1103[[#This Row],[styczeń - listopad]]+Tabela110[[#This Row],[grudzień]]</f>
        <v>1342</v>
      </c>
      <c r="S640" s="29"/>
    </row>
    <row r="641" spans="1:19" ht="15" customHeight="1" x14ac:dyDescent="0.25">
      <c r="A641" s="21" t="s">
        <v>31</v>
      </c>
      <c r="B641" s="19" t="s">
        <v>49</v>
      </c>
      <c r="C641" s="28" t="s">
        <v>18</v>
      </c>
      <c r="D641" s="12">
        <v>2026</v>
      </c>
      <c r="E641" s="61">
        <f>Tabela110[[#This Row],[styczeń]]</f>
        <v>258</v>
      </c>
      <c r="F641" s="61">
        <v>0</v>
      </c>
      <c r="G641" s="61">
        <v>0</v>
      </c>
      <c r="H641" s="61">
        <v>0</v>
      </c>
      <c r="I641" s="61">
        <v>0</v>
      </c>
      <c r="J641" s="61">
        <v>0</v>
      </c>
      <c r="K641" s="61">
        <v>0</v>
      </c>
      <c r="L641" s="61">
        <v>0</v>
      </c>
      <c r="M641" s="61">
        <v>0</v>
      </c>
      <c r="N641" s="61">
        <v>0</v>
      </c>
      <c r="O641" s="61">
        <v>0</v>
      </c>
      <c r="P641" s="62">
        <v>0</v>
      </c>
      <c r="S641" s="29"/>
    </row>
    <row r="642" spans="1:19" ht="15" customHeight="1" x14ac:dyDescent="0.25">
      <c r="A642" s="10" t="s">
        <v>31</v>
      </c>
      <c r="B642" s="16" t="s">
        <v>26</v>
      </c>
      <c r="C642" s="11" t="s">
        <v>18</v>
      </c>
      <c r="D642" s="17">
        <v>2007</v>
      </c>
      <c r="E642" s="57">
        <v>10858</v>
      </c>
      <c r="F642" s="57">
        <v>13881</v>
      </c>
      <c r="G642" s="57">
        <v>12892</v>
      </c>
      <c r="H642" s="57">
        <v>12045</v>
      </c>
      <c r="I642" s="57">
        <v>13095</v>
      </c>
      <c r="J642" s="57">
        <v>11228</v>
      </c>
      <c r="K642" s="57">
        <v>11418</v>
      </c>
      <c r="L642" s="57">
        <v>9931</v>
      </c>
      <c r="M642" s="57">
        <v>13130</v>
      </c>
      <c r="N642" s="57">
        <f>Tabela1103[[#This Row],[styczeń - wrzesień]]+Tabela110[[#This Row],[październik]]</f>
        <v>16917</v>
      </c>
      <c r="O642" s="57">
        <f>Tabela1103[[#This Row],[styczeń - październik]]+Tabela110[[#This Row],[listopad]]</f>
        <v>23381</v>
      </c>
      <c r="P642" s="58">
        <f>Tabela1103[[#This Row],[styczeń - listopad]]+Tabela110[[#This Row],[grudzień]]</f>
        <v>29675</v>
      </c>
      <c r="S642" s="29"/>
    </row>
    <row r="643" spans="1:19" ht="15" customHeight="1" x14ac:dyDescent="0.25">
      <c r="A643" s="23" t="s">
        <v>31</v>
      </c>
      <c r="B643" s="16" t="s">
        <v>50</v>
      </c>
      <c r="C643" s="11" t="s">
        <v>18</v>
      </c>
      <c r="D643" s="12">
        <v>2008</v>
      </c>
      <c r="E643" s="57">
        <v>-3574</v>
      </c>
      <c r="F643" s="57">
        <v>-1259</v>
      </c>
      <c r="G643" s="57">
        <v>-2454</v>
      </c>
      <c r="H643" s="57">
        <v>6</v>
      </c>
      <c r="I643" s="57">
        <v>8703</v>
      </c>
      <c r="J643" s="57">
        <v>12130</v>
      </c>
      <c r="K643" s="57">
        <v>18219</v>
      </c>
      <c r="L643" s="57">
        <v>18408</v>
      </c>
      <c r="M643" s="57">
        <v>15583</v>
      </c>
      <c r="N643" s="57">
        <f>Tabela1103[[#This Row],[styczeń - wrzesień]]+Tabela110[[#This Row],[październik]]</f>
        <v>24431</v>
      </c>
      <c r="O643" s="57">
        <f>Tabela1103[[#This Row],[styczeń - październik]]+Tabela110[[#This Row],[listopad]]</f>
        <v>31011</v>
      </c>
      <c r="P643" s="58">
        <f>Tabela1103[[#This Row],[styczeń - listopad]]+Tabela110[[#This Row],[grudzień]]</f>
        <v>42145</v>
      </c>
      <c r="S643" s="29"/>
    </row>
    <row r="644" spans="1:19" ht="15" customHeight="1" x14ac:dyDescent="0.25">
      <c r="A644" s="23" t="s">
        <v>31</v>
      </c>
      <c r="B644" s="16" t="s">
        <v>50</v>
      </c>
      <c r="C644" s="11" t="s">
        <v>18</v>
      </c>
      <c r="D644" s="12">
        <v>2009</v>
      </c>
      <c r="E644" s="57">
        <v>1113</v>
      </c>
      <c r="F644" s="57">
        <v>8022</v>
      </c>
      <c r="G644" s="57">
        <v>11421</v>
      </c>
      <c r="H644" s="57">
        <v>22528</v>
      </c>
      <c r="I644" s="57">
        <v>22089</v>
      </c>
      <c r="J644" s="57">
        <v>26862</v>
      </c>
      <c r="K644" s="57">
        <v>39158</v>
      </c>
      <c r="L644" s="57">
        <v>52087</v>
      </c>
      <c r="M644" s="57">
        <v>57589</v>
      </c>
      <c r="N644" s="57">
        <f>Tabela1103[[#This Row],[styczeń - wrzesień]]+Tabela110[[#This Row],[październik]]</f>
        <v>63266</v>
      </c>
      <c r="O644" s="57">
        <f>Tabela1103[[#This Row],[styczeń - październik]]+Tabela110[[#This Row],[listopad]]</f>
        <v>67581</v>
      </c>
      <c r="P644" s="58">
        <f>Tabela1103[[#This Row],[styczeń - listopad]]+Tabela110[[#This Row],[grudzień]]</f>
        <v>73838</v>
      </c>
      <c r="S644" s="29"/>
    </row>
    <row r="645" spans="1:19" ht="15" customHeight="1" x14ac:dyDescent="0.25">
      <c r="A645" s="23" t="s">
        <v>31</v>
      </c>
      <c r="B645" s="16" t="s">
        <v>50</v>
      </c>
      <c r="C645" s="11" t="s">
        <v>18</v>
      </c>
      <c r="D645" s="13">
        <v>2010</v>
      </c>
      <c r="E645" s="57">
        <v>11237</v>
      </c>
      <c r="F645" s="57">
        <v>18076</v>
      </c>
      <c r="G645" s="57">
        <v>26235</v>
      </c>
      <c r="H645" s="57">
        <v>30517</v>
      </c>
      <c r="I645" s="57">
        <v>28925</v>
      </c>
      <c r="J645" s="57">
        <v>32602</v>
      </c>
      <c r="K645" s="57">
        <v>43608</v>
      </c>
      <c r="L645" s="57">
        <v>49414</v>
      </c>
      <c r="M645" s="57">
        <v>61413</v>
      </c>
      <c r="N645" s="57">
        <f>Tabela1103[[#This Row],[styczeń - wrzesień]]+Tabela110[[#This Row],[październik]]</f>
        <v>66386</v>
      </c>
      <c r="O645" s="57">
        <f>Tabela1103[[#This Row],[styczeń - październik]]+Tabela110[[#This Row],[listopad]]</f>
        <v>64504</v>
      </c>
      <c r="P645" s="58">
        <f>Tabela1103[[#This Row],[styczeń - listopad]]+Tabela110[[#This Row],[grudzień]]</f>
        <v>68175</v>
      </c>
      <c r="S645" s="29"/>
    </row>
    <row r="646" spans="1:19" ht="15" customHeight="1" x14ac:dyDescent="0.25">
      <c r="A646" s="23" t="s">
        <v>31</v>
      </c>
      <c r="B646" s="16" t="s">
        <v>50</v>
      </c>
      <c r="C646" s="11" t="s">
        <v>18</v>
      </c>
      <c r="D646" s="14">
        <v>2011</v>
      </c>
      <c r="E646" s="57">
        <v>9217</v>
      </c>
      <c r="F646" s="57">
        <v>15443</v>
      </c>
      <c r="G646" s="57">
        <v>17852</v>
      </c>
      <c r="H646" s="57">
        <v>25172</v>
      </c>
      <c r="I646" s="57">
        <v>31904</v>
      </c>
      <c r="J646" s="57">
        <v>43426</v>
      </c>
      <c r="K646" s="57">
        <v>39023</v>
      </c>
      <c r="L646" s="57">
        <v>39548</v>
      </c>
      <c r="M646" s="57">
        <v>28927</v>
      </c>
      <c r="N646" s="57">
        <f>Tabela1103[[#This Row],[styczeń - wrzesień]]+Tabela110[[#This Row],[październik]]</f>
        <v>33577</v>
      </c>
      <c r="O646" s="57">
        <f>Tabela1103[[#This Row],[styczeń - październik]]+Tabela110[[#This Row],[listopad]]</f>
        <v>40578</v>
      </c>
      <c r="P646" s="58">
        <f>Tabela1103[[#This Row],[styczeń - listopad]]+Tabela110[[#This Row],[grudzień]]</f>
        <v>36345</v>
      </c>
      <c r="S646" s="29"/>
    </row>
    <row r="647" spans="1:19" ht="15" customHeight="1" x14ac:dyDescent="0.25">
      <c r="A647" s="23" t="s">
        <v>31</v>
      </c>
      <c r="B647" s="16" t="s">
        <v>50</v>
      </c>
      <c r="C647" s="11" t="s">
        <v>18</v>
      </c>
      <c r="D647" s="14">
        <v>2012</v>
      </c>
      <c r="E647" s="57">
        <v>7740</v>
      </c>
      <c r="F647" s="57">
        <v>22192</v>
      </c>
      <c r="G647" s="57">
        <v>29774</v>
      </c>
      <c r="H647" s="57">
        <v>19996</v>
      </c>
      <c r="I647" s="57">
        <v>29371</v>
      </c>
      <c r="J647" s="57">
        <v>38005</v>
      </c>
      <c r="K647" s="57">
        <v>26850</v>
      </c>
      <c r="L647" s="57">
        <v>32783</v>
      </c>
      <c r="M647" s="57">
        <v>42787</v>
      </c>
      <c r="N647" s="57">
        <f>Tabela1103[[#This Row],[styczeń - wrzesień]]+Tabela110[[#This Row],[październik]]</f>
        <v>47342</v>
      </c>
      <c r="O647" s="57">
        <f>Tabela1103[[#This Row],[styczeń - październik]]+Tabela110[[#This Row],[listopad]]</f>
        <v>56696</v>
      </c>
      <c r="P647" s="58">
        <f>Tabela1103[[#This Row],[styczeń - listopad]]+Tabela110[[#This Row],[grudzień]]</f>
        <v>52122</v>
      </c>
      <c r="S647" s="29"/>
    </row>
    <row r="648" spans="1:19" ht="15" customHeight="1" x14ac:dyDescent="0.25">
      <c r="A648" s="23" t="s">
        <v>31</v>
      </c>
      <c r="B648" s="16" t="s">
        <v>50</v>
      </c>
      <c r="C648" s="11" t="s">
        <v>18</v>
      </c>
      <c r="D648" s="14">
        <v>2013</v>
      </c>
      <c r="E648" s="57">
        <v>16904</v>
      </c>
      <c r="F648" s="57">
        <v>16959</v>
      </c>
      <c r="G648" s="57">
        <v>25678</v>
      </c>
      <c r="H648" s="57">
        <v>25851</v>
      </c>
      <c r="I648" s="57">
        <v>33845</v>
      </c>
      <c r="J648" s="57">
        <v>36107</v>
      </c>
      <c r="K648" s="57">
        <v>35043</v>
      </c>
      <c r="L648" s="57">
        <v>37357</v>
      </c>
      <c r="M648" s="57">
        <v>46478</v>
      </c>
      <c r="N648" s="57">
        <f>Tabela1103[[#This Row],[styczeń - wrzesień]]+Tabela110[[#This Row],[październik]]</f>
        <v>44267</v>
      </c>
      <c r="O648" s="57">
        <f>Tabela1103[[#This Row],[styczeń - październik]]+Tabela110[[#This Row],[listopad]]</f>
        <v>54101</v>
      </c>
      <c r="P648" s="58">
        <f>Tabela1103[[#This Row],[styczeń - listopad]]+Tabela110[[#This Row],[grudzień]]</f>
        <v>44486</v>
      </c>
      <c r="S648" s="29"/>
    </row>
    <row r="649" spans="1:19" ht="15" customHeight="1" x14ac:dyDescent="0.25">
      <c r="A649" s="21" t="s">
        <v>31</v>
      </c>
      <c r="B649" s="16" t="s">
        <v>50</v>
      </c>
      <c r="C649" s="11" t="s">
        <v>18</v>
      </c>
      <c r="D649" s="14">
        <v>2014</v>
      </c>
      <c r="E649" s="57">
        <v>19504</v>
      </c>
      <c r="F649" s="57">
        <v>25056</v>
      </c>
      <c r="G649" s="57">
        <v>29253</v>
      </c>
      <c r="H649" s="57">
        <v>30485</v>
      </c>
      <c r="I649" s="57">
        <v>35940</v>
      </c>
      <c r="J649" s="57">
        <v>40617</v>
      </c>
      <c r="K649" s="57">
        <v>41029</v>
      </c>
      <c r="L649" s="57">
        <v>42961</v>
      </c>
      <c r="M649" s="57">
        <v>47475</v>
      </c>
      <c r="N649" s="57">
        <f>Tabela1103[[#This Row],[styczeń - wrzesień]]+Tabela110[[#This Row],[październik]]</f>
        <v>53156</v>
      </c>
      <c r="O649" s="57">
        <f>Tabela1103[[#This Row],[styczeń - październik]]+Tabela110[[#This Row],[listopad]]</f>
        <v>58557</v>
      </c>
      <c r="P649" s="58">
        <f>Tabela1103[[#This Row],[styczeń - listopad]]+Tabela110[[#This Row],[grudzień]]</f>
        <v>58261</v>
      </c>
      <c r="S649" s="29"/>
    </row>
    <row r="650" spans="1:19" ht="15" customHeight="1" x14ac:dyDescent="0.25">
      <c r="A650" s="23" t="s">
        <v>31</v>
      </c>
      <c r="B650" s="16" t="s">
        <v>50</v>
      </c>
      <c r="C650" s="11" t="s">
        <v>18</v>
      </c>
      <c r="D650" s="14">
        <v>2015</v>
      </c>
      <c r="E650" s="57">
        <v>6785</v>
      </c>
      <c r="F650" s="57">
        <v>22107</v>
      </c>
      <c r="G650" s="57">
        <v>26838</v>
      </c>
      <c r="H650" s="57">
        <v>28663</v>
      </c>
      <c r="I650" s="57">
        <v>28727</v>
      </c>
      <c r="J650" s="57">
        <v>32825</v>
      </c>
      <c r="K650" s="57">
        <v>30131</v>
      </c>
      <c r="L650" s="57">
        <v>33788</v>
      </c>
      <c r="M650" s="57">
        <v>50873</v>
      </c>
      <c r="N650" s="57">
        <f>Tabela1103[[#This Row],[styczeń - wrzesień]]+Tabela110[[#This Row],[październik]]</f>
        <v>38030</v>
      </c>
      <c r="O650" s="57">
        <f>Tabela1103[[#This Row],[styczeń - październik]]+Tabela110[[#This Row],[listopad]]</f>
        <v>45385</v>
      </c>
      <c r="P650" s="58">
        <f>Tabela1103[[#This Row],[styczeń - listopad]]+Tabela110[[#This Row],[grudzień]]</f>
        <v>45056</v>
      </c>
      <c r="S650" s="29"/>
    </row>
    <row r="651" spans="1:19" ht="15" customHeight="1" x14ac:dyDescent="0.25">
      <c r="A651" s="23" t="s">
        <v>31</v>
      </c>
      <c r="B651" s="16" t="s">
        <v>50</v>
      </c>
      <c r="C651" s="11" t="s">
        <v>18</v>
      </c>
      <c r="D651" s="14">
        <v>2016</v>
      </c>
      <c r="E651" s="57">
        <v>1701</v>
      </c>
      <c r="F651" s="57">
        <v>16516</v>
      </c>
      <c r="G651" s="57">
        <v>26088</v>
      </c>
      <c r="H651" s="57">
        <v>38926</v>
      </c>
      <c r="I651" s="57">
        <v>48435</v>
      </c>
      <c r="J651" s="57">
        <v>52023</v>
      </c>
      <c r="K651" s="57">
        <v>46761</v>
      </c>
      <c r="L651" s="57">
        <v>57396</v>
      </c>
      <c r="M651" s="57">
        <v>62711</v>
      </c>
      <c r="N651" s="57">
        <f>Tabela1103[[#This Row],[styczeń - wrzesień]]+Tabela110[[#This Row],[październik]]</f>
        <v>68909</v>
      </c>
      <c r="O651" s="57">
        <f>Tabela1103[[#This Row],[styczeń - październik]]+Tabela110[[#This Row],[listopad]]</f>
        <v>71622</v>
      </c>
      <c r="P651" s="58">
        <f>Tabela1103[[#This Row],[styczeń - listopad]]+Tabela110[[#This Row],[grudzień]]</f>
        <v>74491</v>
      </c>
      <c r="S651" s="29"/>
    </row>
    <row r="652" spans="1:19" ht="15" customHeight="1" x14ac:dyDescent="0.25">
      <c r="A652" s="23" t="s">
        <v>31</v>
      </c>
      <c r="B652" s="16" t="s">
        <v>50</v>
      </c>
      <c r="C652" s="11" t="s">
        <v>18</v>
      </c>
      <c r="D652" s="14">
        <v>2017</v>
      </c>
      <c r="E652" s="57">
        <v>7385</v>
      </c>
      <c r="F652" s="57">
        <v>22161</v>
      </c>
      <c r="G652" s="57">
        <v>26536</v>
      </c>
      <c r="H652" s="57">
        <v>28394</v>
      </c>
      <c r="I652" s="57">
        <v>30736</v>
      </c>
      <c r="J652" s="57">
        <v>33438</v>
      </c>
      <c r="K652" s="57">
        <v>27837</v>
      </c>
      <c r="L652" s="57">
        <v>22629</v>
      </c>
      <c r="M652" s="57">
        <v>23324</v>
      </c>
      <c r="N652" s="57">
        <f>Tabela1103[[#This Row],[styczeń - wrzesień]]+Tabela110[[#This Row],[październik]]</f>
        <v>19135</v>
      </c>
      <c r="O652" s="57">
        <f>Tabela1103[[#This Row],[styczeń - październik]]+Tabela110[[#This Row],[listopad]]</f>
        <v>22589</v>
      </c>
      <c r="P652" s="58">
        <f>Tabela1103[[#This Row],[styczeń - listopad]]+Tabela110[[#This Row],[grudzień]]</f>
        <v>17249</v>
      </c>
      <c r="S652" s="29"/>
    </row>
    <row r="653" spans="1:19" ht="15" customHeight="1" x14ac:dyDescent="0.25">
      <c r="A653" s="23" t="s">
        <v>31</v>
      </c>
      <c r="B653" s="16" t="s">
        <v>50</v>
      </c>
      <c r="C653" s="11" t="s">
        <v>18</v>
      </c>
      <c r="D653" s="13">
        <v>2018</v>
      </c>
      <c r="E653" s="57">
        <v>9378</v>
      </c>
      <c r="F653" s="57">
        <v>23662</v>
      </c>
      <c r="G653" s="57">
        <v>28896</v>
      </c>
      <c r="H653" s="57">
        <v>17769</v>
      </c>
      <c r="I653" s="57">
        <v>21019</v>
      </c>
      <c r="J653" s="57">
        <v>12492</v>
      </c>
      <c r="K653" s="57">
        <v>9432</v>
      </c>
      <c r="L653" s="57">
        <v>9855</v>
      </c>
      <c r="M653" s="57">
        <v>14078</v>
      </c>
      <c r="N653" s="57">
        <f>Tabela1103[[#This Row],[styczeń - wrzesień]]+Tabela110[[#This Row],[październik]]</f>
        <v>20107</v>
      </c>
      <c r="O653" s="57">
        <f>Tabela1103[[#This Row],[styczeń - październik]]+Tabela110[[#This Row],[listopad]]</f>
        <v>17152</v>
      </c>
      <c r="P653" s="58">
        <f>Tabela1103[[#This Row],[styczeń - listopad]]+Tabela110[[#This Row],[grudzień]]</f>
        <v>13783</v>
      </c>
      <c r="S653" s="29"/>
    </row>
    <row r="654" spans="1:19" ht="15" customHeight="1" x14ac:dyDescent="0.25">
      <c r="A654" s="23" t="s">
        <v>31</v>
      </c>
      <c r="B654" s="16" t="s">
        <v>50</v>
      </c>
      <c r="C654" s="11" t="s">
        <v>18</v>
      </c>
      <c r="D654" s="14">
        <v>2019</v>
      </c>
      <c r="E654" s="57">
        <v>2067</v>
      </c>
      <c r="F654" s="57">
        <v>9005</v>
      </c>
      <c r="G654" s="57">
        <v>25082</v>
      </c>
      <c r="H654" s="57">
        <v>24000</v>
      </c>
      <c r="I654" s="57">
        <v>21253</v>
      </c>
      <c r="J654" s="57">
        <v>22157</v>
      </c>
      <c r="K654" s="57">
        <v>16570</v>
      </c>
      <c r="L654" s="57">
        <v>14817</v>
      </c>
      <c r="M654" s="57">
        <v>17424</v>
      </c>
      <c r="N654" s="57">
        <f>Tabela1103[[#This Row],[styczeń - wrzesień]]+Tabela110[[#This Row],[październik]]</f>
        <v>12314</v>
      </c>
      <c r="O654" s="57">
        <f>Tabela1103[[#This Row],[styczeń - październik]]+Tabela110[[#This Row],[listopad]]</f>
        <v>6506</v>
      </c>
      <c r="P654" s="58">
        <f>Tabela1103[[#This Row],[styczeń - listopad]]+Tabela110[[#This Row],[grudzień]]</f>
        <v>7461</v>
      </c>
      <c r="S654" s="29"/>
    </row>
    <row r="655" spans="1:19" ht="15" customHeight="1" x14ac:dyDescent="0.25">
      <c r="A655" s="23" t="s">
        <v>31</v>
      </c>
      <c r="B655" s="16" t="s">
        <v>50</v>
      </c>
      <c r="C655" s="11" t="s">
        <v>18</v>
      </c>
      <c r="D655" s="14">
        <v>2020</v>
      </c>
      <c r="E655" s="57">
        <v>8367</v>
      </c>
      <c r="F655" s="57">
        <v>18220</v>
      </c>
      <c r="G655" s="57">
        <v>43832</v>
      </c>
      <c r="H655" s="57">
        <v>64818</v>
      </c>
      <c r="I655" s="57">
        <v>79094</v>
      </c>
      <c r="J655" s="57">
        <v>76936</v>
      </c>
      <c r="K655" s="57">
        <v>91793</v>
      </c>
      <c r="L655" s="57">
        <v>90641</v>
      </c>
      <c r="M655" s="57">
        <v>91838</v>
      </c>
      <c r="N655" s="57">
        <f>Tabela1103[[#This Row],[styczeń - wrzesień]]+Tabela110[[#This Row],[październik]]</f>
        <v>89224</v>
      </c>
      <c r="O655" s="57">
        <f>Tabela1103[[#This Row],[styczeń - październik]]+Tabela110[[#This Row],[listopad]]</f>
        <v>91466</v>
      </c>
      <c r="P655" s="58">
        <f>Tabela1103[[#This Row],[styczeń - listopad]]+Tabela110[[#This Row],[grudzień]]</f>
        <v>119948</v>
      </c>
      <c r="S655" s="29"/>
    </row>
    <row r="656" spans="1:19" ht="15" customHeight="1" x14ac:dyDescent="0.25">
      <c r="A656" s="23" t="s">
        <v>31</v>
      </c>
      <c r="B656" s="16" t="s">
        <v>50</v>
      </c>
      <c r="C656" s="11" t="s">
        <v>18</v>
      </c>
      <c r="D656" s="14">
        <v>2021</v>
      </c>
      <c r="E656" s="57">
        <v>11257</v>
      </c>
      <c r="F656" s="57">
        <v>37339</v>
      </c>
      <c r="G656" s="57">
        <v>30384</v>
      </c>
      <c r="H656" s="57">
        <v>18139</v>
      </c>
      <c r="I656" s="57">
        <v>25842</v>
      </c>
      <c r="J656" s="57">
        <v>25494</v>
      </c>
      <c r="K656" s="57">
        <v>22205</v>
      </c>
      <c r="L656" s="57">
        <v>27901</v>
      </c>
      <c r="M656" s="57">
        <v>30618</v>
      </c>
      <c r="N656" s="57">
        <f>Tabela1103[[#This Row],[styczeń - wrzesień]]+Tabela110[[#This Row],[październik]]</f>
        <v>12064</v>
      </c>
      <c r="O656" s="57">
        <f>Tabela1103[[#This Row],[styczeń - październik]]+Tabela110[[#This Row],[listopad]]</f>
        <v>11074</v>
      </c>
      <c r="P656" s="58">
        <f>Tabela1103[[#This Row],[styczeń - listopad]]+Tabela110[[#This Row],[grudzień]]</f>
        <v>25461</v>
      </c>
      <c r="S656" s="29"/>
    </row>
    <row r="657" spans="1:19" ht="15" customHeight="1" x14ac:dyDescent="0.25">
      <c r="A657" s="23" t="s">
        <v>31</v>
      </c>
      <c r="B657" s="16" t="s">
        <v>50</v>
      </c>
      <c r="C657" s="11" t="s">
        <v>18</v>
      </c>
      <c r="D657" s="14">
        <v>2022</v>
      </c>
      <c r="E657" s="57">
        <v>884</v>
      </c>
      <c r="F657" s="57">
        <v>5726</v>
      </c>
      <c r="G657" s="57">
        <v>2087</v>
      </c>
      <c r="H657" s="57">
        <v>-15190</v>
      </c>
      <c r="I657" s="57">
        <v>-3116</v>
      </c>
      <c r="J657" s="57">
        <v>11915</v>
      </c>
      <c r="K657" s="57">
        <v>-847</v>
      </c>
      <c r="L657" s="57">
        <v>2969</v>
      </c>
      <c r="M657" s="57">
        <v>-7117</v>
      </c>
      <c r="N657" s="57">
        <f>Tabela1103[[#This Row],[styczeń - wrzesień]]+Tabela110[[#This Row],[październik]]</f>
        <v>1203</v>
      </c>
      <c r="O657" s="57">
        <f>Tabela1103[[#This Row],[styczeń - październik]]+Tabela110[[#This Row],[listopad]]</f>
        <v>5914</v>
      </c>
      <c r="P657" s="58">
        <f>Tabela1103[[#This Row],[styczeń - listopad]]+Tabela110[[#This Row],[grudzień]]</f>
        <v>24351</v>
      </c>
      <c r="S657" s="29"/>
    </row>
    <row r="658" spans="1:19" ht="15" customHeight="1" x14ac:dyDescent="0.25">
      <c r="A658" s="23" t="s">
        <v>31</v>
      </c>
      <c r="B658" s="16" t="s">
        <v>50</v>
      </c>
      <c r="C658" s="11" t="s">
        <v>18</v>
      </c>
      <c r="D658" s="14">
        <v>2023</v>
      </c>
      <c r="E658" s="57">
        <v>-36426</v>
      </c>
      <c r="F658" s="57">
        <v>-5071</v>
      </c>
      <c r="G658" s="57">
        <v>-679</v>
      </c>
      <c r="H658" s="57">
        <v>11294</v>
      </c>
      <c r="I658" s="57">
        <v>22662</v>
      </c>
      <c r="J658" s="57">
        <v>34092</v>
      </c>
      <c r="K658" s="57">
        <v>33983</v>
      </c>
      <c r="L658" s="57">
        <v>41104</v>
      </c>
      <c r="M658" s="57">
        <v>49632</v>
      </c>
      <c r="N658" s="57">
        <f>Tabela1103[[#This Row],[styczeń - wrzesień]]+Tabela110[[#This Row],[październik]]</f>
        <v>52403</v>
      </c>
      <c r="O658" s="57">
        <f>Tabela1103[[#This Row],[styczeń - październik]]+Tabela110[[#This Row],[listopad]]</f>
        <v>75224</v>
      </c>
      <c r="P658" s="58">
        <f>Tabela1103[[#This Row],[styczeń - listopad]]+Tabela110[[#This Row],[grudzień]]</f>
        <v>103600</v>
      </c>
      <c r="S658" s="29"/>
    </row>
    <row r="659" spans="1:19" ht="15" customHeight="1" x14ac:dyDescent="0.25">
      <c r="A659" s="23" t="s">
        <v>31</v>
      </c>
      <c r="B659" s="16" t="s">
        <v>50</v>
      </c>
      <c r="C659" s="11" t="s">
        <v>18</v>
      </c>
      <c r="D659" s="14">
        <v>2024</v>
      </c>
      <c r="E659" s="57">
        <v>22813</v>
      </c>
      <c r="F659" s="57">
        <v>46029</v>
      </c>
      <c r="G659" s="57">
        <v>92886</v>
      </c>
      <c r="H659" s="57">
        <v>105248</v>
      </c>
      <c r="I659" s="57">
        <v>109683</v>
      </c>
      <c r="J659" s="57">
        <v>127225</v>
      </c>
      <c r="K659" s="57">
        <v>132400</v>
      </c>
      <c r="L659" s="57">
        <v>152137</v>
      </c>
      <c r="M659" s="57">
        <v>170872</v>
      </c>
      <c r="N659" s="57">
        <f>Tabela1103[[#This Row],[styczeń - wrzesień]]+Tabela110[[#This Row],[październik]]</f>
        <v>182383</v>
      </c>
      <c r="O659" s="57">
        <f>Tabela1103[[#This Row],[styczeń - październik]]+Tabela110[[#This Row],[listopad]]</f>
        <v>212399</v>
      </c>
      <c r="P659" s="58">
        <f>Tabela1103[[#This Row],[styczeń - listopad]]+Tabela110[[#This Row],[grudzień]]</f>
        <v>266551</v>
      </c>
      <c r="S659" s="29"/>
    </row>
    <row r="660" spans="1:19" ht="15" customHeight="1" x14ac:dyDescent="0.25">
      <c r="A660" s="23" t="s">
        <v>31</v>
      </c>
      <c r="B660" s="16" t="s">
        <v>50</v>
      </c>
      <c r="C660" s="11" t="s">
        <v>18</v>
      </c>
      <c r="D660" s="18">
        <v>2025</v>
      </c>
      <c r="E660" s="60">
        <f>Tabela110[[#This Row],[styczeń]]</f>
        <v>32598</v>
      </c>
      <c r="F660" s="60">
        <f>Tabela1103[[#This Row],[styczeń]]+Tabela110[[#This Row],[luty]]</f>
        <v>91022</v>
      </c>
      <c r="G660" s="60">
        <f>Tabela1103[[#This Row],[styczeń - luty ]]+Tabela110[[#This Row],[marzec ]]</f>
        <v>119638</v>
      </c>
      <c r="H660" s="60">
        <f>Tabela1103[[#This Row],[styczeń - marzec ]]+Tabela110[[#This Row],[kwiecień]]</f>
        <v>124124</v>
      </c>
      <c r="I660" s="60">
        <f>Tabela1103[[#This Row],[styczeń - kwiecień]]+Tabela110[[#This Row],[maj]]</f>
        <v>146340</v>
      </c>
      <c r="J660" s="60">
        <f>Tabela1103[[#This Row],[styczeń - maj]]+Tabela110[[#This Row],[czerwiec]]</f>
        <v>180817</v>
      </c>
      <c r="K660" s="60">
        <f>Tabela1103[[#This Row],[styczeń - czerwiec]]+Tabela110[[#This Row],[lipiec]]</f>
        <v>201252</v>
      </c>
      <c r="L660" s="60">
        <f>Tabela1103[[#This Row],[styczeń - lipiec]]+Tabela110[[#This Row],[sierpień]]</f>
        <v>223849</v>
      </c>
      <c r="M660" s="60">
        <f>Tabela1103[[#This Row],[styczeń - sierpień]]+Tabela110[[#This Row],[wrzesień]]</f>
        <v>239910</v>
      </c>
      <c r="N660" s="60">
        <f>Tabela1103[[#This Row],[styczeń - wrzesień]]+Tabela110[[#This Row],[październik]]</f>
        <v>257543</v>
      </c>
      <c r="O660" s="60">
        <f>Tabela1103[[#This Row],[styczeń - październik]]+Tabela110[[#This Row],[listopad]]</f>
        <v>280721</v>
      </c>
      <c r="P660" s="60">
        <f>Tabela1103[[#This Row],[styczeń - listopad]]+Tabela110[[#This Row],[grudzień]]</f>
        <v>309318</v>
      </c>
      <c r="S660" s="29"/>
    </row>
    <row r="661" spans="1:19" ht="15" customHeight="1" x14ac:dyDescent="0.25">
      <c r="A661" s="23" t="s">
        <v>31</v>
      </c>
      <c r="B661" s="16" t="s">
        <v>50</v>
      </c>
      <c r="C661" s="28" t="s">
        <v>18</v>
      </c>
      <c r="D661" s="12">
        <v>2026</v>
      </c>
      <c r="E661" s="61">
        <f>Tabela110[[#This Row],[styczeń]]</f>
        <v>47591</v>
      </c>
      <c r="F661" s="61">
        <v>0</v>
      </c>
      <c r="G661" s="61">
        <v>0</v>
      </c>
      <c r="H661" s="61">
        <v>0</v>
      </c>
      <c r="I661" s="61">
        <v>0</v>
      </c>
      <c r="J661" s="61">
        <v>0</v>
      </c>
      <c r="K661" s="61">
        <v>0</v>
      </c>
      <c r="L661" s="61">
        <v>0</v>
      </c>
      <c r="M661" s="61">
        <v>0</v>
      </c>
      <c r="N661" s="61">
        <v>0</v>
      </c>
      <c r="O661" s="61">
        <v>0</v>
      </c>
      <c r="P661" s="62">
        <v>0</v>
      </c>
      <c r="S661" s="29"/>
    </row>
    <row r="662" spans="1:19" ht="15" customHeight="1" x14ac:dyDescent="0.25">
      <c r="A662" s="10" t="s">
        <v>31</v>
      </c>
      <c r="B662" s="19" t="s">
        <v>27</v>
      </c>
      <c r="C662" s="11" t="s">
        <v>18</v>
      </c>
      <c r="D662" s="17">
        <v>2007</v>
      </c>
      <c r="E662" s="57">
        <v>971</v>
      </c>
      <c r="F662" s="57">
        <v>5910</v>
      </c>
      <c r="G662" s="57">
        <v>4394</v>
      </c>
      <c r="H662" s="57">
        <v>4128</v>
      </c>
      <c r="I662" s="57">
        <v>2699</v>
      </c>
      <c r="J662" s="57">
        <v>5535</v>
      </c>
      <c r="K662" s="57">
        <v>6061</v>
      </c>
      <c r="L662" s="57">
        <v>6515</v>
      </c>
      <c r="M662" s="57">
        <v>10309</v>
      </c>
      <c r="N662" s="57">
        <f>Tabela1103[[#This Row],[styczeń - wrzesień]]+Tabela110[[#This Row],[październik]]</f>
        <v>11115</v>
      </c>
      <c r="O662" s="57">
        <f>Tabela1103[[#This Row],[styczeń - październik]]+Tabela110[[#This Row],[listopad]]</f>
        <v>17485</v>
      </c>
      <c r="P662" s="58">
        <f>Tabela1103[[#This Row],[styczeń - listopad]]+Tabela110[[#This Row],[grudzień]]</f>
        <v>24172</v>
      </c>
      <c r="S662" s="29"/>
    </row>
    <row r="663" spans="1:19" ht="15" customHeight="1" x14ac:dyDescent="0.25">
      <c r="A663" s="21" t="s">
        <v>31</v>
      </c>
      <c r="B663" s="19" t="s">
        <v>51</v>
      </c>
      <c r="C663" s="11" t="s">
        <v>18</v>
      </c>
      <c r="D663" s="12">
        <v>2008</v>
      </c>
      <c r="E663" s="57">
        <v>-3373</v>
      </c>
      <c r="F663" s="57">
        <v>-1078</v>
      </c>
      <c r="G663" s="57">
        <v>4547</v>
      </c>
      <c r="H663" s="57">
        <v>8559</v>
      </c>
      <c r="I663" s="57">
        <v>16958</v>
      </c>
      <c r="J663" s="57">
        <v>15714</v>
      </c>
      <c r="K663" s="57">
        <v>22735</v>
      </c>
      <c r="L663" s="57">
        <v>21291</v>
      </c>
      <c r="M663" s="57">
        <v>21899</v>
      </c>
      <c r="N663" s="57">
        <f>Tabela1103[[#This Row],[styczeń - wrzesień]]+Tabela110[[#This Row],[październik]]</f>
        <v>35694</v>
      </c>
      <c r="O663" s="57">
        <f>Tabela1103[[#This Row],[styczeń - październik]]+Tabela110[[#This Row],[listopad]]</f>
        <v>40530</v>
      </c>
      <c r="P663" s="58">
        <f>Tabela1103[[#This Row],[styczeń - listopad]]+Tabela110[[#This Row],[grudzień]]</f>
        <v>51743</v>
      </c>
      <c r="S663" s="29"/>
    </row>
    <row r="664" spans="1:19" ht="15" customHeight="1" x14ac:dyDescent="0.25">
      <c r="A664" s="21" t="s">
        <v>31</v>
      </c>
      <c r="B664" s="19" t="s">
        <v>51</v>
      </c>
      <c r="C664" s="11" t="s">
        <v>18</v>
      </c>
      <c r="D664" s="12">
        <v>2009</v>
      </c>
      <c r="E664" s="57">
        <v>653</v>
      </c>
      <c r="F664" s="57">
        <v>5095</v>
      </c>
      <c r="G664" s="57">
        <v>10670</v>
      </c>
      <c r="H664" s="57">
        <v>17704</v>
      </c>
      <c r="I664" s="57">
        <v>14354</v>
      </c>
      <c r="J664" s="57">
        <v>16192</v>
      </c>
      <c r="K664" s="57">
        <v>13855</v>
      </c>
      <c r="L664" s="57">
        <v>20333</v>
      </c>
      <c r="M664" s="57">
        <v>22127</v>
      </c>
      <c r="N664" s="57">
        <f>Tabela1103[[#This Row],[styczeń - wrzesień]]+Tabela110[[#This Row],[październik]]</f>
        <v>20182</v>
      </c>
      <c r="O664" s="57">
        <f>Tabela1103[[#This Row],[styczeń - październik]]+Tabela110[[#This Row],[listopad]]</f>
        <v>21710</v>
      </c>
      <c r="P664" s="58">
        <f>Tabela1103[[#This Row],[styczeń - listopad]]+Tabela110[[#This Row],[grudzień]]</f>
        <v>19328</v>
      </c>
      <c r="S664" s="29"/>
    </row>
    <row r="665" spans="1:19" ht="15" customHeight="1" x14ac:dyDescent="0.25">
      <c r="A665" s="21" t="s">
        <v>31</v>
      </c>
      <c r="B665" s="19" t="s">
        <v>51</v>
      </c>
      <c r="C665" s="11" t="s">
        <v>18</v>
      </c>
      <c r="D665" s="13">
        <v>2010</v>
      </c>
      <c r="E665" s="57">
        <v>-568</v>
      </c>
      <c r="F665" s="57">
        <v>613</v>
      </c>
      <c r="G665" s="57">
        <v>466</v>
      </c>
      <c r="H665" s="57">
        <v>2228</v>
      </c>
      <c r="I665" s="57">
        <v>1978</v>
      </c>
      <c r="J665" s="57">
        <v>3742</v>
      </c>
      <c r="K665" s="57">
        <v>-746</v>
      </c>
      <c r="L665" s="57">
        <v>-5883</v>
      </c>
      <c r="M665" s="57">
        <v>361</v>
      </c>
      <c r="N665" s="57">
        <f>Tabela1103[[#This Row],[styczeń - wrzesień]]+Tabela110[[#This Row],[październik]]</f>
        <v>5181</v>
      </c>
      <c r="O665" s="57">
        <f>Tabela1103[[#This Row],[styczeń - październik]]+Tabela110[[#This Row],[listopad]]</f>
        <v>-1699</v>
      </c>
      <c r="P665" s="58">
        <f>Tabela1103[[#This Row],[styczeń - listopad]]+Tabela110[[#This Row],[grudzień]]</f>
        <v>-6213</v>
      </c>
      <c r="S665" s="29"/>
    </row>
    <row r="666" spans="1:19" ht="15" customHeight="1" x14ac:dyDescent="0.25">
      <c r="A666" s="21" t="s">
        <v>31</v>
      </c>
      <c r="B666" s="19" t="s">
        <v>51</v>
      </c>
      <c r="C666" s="11" t="s">
        <v>18</v>
      </c>
      <c r="D666" s="14">
        <v>2011</v>
      </c>
      <c r="E666" s="57">
        <v>3508</v>
      </c>
      <c r="F666" s="57">
        <v>4909</v>
      </c>
      <c r="G666" s="57">
        <v>13526</v>
      </c>
      <c r="H666" s="57">
        <v>12241</v>
      </c>
      <c r="I666" s="57">
        <v>15186</v>
      </c>
      <c r="J666" s="57">
        <v>19863</v>
      </c>
      <c r="K666" s="57">
        <v>14352</v>
      </c>
      <c r="L666" s="57">
        <v>8671</v>
      </c>
      <c r="M666" s="57">
        <v>-1855</v>
      </c>
      <c r="N666" s="57">
        <f>Tabela1103[[#This Row],[styczeń - wrzesień]]+Tabela110[[#This Row],[październik]]</f>
        <v>180</v>
      </c>
      <c r="O666" s="57">
        <f>Tabela1103[[#This Row],[styczeń - październik]]+Tabela110[[#This Row],[listopad]]</f>
        <v>6290</v>
      </c>
      <c r="P666" s="58">
        <f>Tabela1103[[#This Row],[styczeń - listopad]]+Tabela110[[#This Row],[grudzień]]</f>
        <v>1211</v>
      </c>
      <c r="S666" s="29"/>
    </row>
    <row r="667" spans="1:19" ht="15" customHeight="1" x14ac:dyDescent="0.25">
      <c r="A667" s="21" t="s">
        <v>31</v>
      </c>
      <c r="B667" s="19" t="s">
        <v>51</v>
      </c>
      <c r="C667" s="11" t="s">
        <v>18</v>
      </c>
      <c r="D667" s="14">
        <v>2012</v>
      </c>
      <c r="E667" s="57">
        <v>-1828</v>
      </c>
      <c r="F667" s="57">
        <v>6708</v>
      </c>
      <c r="G667" s="57">
        <v>15183</v>
      </c>
      <c r="H667" s="57">
        <v>6812</v>
      </c>
      <c r="I667" s="57">
        <v>8586</v>
      </c>
      <c r="J667" s="57">
        <v>7204</v>
      </c>
      <c r="K667" s="57">
        <v>-3114</v>
      </c>
      <c r="L667" s="57">
        <v>-3275</v>
      </c>
      <c r="M667" s="57">
        <v>-3349</v>
      </c>
      <c r="N667" s="57">
        <f>Tabela1103[[#This Row],[styczeń - wrzesień]]+Tabela110[[#This Row],[październik]]</f>
        <v>-7531</v>
      </c>
      <c r="O667" s="57">
        <f>Tabela1103[[#This Row],[styczeń - październik]]+Tabela110[[#This Row],[listopad]]</f>
        <v>-4748</v>
      </c>
      <c r="P667" s="58">
        <f>Tabela1103[[#This Row],[styczeń - listopad]]+Tabela110[[#This Row],[grudzień]]</f>
        <v>-10142</v>
      </c>
      <c r="S667" s="29"/>
    </row>
    <row r="668" spans="1:19" ht="15" customHeight="1" x14ac:dyDescent="0.25">
      <c r="A668" s="21" t="s">
        <v>31</v>
      </c>
      <c r="B668" s="19" t="s">
        <v>51</v>
      </c>
      <c r="C668" s="11" t="s">
        <v>18</v>
      </c>
      <c r="D668" s="14">
        <v>2013</v>
      </c>
      <c r="E668" s="57">
        <v>4856</v>
      </c>
      <c r="F668" s="57">
        <v>8781</v>
      </c>
      <c r="G668" s="57">
        <v>14613</v>
      </c>
      <c r="H668" s="57">
        <v>14201</v>
      </c>
      <c r="I668" s="57">
        <v>22411</v>
      </c>
      <c r="J668" s="57">
        <v>29800</v>
      </c>
      <c r="K668" s="57">
        <v>23620</v>
      </c>
      <c r="L668" s="57">
        <v>30335</v>
      </c>
      <c r="M668" s="57">
        <v>33359</v>
      </c>
      <c r="N668" s="57">
        <f>Tabela1103[[#This Row],[styczeń - wrzesień]]+Tabela110[[#This Row],[październik]]</f>
        <v>35645</v>
      </c>
      <c r="O668" s="57">
        <f>Tabela1103[[#This Row],[styczeń - październik]]+Tabela110[[#This Row],[listopad]]</f>
        <v>45691</v>
      </c>
      <c r="P668" s="58">
        <f>Tabela1103[[#This Row],[styczeń - listopad]]+Tabela110[[#This Row],[grudzień]]</f>
        <v>35136</v>
      </c>
      <c r="S668" s="29"/>
    </row>
    <row r="669" spans="1:19" ht="15" customHeight="1" x14ac:dyDescent="0.25">
      <c r="A669" s="21" t="s">
        <v>31</v>
      </c>
      <c r="B669" s="19" t="s">
        <v>51</v>
      </c>
      <c r="C669" s="11" t="s">
        <v>18</v>
      </c>
      <c r="D669" s="14">
        <v>2014</v>
      </c>
      <c r="E669" s="57">
        <v>11769</v>
      </c>
      <c r="F669" s="57">
        <v>19333</v>
      </c>
      <c r="G669" s="57">
        <v>28633</v>
      </c>
      <c r="H669" s="57">
        <v>29605</v>
      </c>
      <c r="I669" s="57">
        <v>33293</v>
      </c>
      <c r="J669" s="57">
        <v>28139</v>
      </c>
      <c r="K669" s="57">
        <v>31980</v>
      </c>
      <c r="L669" s="57">
        <v>36836</v>
      </c>
      <c r="M669" s="57">
        <v>36246</v>
      </c>
      <c r="N669" s="57">
        <f>Tabela1103[[#This Row],[styczeń - wrzesień]]+Tabela110[[#This Row],[październik]]</f>
        <v>44343</v>
      </c>
      <c r="O669" s="57">
        <f>Tabela1103[[#This Row],[styczeń - październik]]+Tabela110[[#This Row],[listopad]]</f>
        <v>46186</v>
      </c>
      <c r="P669" s="58">
        <f>Tabela1103[[#This Row],[styczeń - listopad]]+Tabela110[[#This Row],[grudzień]]</f>
        <v>45159</v>
      </c>
      <c r="S669" s="29"/>
    </row>
    <row r="670" spans="1:19" ht="15" customHeight="1" x14ac:dyDescent="0.25">
      <c r="A670" s="21" t="s">
        <v>31</v>
      </c>
      <c r="B670" s="19" t="s">
        <v>51</v>
      </c>
      <c r="C670" s="11" t="s">
        <v>18</v>
      </c>
      <c r="D670" s="14">
        <v>2015</v>
      </c>
      <c r="E670" s="57">
        <v>563</v>
      </c>
      <c r="F670" s="57">
        <v>16231</v>
      </c>
      <c r="G670" s="57">
        <v>21217</v>
      </c>
      <c r="H670" s="57">
        <v>24120</v>
      </c>
      <c r="I670" s="57">
        <v>26724</v>
      </c>
      <c r="J670" s="57">
        <v>27296</v>
      </c>
      <c r="K670" s="57">
        <v>27718</v>
      </c>
      <c r="L670" s="57">
        <v>32209</v>
      </c>
      <c r="M670" s="57">
        <v>40723</v>
      </c>
      <c r="N670" s="57">
        <f>Tabela1103[[#This Row],[styczeń - wrzesień]]+Tabela110[[#This Row],[październik]]</f>
        <v>23493</v>
      </c>
      <c r="O670" s="57">
        <f>Tabela1103[[#This Row],[styczeń - październik]]+Tabela110[[#This Row],[listopad]]</f>
        <v>31677</v>
      </c>
      <c r="P670" s="58">
        <f>Tabela1103[[#This Row],[styczeń - listopad]]+Tabela110[[#This Row],[grudzień]]</f>
        <v>30814</v>
      </c>
      <c r="S670" s="29"/>
    </row>
    <row r="671" spans="1:19" ht="15" customHeight="1" x14ac:dyDescent="0.25">
      <c r="A671" s="21" t="s">
        <v>31</v>
      </c>
      <c r="B671" s="19" t="s">
        <v>51</v>
      </c>
      <c r="C671" s="11" t="s">
        <v>18</v>
      </c>
      <c r="D671" s="14">
        <v>2016</v>
      </c>
      <c r="E671" s="57">
        <v>6689</v>
      </c>
      <c r="F671" s="57">
        <v>40147</v>
      </c>
      <c r="G671" s="57">
        <v>48622</v>
      </c>
      <c r="H671" s="57">
        <v>53736</v>
      </c>
      <c r="I671" s="57">
        <v>59540</v>
      </c>
      <c r="J671" s="57">
        <v>59425</v>
      </c>
      <c r="K671" s="57">
        <v>58010</v>
      </c>
      <c r="L671" s="57">
        <v>63948</v>
      </c>
      <c r="M671" s="57">
        <v>65777</v>
      </c>
      <c r="N671" s="57">
        <f>Tabela1103[[#This Row],[styczeń - wrzesień]]+Tabela110[[#This Row],[październik]]</f>
        <v>69112</v>
      </c>
      <c r="O671" s="57">
        <f>Tabela1103[[#This Row],[styczeń - październik]]+Tabela110[[#This Row],[listopad]]</f>
        <v>81020</v>
      </c>
      <c r="P671" s="58">
        <f>Tabela1103[[#This Row],[styczeń - listopad]]+Tabela110[[#This Row],[grudzień]]</f>
        <v>76314</v>
      </c>
      <c r="S671" s="29"/>
    </row>
    <row r="672" spans="1:19" ht="15" customHeight="1" x14ac:dyDescent="0.25">
      <c r="A672" s="21" t="s">
        <v>31</v>
      </c>
      <c r="B672" s="19" t="s">
        <v>51</v>
      </c>
      <c r="C672" s="11" t="s">
        <v>18</v>
      </c>
      <c r="D672" s="14">
        <v>2017</v>
      </c>
      <c r="E672" s="57">
        <v>6469</v>
      </c>
      <c r="F672" s="57">
        <v>20219</v>
      </c>
      <c r="G672" s="57">
        <v>17699</v>
      </c>
      <c r="H672" s="57">
        <v>15866</v>
      </c>
      <c r="I672" s="57">
        <v>19997</v>
      </c>
      <c r="J672" s="57">
        <v>20780</v>
      </c>
      <c r="K672" s="57">
        <v>18086</v>
      </c>
      <c r="L672" s="57">
        <v>13705</v>
      </c>
      <c r="M672" s="57">
        <v>17849</v>
      </c>
      <c r="N672" s="57">
        <f>Tabela1103[[#This Row],[styczeń - wrzesień]]+Tabela110[[#This Row],[październik]]</f>
        <v>16798</v>
      </c>
      <c r="O672" s="57">
        <f>Tabela1103[[#This Row],[styczeń - październik]]+Tabela110[[#This Row],[listopad]]</f>
        <v>23259</v>
      </c>
      <c r="P672" s="58">
        <f>Tabela1103[[#This Row],[styczeń - listopad]]+Tabela110[[#This Row],[grudzień]]</f>
        <v>17468</v>
      </c>
      <c r="S672" s="29"/>
    </row>
    <row r="673" spans="1:19" ht="15" customHeight="1" x14ac:dyDescent="0.25">
      <c r="A673" s="21" t="s">
        <v>31</v>
      </c>
      <c r="B673" s="19" t="s">
        <v>51</v>
      </c>
      <c r="C673" s="11" t="s">
        <v>18</v>
      </c>
      <c r="D673" s="13">
        <v>2018</v>
      </c>
      <c r="E673" s="57">
        <v>7879</v>
      </c>
      <c r="F673" s="57">
        <v>17087</v>
      </c>
      <c r="G673" s="57">
        <v>20136</v>
      </c>
      <c r="H673" s="57">
        <v>14291</v>
      </c>
      <c r="I673" s="57">
        <v>22715</v>
      </c>
      <c r="J673" s="57">
        <v>27866</v>
      </c>
      <c r="K673" s="57">
        <v>27725</v>
      </c>
      <c r="L673" s="57">
        <v>30775</v>
      </c>
      <c r="M673" s="57">
        <v>35606</v>
      </c>
      <c r="N673" s="57">
        <f>Tabela1103[[#This Row],[styczeń - wrzesień]]+Tabela110[[#This Row],[październik]]</f>
        <v>39687</v>
      </c>
      <c r="O673" s="57">
        <f>Tabela1103[[#This Row],[styczeń - październik]]+Tabela110[[#This Row],[listopad]]</f>
        <v>40126</v>
      </c>
      <c r="P673" s="58">
        <f>Tabela1103[[#This Row],[styczeń - listopad]]+Tabela110[[#This Row],[grudzień]]</f>
        <v>40204</v>
      </c>
      <c r="S673" s="29"/>
    </row>
    <row r="674" spans="1:19" ht="15" customHeight="1" x14ac:dyDescent="0.25">
      <c r="A674" s="21" t="s">
        <v>31</v>
      </c>
      <c r="B674" s="19" t="s">
        <v>51</v>
      </c>
      <c r="C674" s="11" t="s">
        <v>18</v>
      </c>
      <c r="D674" s="14">
        <v>2019</v>
      </c>
      <c r="E674" s="57">
        <v>18371</v>
      </c>
      <c r="F674" s="57">
        <v>34261</v>
      </c>
      <c r="G674" s="57">
        <v>38454</v>
      </c>
      <c r="H674" s="57">
        <v>39810</v>
      </c>
      <c r="I674" s="57">
        <v>42238</v>
      </c>
      <c r="J674" s="57">
        <v>42706</v>
      </c>
      <c r="K674" s="57">
        <v>51360</v>
      </c>
      <c r="L674" s="57">
        <v>55226</v>
      </c>
      <c r="M674" s="57">
        <v>60579</v>
      </c>
      <c r="N674" s="57">
        <f>Tabela1103[[#This Row],[styczeń - wrzesień]]+Tabela110[[#This Row],[październik]]</f>
        <v>62522</v>
      </c>
      <c r="O674" s="57">
        <f>Tabela1103[[#This Row],[styczeń - październik]]+Tabela110[[#This Row],[listopad]]</f>
        <v>62533</v>
      </c>
      <c r="P674" s="58">
        <f>Tabela1103[[#This Row],[styczeń - listopad]]+Tabela110[[#This Row],[grudzień]]</f>
        <v>61825</v>
      </c>
      <c r="S674" s="29"/>
    </row>
    <row r="675" spans="1:19" ht="15" customHeight="1" x14ac:dyDescent="0.25">
      <c r="A675" s="21" t="s">
        <v>31</v>
      </c>
      <c r="B675" s="19" t="s">
        <v>51</v>
      </c>
      <c r="C675" s="11" t="s">
        <v>18</v>
      </c>
      <c r="D675" s="14">
        <v>2020</v>
      </c>
      <c r="E675" s="57">
        <v>10730</v>
      </c>
      <c r="F675" s="57">
        <v>10954</v>
      </c>
      <c r="G675" s="57">
        <v>41854</v>
      </c>
      <c r="H675" s="57">
        <v>97304</v>
      </c>
      <c r="I675" s="57">
        <v>109962</v>
      </c>
      <c r="J675" s="57">
        <v>112202</v>
      </c>
      <c r="K675" s="57">
        <v>118243</v>
      </c>
      <c r="L675" s="57">
        <v>117975</v>
      </c>
      <c r="M675" s="57">
        <v>120197</v>
      </c>
      <c r="N675" s="57">
        <f>Tabela1103[[#This Row],[styczeń - wrzesień]]+Tabela110[[#This Row],[październik]]</f>
        <v>117357</v>
      </c>
      <c r="O675" s="57">
        <f>Tabela1103[[#This Row],[styczeń - październik]]+Tabela110[[#This Row],[listopad]]</f>
        <v>123029</v>
      </c>
      <c r="P675" s="58">
        <f>Tabela1103[[#This Row],[styczeń - listopad]]+Tabela110[[#This Row],[grudzień]]</f>
        <v>150435</v>
      </c>
      <c r="S675" s="29"/>
    </row>
    <row r="676" spans="1:19" ht="15" customHeight="1" x14ac:dyDescent="0.25">
      <c r="A676" s="21" t="s">
        <v>31</v>
      </c>
      <c r="B676" s="19" t="s">
        <v>51</v>
      </c>
      <c r="C676" s="11" t="s">
        <v>18</v>
      </c>
      <c r="D676" s="14">
        <v>2021</v>
      </c>
      <c r="E676" s="57">
        <v>6857</v>
      </c>
      <c r="F676" s="57">
        <v>15072</v>
      </c>
      <c r="G676" s="57">
        <v>15276</v>
      </c>
      <c r="H676" s="57">
        <v>13027</v>
      </c>
      <c r="I676" s="57">
        <v>25368</v>
      </c>
      <c r="J676" s="57">
        <v>22128</v>
      </c>
      <c r="K676" s="57">
        <v>14255</v>
      </c>
      <c r="L676" s="57">
        <v>19416</v>
      </c>
      <c r="M676" s="57">
        <v>23944</v>
      </c>
      <c r="N676" s="57">
        <f>Tabela1103[[#This Row],[styczeń - wrzesień]]+Tabela110[[#This Row],[październik]]</f>
        <v>17303</v>
      </c>
      <c r="O676" s="57">
        <f>Tabela1103[[#This Row],[styczeń - październik]]+Tabela110[[#This Row],[listopad]]</f>
        <v>17274</v>
      </c>
      <c r="P676" s="58">
        <f>Tabela1103[[#This Row],[styczeń - listopad]]+Tabela110[[#This Row],[grudzień]]</f>
        <v>36667</v>
      </c>
      <c r="S676" s="29"/>
    </row>
    <row r="677" spans="1:19" ht="15" customHeight="1" x14ac:dyDescent="0.25">
      <c r="A677" s="21" t="s">
        <v>31</v>
      </c>
      <c r="B677" s="19" t="s">
        <v>51</v>
      </c>
      <c r="C677" s="11" t="s">
        <v>18</v>
      </c>
      <c r="D677" s="14">
        <v>2022</v>
      </c>
      <c r="E677" s="57">
        <v>5999</v>
      </c>
      <c r="F677" s="57">
        <v>13617</v>
      </c>
      <c r="G677" s="57">
        <v>13084</v>
      </c>
      <c r="H677" s="57">
        <v>-8139</v>
      </c>
      <c r="I677" s="57">
        <v>-9243</v>
      </c>
      <c r="J677" s="57">
        <v>792</v>
      </c>
      <c r="K677" s="57">
        <v>-12963</v>
      </c>
      <c r="L677" s="57">
        <v>-12504</v>
      </c>
      <c r="M677" s="57">
        <v>-25694</v>
      </c>
      <c r="N677" s="57">
        <f>Tabela1103[[#This Row],[styczeń - wrzesień]]+Tabela110[[#This Row],[październik]]</f>
        <v>-16617</v>
      </c>
      <c r="O677" s="57">
        <f>Tabela1103[[#This Row],[styczeń - październik]]+Tabela110[[#This Row],[listopad]]</f>
        <v>-25738</v>
      </c>
      <c r="P677" s="58">
        <f>Tabela1103[[#This Row],[styczeń - listopad]]+Tabela110[[#This Row],[grudzień]]</f>
        <v>-10596</v>
      </c>
      <c r="S677" s="29"/>
    </row>
    <row r="678" spans="1:19" ht="15" customHeight="1" x14ac:dyDescent="0.25">
      <c r="A678" s="21" t="s">
        <v>31</v>
      </c>
      <c r="B678" s="19" t="s">
        <v>51</v>
      </c>
      <c r="C678" s="11" t="s">
        <v>18</v>
      </c>
      <c r="D678" s="14">
        <v>2023</v>
      </c>
      <c r="E678" s="57">
        <v>-29125</v>
      </c>
      <c r="F678" s="57">
        <v>-9304</v>
      </c>
      <c r="G678" s="57">
        <v>1981</v>
      </c>
      <c r="H678" s="57">
        <v>-4993</v>
      </c>
      <c r="I678" s="57">
        <v>10765</v>
      </c>
      <c r="J678" s="57">
        <v>23909</v>
      </c>
      <c r="K678" s="57">
        <v>31738</v>
      </c>
      <c r="L678" s="57">
        <v>41861</v>
      </c>
      <c r="M678" s="57">
        <v>55028</v>
      </c>
      <c r="N678" s="57">
        <f>Tabela1103[[#This Row],[styczeń - wrzesień]]+Tabela110[[#This Row],[październik]]</f>
        <v>57590</v>
      </c>
      <c r="O678" s="57">
        <f>Tabela1103[[#This Row],[styczeń - październik]]+Tabela110[[#This Row],[listopad]]</f>
        <v>74176</v>
      </c>
      <c r="P678" s="58">
        <f>Tabela1103[[#This Row],[styczeń - listopad]]+Tabela110[[#This Row],[grudzień]]</f>
        <v>80858</v>
      </c>
      <c r="S678" s="29"/>
    </row>
    <row r="679" spans="1:19" ht="15" customHeight="1" x14ac:dyDescent="0.25">
      <c r="A679" s="21" t="s">
        <v>31</v>
      </c>
      <c r="B679" s="19" t="s">
        <v>51</v>
      </c>
      <c r="C679" s="11" t="s">
        <v>18</v>
      </c>
      <c r="D679" s="14">
        <v>2024</v>
      </c>
      <c r="E679" s="57">
        <v>23423</v>
      </c>
      <c r="F679" s="57">
        <v>45580</v>
      </c>
      <c r="G679" s="57">
        <v>62822</v>
      </c>
      <c r="H679" s="57">
        <v>60993</v>
      </c>
      <c r="I679" s="57">
        <v>65027</v>
      </c>
      <c r="J679" s="57">
        <v>78457</v>
      </c>
      <c r="K679" s="57">
        <v>86712</v>
      </c>
      <c r="L679" s="57">
        <v>108615</v>
      </c>
      <c r="M679" s="57">
        <v>122129</v>
      </c>
      <c r="N679" s="57">
        <f>Tabela1103[[#This Row],[styczeń - wrzesień]]+Tabela110[[#This Row],[październik]]</f>
        <v>124922</v>
      </c>
      <c r="O679" s="57">
        <f>Tabela1103[[#This Row],[styczeń - październik]]+Tabela110[[#This Row],[listopad]]</f>
        <v>147046</v>
      </c>
      <c r="P679" s="58">
        <f>Tabela1103[[#This Row],[styczeń - listopad]]+Tabela110[[#This Row],[grudzień]]</f>
        <v>180897</v>
      </c>
      <c r="S679" s="29"/>
    </row>
    <row r="680" spans="1:19" ht="15" customHeight="1" x14ac:dyDescent="0.25">
      <c r="A680" s="21" t="s">
        <v>31</v>
      </c>
      <c r="B680" s="19" t="s">
        <v>51</v>
      </c>
      <c r="C680" s="11" t="s">
        <v>18</v>
      </c>
      <c r="D680" s="14">
        <v>2025</v>
      </c>
      <c r="E680" s="60">
        <f>Tabela110[[#This Row],[styczeń]]</f>
        <v>25462</v>
      </c>
      <c r="F680" s="60">
        <f>Tabela1103[[#This Row],[styczeń]]+Tabela110[[#This Row],[luty]]</f>
        <v>61723</v>
      </c>
      <c r="G680" s="60">
        <f>Tabela1103[[#This Row],[styczeń - luty ]]+Tabela110[[#This Row],[marzec ]]</f>
        <v>91930</v>
      </c>
      <c r="H680" s="60">
        <f>Tabela1103[[#This Row],[styczeń - marzec ]]+Tabela110[[#This Row],[kwiecień]]</f>
        <v>99597</v>
      </c>
      <c r="I680" s="60">
        <f>Tabela1103[[#This Row],[styczeń - kwiecień]]+Tabela110[[#This Row],[maj]]</f>
        <v>124109</v>
      </c>
      <c r="J680" s="60">
        <f>Tabela1103[[#This Row],[styczeń - maj]]+Tabela110[[#This Row],[czerwiec]]</f>
        <v>154337</v>
      </c>
      <c r="K680" s="60">
        <f>Tabela1103[[#This Row],[styczeń - czerwiec]]+Tabela110[[#This Row],[lipiec]]</f>
        <v>158678</v>
      </c>
      <c r="L680" s="60">
        <f>Tabela1103[[#This Row],[styczeń - lipiec]]+Tabela110[[#This Row],[sierpień]]</f>
        <v>176571</v>
      </c>
      <c r="M680" s="60">
        <f>Tabela1103[[#This Row],[styczeń - sierpień]]+Tabela110[[#This Row],[wrzesień]]</f>
        <v>201139</v>
      </c>
      <c r="N680" s="60">
        <f>Tabela1103[[#This Row],[styczeń - wrzesień]]+Tabela110[[#This Row],[październik]]</f>
        <v>213339</v>
      </c>
      <c r="O680" s="60">
        <f>Tabela1103[[#This Row],[styczeń - październik]]+Tabela110[[#This Row],[listopad]]</f>
        <v>238909</v>
      </c>
      <c r="P680" s="60">
        <f>Tabela1103[[#This Row],[styczeń - listopad]]+Tabela110[[#This Row],[grudzień]]</f>
        <v>245038</v>
      </c>
      <c r="S680" s="29"/>
    </row>
    <row r="681" spans="1:19" ht="15" customHeight="1" x14ac:dyDescent="0.25">
      <c r="A681" s="21" t="s">
        <v>31</v>
      </c>
      <c r="B681" s="19" t="s">
        <v>51</v>
      </c>
      <c r="C681" s="28" t="s">
        <v>18</v>
      </c>
      <c r="D681" s="12">
        <v>2026</v>
      </c>
      <c r="E681" s="61">
        <f>Tabela110[[#This Row],[styczeń]]</f>
        <v>25850</v>
      </c>
      <c r="F681" s="61">
        <v>0</v>
      </c>
      <c r="G681" s="61">
        <v>0</v>
      </c>
      <c r="H681" s="61">
        <v>0</v>
      </c>
      <c r="I681" s="61">
        <v>0</v>
      </c>
      <c r="J681" s="61">
        <v>0</v>
      </c>
      <c r="K681" s="61">
        <v>0</v>
      </c>
      <c r="L681" s="61">
        <v>0</v>
      </c>
      <c r="M681" s="61">
        <v>0</v>
      </c>
      <c r="N681" s="61">
        <v>0</v>
      </c>
      <c r="O681" s="61">
        <v>0</v>
      </c>
      <c r="P681" s="62">
        <v>0</v>
      </c>
      <c r="S681" s="29"/>
    </row>
    <row r="682" spans="1:19" ht="15" customHeight="1" x14ac:dyDescent="0.25">
      <c r="A682" s="10" t="s">
        <v>31</v>
      </c>
      <c r="B682" s="19" t="s">
        <v>28</v>
      </c>
      <c r="C682" s="11" t="s">
        <v>18</v>
      </c>
      <c r="D682" s="17">
        <v>2007</v>
      </c>
      <c r="E682" s="57">
        <v>9887</v>
      </c>
      <c r="F682" s="57">
        <v>7971</v>
      </c>
      <c r="G682" s="57">
        <v>8498</v>
      </c>
      <c r="H682" s="57">
        <v>7917</v>
      </c>
      <c r="I682" s="57">
        <v>10396</v>
      </c>
      <c r="J682" s="57">
        <v>5693</v>
      </c>
      <c r="K682" s="57">
        <v>5357</v>
      </c>
      <c r="L682" s="57">
        <v>3416</v>
      </c>
      <c r="M682" s="57">
        <v>2821</v>
      </c>
      <c r="N682" s="57">
        <f>Tabela1103[[#This Row],[styczeń - wrzesień]]+Tabela110[[#This Row],[październik]]</f>
        <v>5802</v>
      </c>
      <c r="O682" s="57">
        <f>Tabela1103[[#This Row],[styczeń - październik]]+Tabela110[[#This Row],[listopad]]</f>
        <v>5896</v>
      </c>
      <c r="P682" s="58">
        <f>Tabela1103[[#This Row],[styczeń - listopad]]+Tabela110[[#This Row],[grudzień]]</f>
        <v>5503</v>
      </c>
      <c r="S682" s="29"/>
    </row>
    <row r="683" spans="1:19" ht="15" customHeight="1" x14ac:dyDescent="0.25">
      <c r="A683" s="23" t="s">
        <v>31</v>
      </c>
      <c r="B683" s="19" t="s">
        <v>52</v>
      </c>
      <c r="C683" s="11" t="s">
        <v>18</v>
      </c>
      <c r="D683" s="12">
        <v>2008</v>
      </c>
      <c r="E683" s="57">
        <v>-201</v>
      </c>
      <c r="F683" s="57">
        <v>-181</v>
      </c>
      <c r="G683" s="57">
        <v>-7001</v>
      </c>
      <c r="H683" s="57">
        <v>-8553</v>
      </c>
      <c r="I683" s="57">
        <v>-8255</v>
      </c>
      <c r="J683" s="57">
        <v>-3584</v>
      </c>
      <c r="K683" s="57">
        <v>-4516</v>
      </c>
      <c r="L683" s="57">
        <v>-2883</v>
      </c>
      <c r="M683" s="57">
        <v>-6316</v>
      </c>
      <c r="N683" s="57">
        <f>Tabela1103[[#This Row],[styczeń - wrzesień]]+Tabela110[[#This Row],[październik]]</f>
        <v>-11263</v>
      </c>
      <c r="O683" s="57">
        <f>Tabela1103[[#This Row],[styczeń - październik]]+Tabela110[[#This Row],[listopad]]</f>
        <v>-9519</v>
      </c>
      <c r="P683" s="58">
        <f>Tabela1103[[#This Row],[styczeń - listopad]]+Tabela110[[#This Row],[grudzień]]</f>
        <v>-9598</v>
      </c>
      <c r="S683" s="29"/>
    </row>
    <row r="684" spans="1:19" ht="15" customHeight="1" x14ac:dyDescent="0.25">
      <c r="A684" s="23" t="s">
        <v>31</v>
      </c>
      <c r="B684" s="19" t="s">
        <v>52</v>
      </c>
      <c r="C684" s="11" t="s">
        <v>18</v>
      </c>
      <c r="D684" s="12">
        <v>2009</v>
      </c>
      <c r="E684" s="57">
        <v>460</v>
      </c>
      <c r="F684" s="57">
        <v>2927</v>
      </c>
      <c r="G684" s="57">
        <v>751</v>
      </c>
      <c r="H684" s="57">
        <v>4824</v>
      </c>
      <c r="I684" s="57">
        <v>7735</v>
      </c>
      <c r="J684" s="57">
        <v>10670</v>
      </c>
      <c r="K684" s="57">
        <v>25303</v>
      </c>
      <c r="L684" s="57">
        <v>31754</v>
      </c>
      <c r="M684" s="57">
        <v>35462</v>
      </c>
      <c r="N684" s="57">
        <f>Tabela1103[[#This Row],[styczeń - wrzesień]]+Tabela110[[#This Row],[październik]]</f>
        <v>43084</v>
      </c>
      <c r="O684" s="57">
        <f>Tabela1103[[#This Row],[styczeń - październik]]+Tabela110[[#This Row],[listopad]]</f>
        <v>45871</v>
      </c>
      <c r="P684" s="58">
        <f>Tabela1103[[#This Row],[styczeń - listopad]]+Tabela110[[#This Row],[grudzień]]</f>
        <v>54510</v>
      </c>
      <c r="S684" s="29"/>
    </row>
    <row r="685" spans="1:19" ht="15" customHeight="1" x14ac:dyDescent="0.25">
      <c r="A685" s="23" t="s">
        <v>31</v>
      </c>
      <c r="B685" s="19" t="s">
        <v>52</v>
      </c>
      <c r="C685" s="11" t="s">
        <v>18</v>
      </c>
      <c r="D685" s="13">
        <v>2010</v>
      </c>
      <c r="E685" s="57">
        <v>11805</v>
      </c>
      <c r="F685" s="57">
        <v>17463</v>
      </c>
      <c r="G685" s="57">
        <v>25769</v>
      </c>
      <c r="H685" s="57">
        <v>28289</v>
      </c>
      <c r="I685" s="57">
        <v>26947</v>
      </c>
      <c r="J685" s="57">
        <v>28860</v>
      </c>
      <c r="K685" s="57">
        <v>44354</v>
      </c>
      <c r="L685" s="57">
        <v>55297</v>
      </c>
      <c r="M685" s="57">
        <v>61052</v>
      </c>
      <c r="N685" s="57">
        <f>Tabela1103[[#This Row],[styczeń - wrzesień]]+Tabela110[[#This Row],[październik]]</f>
        <v>61205</v>
      </c>
      <c r="O685" s="57">
        <f>Tabela1103[[#This Row],[styczeń - październik]]+Tabela110[[#This Row],[listopad]]</f>
        <v>66203</v>
      </c>
      <c r="P685" s="58">
        <f>Tabela1103[[#This Row],[styczeń - listopad]]+Tabela110[[#This Row],[grudzień]]</f>
        <v>74388</v>
      </c>
      <c r="S685" s="29"/>
    </row>
    <row r="686" spans="1:19" ht="15.75" customHeight="1" x14ac:dyDescent="0.25">
      <c r="A686" s="23" t="s">
        <v>31</v>
      </c>
      <c r="B686" s="19" t="s">
        <v>52</v>
      </c>
      <c r="C686" s="11" t="s">
        <v>18</v>
      </c>
      <c r="D686" s="14">
        <v>2011</v>
      </c>
      <c r="E686" s="57">
        <v>5709</v>
      </c>
      <c r="F686" s="57">
        <v>10534</v>
      </c>
      <c r="G686" s="57">
        <v>4326</v>
      </c>
      <c r="H686" s="57">
        <v>12931</v>
      </c>
      <c r="I686" s="57">
        <v>16718</v>
      </c>
      <c r="J686" s="57">
        <v>23563</v>
      </c>
      <c r="K686" s="57">
        <v>24671</v>
      </c>
      <c r="L686" s="57">
        <v>30877</v>
      </c>
      <c r="M686" s="57">
        <v>30782</v>
      </c>
      <c r="N686" s="57">
        <f>Tabela1103[[#This Row],[styczeń - wrzesień]]+Tabela110[[#This Row],[październik]]</f>
        <v>33397</v>
      </c>
      <c r="O686" s="57">
        <f>Tabela1103[[#This Row],[styczeń - październik]]+Tabela110[[#This Row],[listopad]]</f>
        <v>34288</v>
      </c>
      <c r="P686" s="58">
        <f>Tabela1103[[#This Row],[styczeń - listopad]]+Tabela110[[#This Row],[grudzień]]</f>
        <v>35134</v>
      </c>
    </row>
    <row r="687" spans="1:19" ht="14.25" customHeight="1" x14ac:dyDescent="0.25">
      <c r="A687" s="23" t="s">
        <v>31</v>
      </c>
      <c r="B687" s="19" t="s">
        <v>52</v>
      </c>
      <c r="C687" s="11" t="s">
        <v>18</v>
      </c>
      <c r="D687" s="14">
        <v>2012</v>
      </c>
      <c r="E687" s="57">
        <v>9568</v>
      </c>
      <c r="F687" s="57">
        <v>15484</v>
      </c>
      <c r="G687" s="57">
        <v>14591</v>
      </c>
      <c r="H687" s="57">
        <v>13184</v>
      </c>
      <c r="I687" s="57">
        <v>20785</v>
      </c>
      <c r="J687" s="57">
        <v>30801</v>
      </c>
      <c r="K687" s="57">
        <v>29964</v>
      </c>
      <c r="L687" s="57">
        <v>36058</v>
      </c>
      <c r="M687" s="57">
        <v>46136</v>
      </c>
      <c r="N687" s="57">
        <f>Tabela1103[[#This Row],[styczeń - wrzesień]]+Tabela110[[#This Row],[październik]]</f>
        <v>54873</v>
      </c>
      <c r="O687" s="57">
        <f>Tabela1103[[#This Row],[styczeń - październik]]+Tabela110[[#This Row],[listopad]]</f>
        <v>61444</v>
      </c>
      <c r="P687" s="58">
        <f>Tabela1103[[#This Row],[styczeń - listopad]]+Tabela110[[#This Row],[grudzień]]</f>
        <v>62264</v>
      </c>
    </row>
    <row r="688" spans="1:19" ht="14.25" customHeight="1" x14ac:dyDescent="0.25">
      <c r="A688" s="23" t="s">
        <v>31</v>
      </c>
      <c r="B688" s="19" t="s">
        <v>52</v>
      </c>
      <c r="C688" s="11" t="s">
        <v>18</v>
      </c>
      <c r="D688" s="14">
        <v>2013</v>
      </c>
      <c r="E688" s="57">
        <v>12048</v>
      </c>
      <c r="F688" s="57">
        <v>8178</v>
      </c>
      <c r="G688" s="57">
        <v>11065</v>
      </c>
      <c r="H688" s="57">
        <v>11650</v>
      </c>
      <c r="I688" s="57">
        <v>11434</v>
      </c>
      <c r="J688" s="57">
        <v>6307</v>
      </c>
      <c r="K688" s="57">
        <v>11423</v>
      </c>
      <c r="L688" s="57">
        <v>7022</v>
      </c>
      <c r="M688" s="57">
        <v>13119</v>
      </c>
      <c r="N688" s="57">
        <f>Tabela1103[[#This Row],[styczeń - wrzesień]]+Tabela110[[#This Row],[październik]]</f>
        <v>8622</v>
      </c>
      <c r="O688" s="57">
        <f>Tabela1103[[#This Row],[styczeń - październik]]+Tabela110[[#This Row],[listopad]]</f>
        <v>8410</v>
      </c>
      <c r="P688" s="58">
        <f>Tabela1103[[#This Row],[styczeń - listopad]]+Tabela110[[#This Row],[grudzień]]</f>
        <v>9350</v>
      </c>
    </row>
    <row r="689" spans="1:16" ht="14.25" customHeight="1" x14ac:dyDescent="0.25">
      <c r="A689" s="23" t="s">
        <v>31</v>
      </c>
      <c r="B689" s="19" t="s">
        <v>52</v>
      </c>
      <c r="C689" s="11" t="s">
        <v>18</v>
      </c>
      <c r="D689" s="14">
        <v>2014</v>
      </c>
      <c r="E689" s="57">
        <v>7735</v>
      </c>
      <c r="F689" s="57">
        <v>5723</v>
      </c>
      <c r="G689" s="57">
        <v>620</v>
      </c>
      <c r="H689" s="57">
        <v>880</v>
      </c>
      <c r="I689" s="57">
        <v>2647</v>
      </c>
      <c r="J689" s="57">
        <v>12478</v>
      </c>
      <c r="K689" s="57">
        <v>9049</v>
      </c>
      <c r="L689" s="57">
        <v>6125</v>
      </c>
      <c r="M689" s="57">
        <v>11229</v>
      </c>
      <c r="N689" s="57">
        <f>Tabela1103[[#This Row],[styczeń - wrzesień]]+Tabela110[[#This Row],[październik]]</f>
        <v>8813</v>
      </c>
      <c r="O689" s="57">
        <f>Tabela1103[[#This Row],[styczeń - październik]]+Tabela110[[#This Row],[listopad]]</f>
        <v>12371</v>
      </c>
      <c r="P689" s="58">
        <f>Tabela1103[[#This Row],[styczeń - listopad]]+Tabela110[[#This Row],[grudzień]]</f>
        <v>13102</v>
      </c>
    </row>
    <row r="690" spans="1:16" ht="14.25" customHeight="1" x14ac:dyDescent="0.25">
      <c r="A690" s="23" t="s">
        <v>31</v>
      </c>
      <c r="B690" s="19" t="s">
        <v>52</v>
      </c>
      <c r="C690" s="11" t="s">
        <v>18</v>
      </c>
      <c r="D690" s="14">
        <v>2015</v>
      </c>
      <c r="E690" s="57">
        <v>6222</v>
      </c>
      <c r="F690" s="57">
        <v>5876</v>
      </c>
      <c r="G690" s="57">
        <v>5621</v>
      </c>
      <c r="H690" s="57">
        <v>4543</v>
      </c>
      <c r="I690" s="57">
        <v>2003</v>
      </c>
      <c r="J690" s="57">
        <v>5529</v>
      </c>
      <c r="K690" s="57">
        <v>2413</v>
      </c>
      <c r="L690" s="57">
        <v>1579</v>
      </c>
      <c r="M690" s="57">
        <v>10150</v>
      </c>
      <c r="N690" s="57">
        <f>Tabela1103[[#This Row],[styczeń - wrzesień]]+Tabela110[[#This Row],[październik]]</f>
        <v>14537</v>
      </c>
      <c r="O690" s="57">
        <f>Tabela1103[[#This Row],[styczeń - październik]]+Tabela110[[#This Row],[listopad]]</f>
        <v>13708</v>
      </c>
      <c r="P690" s="58">
        <f>Tabela1103[[#This Row],[styczeń - listopad]]+Tabela110[[#This Row],[grudzień]]</f>
        <v>14242</v>
      </c>
    </row>
    <row r="691" spans="1:16" ht="14.25" customHeight="1" x14ac:dyDescent="0.25">
      <c r="A691" s="23" t="s">
        <v>31</v>
      </c>
      <c r="B691" s="19" t="s">
        <v>52</v>
      </c>
      <c r="C691" s="11" t="s">
        <v>18</v>
      </c>
      <c r="D691" s="14">
        <v>2016</v>
      </c>
      <c r="E691" s="57">
        <v>-4988</v>
      </c>
      <c r="F691" s="57">
        <v>-23631</v>
      </c>
      <c r="G691" s="57">
        <v>-22534</v>
      </c>
      <c r="H691" s="57">
        <v>-14810</v>
      </c>
      <c r="I691" s="57">
        <v>-11105</v>
      </c>
      <c r="J691" s="57">
        <v>-7402</v>
      </c>
      <c r="K691" s="57">
        <v>-11249</v>
      </c>
      <c r="L691" s="57">
        <v>-6552</v>
      </c>
      <c r="M691" s="57">
        <v>-3066</v>
      </c>
      <c r="N691" s="57">
        <f>Tabela1103[[#This Row],[styczeń - wrzesień]]+Tabela110[[#This Row],[październik]]</f>
        <v>-203</v>
      </c>
      <c r="O691" s="57">
        <f>Tabela1103[[#This Row],[styczeń - październik]]+Tabela110[[#This Row],[listopad]]</f>
        <v>-9398</v>
      </c>
      <c r="P691" s="58">
        <f>Tabela1103[[#This Row],[styczeń - listopad]]+Tabela110[[#This Row],[grudzień]]</f>
        <v>-1823</v>
      </c>
    </row>
    <row r="692" spans="1:16" ht="14.25" customHeight="1" x14ac:dyDescent="0.25">
      <c r="A692" s="23" t="s">
        <v>31</v>
      </c>
      <c r="B692" s="19" t="s">
        <v>52</v>
      </c>
      <c r="C692" s="11" t="s">
        <v>18</v>
      </c>
      <c r="D692" s="14">
        <v>2017</v>
      </c>
      <c r="E692" s="57">
        <v>916</v>
      </c>
      <c r="F692" s="57">
        <v>1942</v>
      </c>
      <c r="G692" s="57">
        <v>8837</v>
      </c>
      <c r="H692" s="57">
        <v>12528</v>
      </c>
      <c r="I692" s="57">
        <v>10739</v>
      </c>
      <c r="J692" s="57">
        <v>12658</v>
      </c>
      <c r="K692" s="57">
        <v>9751</v>
      </c>
      <c r="L692" s="57">
        <v>8924</v>
      </c>
      <c r="M692" s="57">
        <v>5475</v>
      </c>
      <c r="N692" s="57">
        <f>Tabela1103[[#This Row],[styczeń - wrzesień]]+Tabela110[[#This Row],[październik]]</f>
        <v>2337</v>
      </c>
      <c r="O692" s="57">
        <f>Tabela1103[[#This Row],[styczeń - październik]]+Tabela110[[#This Row],[listopad]]</f>
        <v>-670</v>
      </c>
      <c r="P692" s="58">
        <f>Tabela1103[[#This Row],[styczeń - listopad]]+Tabela110[[#This Row],[grudzień]]</f>
        <v>-219</v>
      </c>
    </row>
    <row r="693" spans="1:16" ht="14.25" customHeight="1" x14ac:dyDescent="0.25">
      <c r="A693" s="23" t="s">
        <v>31</v>
      </c>
      <c r="B693" s="19" t="s">
        <v>52</v>
      </c>
      <c r="C693" s="11" t="s">
        <v>18</v>
      </c>
      <c r="D693" s="13">
        <v>2018</v>
      </c>
      <c r="E693" s="57">
        <v>1499</v>
      </c>
      <c r="F693" s="57">
        <v>6575</v>
      </c>
      <c r="G693" s="57">
        <v>8760</v>
      </c>
      <c r="H693" s="57">
        <v>3478</v>
      </c>
      <c r="I693" s="57">
        <v>-1696</v>
      </c>
      <c r="J693" s="57">
        <v>-15374</v>
      </c>
      <c r="K693" s="57">
        <v>-18293</v>
      </c>
      <c r="L693" s="57">
        <v>-20920</v>
      </c>
      <c r="M693" s="57">
        <v>-21528</v>
      </c>
      <c r="N693" s="57">
        <f>Tabela1103[[#This Row],[styczeń - wrzesień]]+Tabela110[[#This Row],[październik]]</f>
        <v>-19580</v>
      </c>
      <c r="O693" s="57">
        <f>Tabela1103[[#This Row],[styczeń - październik]]+Tabela110[[#This Row],[listopad]]</f>
        <v>-22974</v>
      </c>
      <c r="P693" s="58">
        <f>Tabela1103[[#This Row],[styczeń - listopad]]+Tabela110[[#This Row],[grudzień]]</f>
        <v>-26421</v>
      </c>
    </row>
    <row r="694" spans="1:16" ht="14.25" customHeight="1" x14ac:dyDescent="0.25">
      <c r="A694" s="23" t="s">
        <v>31</v>
      </c>
      <c r="B694" s="19" t="s">
        <v>52</v>
      </c>
      <c r="C694" s="11" t="s">
        <v>18</v>
      </c>
      <c r="D694" s="14">
        <v>2019</v>
      </c>
      <c r="E694" s="57">
        <v>-16304</v>
      </c>
      <c r="F694" s="57">
        <v>-25256</v>
      </c>
      <c r="G694" s="57">
        <v>-13372</v>
      </c>
      <c r="H694" s="57">
        <v>-15810</v>
      </c>
      <c r="I694" s="57">
        <v>-20985</v>
      </c>
      <c r="J694" s="57">
        <v>-20549</v>
      </c>
      <c r="K694" s="57">
        <v>-34790</v>
      </c>
      <c r="L694" s="57">
        <v>-40409</v>
      </c>
      <c r="M694" s="57">
        <v>-43155</v>
      </c>
      <c r="N694" s="57">
        <f>Tabela1103[[#This Row],[styczeń - wrzesień]]+Tabela110[[#This Row],[październik]]</f>
        <v>-50208</v>
      </c>
      <c r="O694" s="57">
        <f>Tabela1103[[#This Row],[styczeń - październik]]+Tabela110[[#This Row],[listopad]]</f>
        <v>-56027</v>
      </c>
      <c r="P694" s="58">
        <f>Tabela1103[[#This Row],[styczeń - listopad]]+Tabela110[[#This Row],[grudzień]]</f>
        <v>-54364</v>
      </c>
    </row>
    <row r="695" spans="1:16" ht="14.25" customHeight="1" x14ac:dyDescent="0.25">
      <c r="A695" s="23" t="s">
        <v>31</v>
      </c>
      <c r="B695" s="19" t="s">
        <v>52</v>
      </c>
      <c r="C695" s="11" t="s">
        <v>18</v>
      </c>
      <c r="D695" s="14">
        <v>2020</v>
      </c>
      <c r="E695" s="57">
        <v>-2363</v>
      </c>
      <c r="F695" s="57">
        <v>7266</v>
      </c>
      <c r="G695" s="57">
        <v>1978</v>
      </c>
      <c r="H695" s="57">
        <v>-32486</v>
      </c>
      <c r="I695" s="57">
        <v>-30868</v>
      </c>
      <c r="J695" s="57">
        <v>-35266</v>
      </c>
      <c r="K695" s="57">
        <v>-26450</v>
      </c>
      <c r="L695" s="57">
        <v>-27334</v>
      </c>
      <c r="M695" s="57">
        <v>-28359</v>
      </c>
      <c r="N695" s="57">
        <f>Tabela1103[[#This Row],[styczeń - wrzesień]]+Tabela110[[#This Row],[październik]]</f>
        <v>-28133</v>
      </c>
      <c r="O695" s="57">
        <f>Tabela1103[[#This Row],[styczeń - październik]]+Tabela110[[#This Row],[listopad]]</f>
        <v>-31563</v>
      </c>
      <c r="P695" s="58">
        <f>Tabela1103[[#This Row],[styczeń - listopad]]+Tabela110[[#This Row],[grudzień]]</f>
        <v>-30487</v>
      </c>
    </row>
    <row r="696" spans="1:16" ht="14.25" customHeight="1" x14ac:dyDescent="0.25">
      <c r="A696" s="23" t="s">
        <v>31</v>
      </c>
      <c r="B696" s="19" t="s">
        <v>52</v>
      </c>
      <c r="C696" s="11" t="s">
        <v>18</v>
      </c>
      <c r="D696" s="14">
        <v>2021</v>
      </c>
      <c r="E696" s="57">
        <v>4400</v>
      </c>
      <c r="F696" s="57">
        <v>22267</v>
      </c>
      <c r="G696" s="57">
        <v>15108</v>
      </c>
      <c r="H696" s="57">
        <v>5112</v>
      </c>
      <c r="I696" s="57">
        <v>474</v>
      </c>
      <c r="J696" s="57">
        <v>3366</v>
      </c>
      <c r="K696" s="57">
        <v>7950</v>
      </c>
      <c r="L696" s="57">
        <v>8485</v>
      </c>
      <c r="M696" s="57">
        <v>6674</v>
      </c>
      <c r="N696" s="57">
        <f>Tabela1103[[#This Row],[styczeń - wrzesień]]+Tabela110[[#This Row],[październik]]</f>
        <v>-5239</v>
      </c>
      <c r="O696" s="57">
        <f>Tabela1103[[#This Row],[styczeń - październik]]+Tabela110[[#This Row],[listopad]]</f>
        <v>-6200</v>
      </c>
      <c r="P696" s="58">
        <f>Tabela1103[[#This Row],[styczeń - listopad]]+Tabela110[[#This Row],[grudzień]]</f>
        <v>-11206</v>
      </c>
    </row>
    <row r="697" spans="1:16" ht="14.25" customHeight="1" x14ac:dyDescent="0.25">
      <c r="A697" s="23" t="s">
        <v>31</v>
      </c>
      <c r="B697" s="19" t="s">
        <v>52</v>
      </c>
      <c r="C697" s="11" t="s">
        <v>18</v>
      </c>
      <c r="D697" s="14">
        <v>2022</v>
      </c>
      <c r="E697" s="57">
        <v>-5115</v>
      </c>
      <c r="F697" s="57">
        <v>-7891</v>
      </c>
      <c r="G697" s="57">
        <v>-10997</v>
      </c>
      <c r="H697" s="57">
        <v>-7051</v>
      </c>
      <c r="I697" s="57">
        <v>6127</v>
      </c>
      <c r="J697" s="57">
        <v>11123</v>
      </c>
      <c r="K697" s="57">
        <v>12116</v>
      </c>
      <c r="L697" s="57">
        <v>15473</v>
      </c>
      <c r="M697" s="57">
        <v>18577</v>
      </c>
      <c r="N697" s="57">
        <f>Tabela1103[[#This Row],[styczeń - wrzesień]]+Tabela110[[#This Row],[październik]]</f>
        <v>17820</v>
      </c>
      <c r="O697" s="57">
        <f>Tabela1103[[#This Row],[styczeń - październik]]+Tabela110[[#This Row],[listopad]]</f>
        <v>31652</v>
      </c>
      <c r="P697" s="58">
        <f>Tabela1103[[#This Row],[styczeń - listopad]]+Tabela110[[#This Row],[grudzień]]</f>
        <v>34947</v>
      </c>
    </row>
    <row r="698" spans="1:16" ht="14.25" customHeight="1" x14ac:dyDescent="0.25">
      <c r="A698" s="23" t="s">
        <v>31</v>
      </c>
      <c r="B698" s="19" t="s">
        <v>52</v>
      </c>
      <c r="C698" s="11" t="s">
        <v>18</v>
      </c>
      <c r="D698" s="14">
        <v>2023</v>
      </c>
      <c r="E698" s="57">
        <v>-7301</v>
      </c>
      <c r="F698" s="57">
        <v>4233</v>
      </c>
      <c r="G698" s="57">
        <v>-2660</v>
      </c>
      <c r="H698" s="57">
        <v>16287</v>
      </c>
      <c r="I698" s="57">
        <v>11897</v>
      </c>
      <c r="J698" s="57">
        <v>10183</v>
      </c>
      <c r="K698" s="57">
        <v>2245</v>
      </c>
      <c r="L698" s="57">
        <v>-757</v>
      </c>
      <c r="M698" s="57">
        <v>-5396</v>
      </c>
      <c r="N698" s="57">
        <f>Tabela1103[[#This Row],[styczeń - wrzesień]]+Tabela110[[#This Row],[październik]]</f>
        <v>-5187</v>
      </c>
      <c r="O698" s="57">
        <f>Tabela1103[[#This Row],[styczeń - październik]]+Tabela110[[#This Row],[listopad]]</f>
        <v>1048</v>
      </c>
      <c r="P698" s="58">
        <f>Tabela1103[[#This Row],[styczeń - listopad]]+Tabela110[[#This Row],[grudzień]]</f>
        <v>22742</v>
      </c>
    </row>
    <row r="699" spans="1:16" ht="14.25" customHeight="1" x14ac:dyDescent="0.25">
      <c r="A699" s="23" t="s">
        <v>31</v>
      </c>
      <c r="B699" s="19" t="s">
        <v>52</v>
      </c>
      <c r="C699" s="11" t="s">
        <v>18</v>
      </c>
      <c r="D699" s="14">
        <v>2024</v>
      </c>
      <c r="E699" s="57">
        <v>-610</v>
      </c>
      <c r="F699" s="57">
        <v>449</v>
      </c>
      <c r="G699" s="57">
        <v>30064</v>
      </c>
      <c r="H699" s="57">
        <v>44255</v>
      </c>
      <c r="I699" s="57">
        <v>44656</v>
      </c>
      <c r="J699" s="57">
        <v>48768</v>
      </c>
      <c r="K699" s="57">
        <v>45688</v>
      </c>
      <c r="L699" s="57">
        <v>43522</v>
      </c>
      <c r="M699" s="57">
        <v>48743</v>
      </c>
      <c r="N699" s="57">
        <f>Tabela1103[[#This Row],[styczeń - wrzesień]]+Tabela110[[#This Row],[październik]]</f>
        <v>57461</v>
      </c>
      <c r="O699" s="57">
        <f>Tabela1103[[#This Row],[styczeń - październik]]+Tabela110[[#This Row],[listopad]]</f>
        <v>65353</v>
      </c>
      <c r="P699" s="58">
        <f>Tabela1103[[#This Row],[styczeń - listopad]]+Tabela110[[#This Row],[grudzień]]</f>
        <v>85654</v>
      </c>
    </row>
    <row r="700" spans="1:16" ht="14.25" customHeight="1" x14ac:dyDescent="0.25">
      <c r="A700" s="23" t="s">
        <v>31</v>
      </c>
      <c r="B700" s="19" t="s">
        <v>52</v>
      </c>
      <c r="C700" s="11" t="s">
        <v>18</v>
      </c>
      <c r="D700" s="14">
        <v>2025</v>
      </c>
      <c r="E700" s="60">
        <f>Tabela110[[#This Row],[styczeń]]</f>
        <v>7136</v>
      </c>
      <c r="F700" s="60">
        <f>Tabela1103[[#This Row],[styczeń]]+Tabela110[[#This Row],[luty]]</f>
        <v>29299</v>
      </c>
      <c r="G700" s="60">
        <f>Tabela1103[[#This Row],[styczeń - luty ]]+Tabela110[[#This Row],[marzec ]]</f>
        <v>27708</v>
      </c>
      <c r="H700" s="60">
        <f>Tabela1103[[#This Row],[styczeń - marzec ]]+Tabela110[[#This Row],[kwiecień]]</f>
        <v>24527</v>
      </c>
      <c r="I700" s="60">
        <f>Tabela1103[[#This Row],[styczeń - kwiecień]]+Tabela110[[#This Row],[maj]]</f>
        <v>22231</v>
      </c>
      <c r="J700" s="60">
        <f>Tabela1103[[#This Row],[styczeń - maj]]+Tabela110[[#This Row],[czerwiec]]</f>
        <v>26480</v>
      </c>
      <c r="K700" s="60">
        <f>Tabela1103[[#This Row],[styczeń - czerwiec]]+Tabela110[[#This Row],[lipiec]]</f>
        <v>42574</v>
      </c>
      <c r="L700" s="60">
        <f>Tabela1103[[#This Row],[styczeń - lipiec]]+Tabela110[[#This Row],[sierpień]]</f>
        <v>47278</v>
      </c>
      <c r="M700" s="60">
        <f>Tabela1103[[#This Row],[styczeń - sierpień]]+Tabela110[[#This Row],[wrzesień]]</f>
        <v>38771</v>
      </c>
      <c r="N700" s="60">
        <f>Tabela1103[[#This Row],[styczeń - wrzesień]]+Tabela110[[#This Row],[październik]]</f>
        <v>44204</v>
      </c>
      <c r="O700" s="60">
        <f>Tabela1103[[#This Row],[styczeń - październik]]+Tabela110[[#This Row],[listopad]]</f>
        <v>41812</v>
      </c>
      <c r="P700" s="60">
        <f>Tabela1103[[#This Row],[styczeń - listopad]]+Tabela110[[#This Row],[grudzień]]</f>
        <v>64280</v>
      </c>
    </row>
    <row r="701" spans="1:16" ht="14.25" customHeight="1" x14ac:dyDescent="0.25">
      <c r="A701" s="23" t="s">
        <v>31</v>
      </c>
      <c r="B701" s="19" t="s">
        <v>52</v>
      </c>
      <c r="C701" s="28" t="s">
        <v>18</v>
      </c>
      <c r="D701" s="12">
        <v>2026</v>
      </c>
      <c r="E701" s="61">
        <f>Tabela110[[#This Row],[styczeń]]</f>
        <v>21741</v>
      </c>
      <c r="F701" s="61">
        <v>0</v>
      </c>
      <c r="G701" s="61">
        <v>0</v>
      </c>
      <c r="H701" s="61">
        <v>0</v>
      </c>
      <c r="I701" s="61">
        <v>0</v>
      </c>
      <c r="J701" s="61">
        <v>0</v>
      </c>
      <c r="K701" s="61">
        <v>0</v>
      </c>
      <c r="L701" s="61">
        <v>0</v>
      </c>
      <c r="M701" s="61">
        <v>0</v>
      </c>
      <c r="N701" s="61">
        <v>0</v>
      </c>
      <c r="O701" s="61">
        <v>0</v>
      </c>
      <c r="P701" s="62">
        <v>0</v>
      </c>
    </row>
    <row r="702" spans="1:16" ht="13.5" customHeight="1" x14ac:dyDescent="0.25">
      <c r="A702" s="32" t="s">
        <v>31</v>
      </c>
      <c r="B702" s="33" t="s">
        <v>29</v>
      </c>
      <c r="C702" s="34" t="s">
        <v>18</v>
      </c>
      <c r="D702" s="35">
        <v>2007</v>
      </c>
      <c r="E702" s="66">
        <v>12601</v>
      </c>
      <c r="F702" s="66">
        <v>9865</v>
      </c>
      <c r="G702" s="66">
        <v>7466</v>
      </c>
      <c r="H702" s="67">
        <v>9747</v>
      </c>
      <c r="I702" s="67">
        <v>7445</v>
      </c>
      <c r="J702" s="66">
        <v>5609</v>
      </c>
      <c r="K702" s="66">
        <v>8215</v>
      </c>
      <c r="L702" s="66">
        <v>6769</v>
      </c>
      <c r="M702" s="66">
        <v>10548</v>
      </c>
      <c r="N702" s="66">
        <f>Tabela1103[[#This Row],[styczeń - wrzesień]]+Tabela110[[#This Row],[październik]]</f>
        <v>7210</v>
      </c>
      <c r="O702" s="66">
        <f>Tabela1103[[#This Row],[styczeń - październik]]+Tabela110[[#This Row],[listopad]]</f>
        <v>12032</v>
      </c>
      <c r="P702" s="68">
        <f>Tabela1103[[#This Row],[styczeń - listopad]]+Tabela110[[#This Row],[grudzień]]</f>
        <v>9444</v>
      </c>
    </row>
    <row r="703" spans="1:16" ht="13.5" customHeight="1" x14ac:dyDescent="0.25">
      <c r="A703" s="30" t="s">
        <v>31</v>
      </c>
      <c r="B703" s="19" t="s">
        <v>29</v>
      </c>
      <c r="C703" s="31" t="s">
        <v>18</v>
      </c>
      <c r="D703" s="17">
        <v>2008</v>
      </c>
      <c r="E703" s="69">
        <v>-389</v>
      </c>
      <c r="F703" s="69">
        <v>-1941</v>
      </c>
      <c r="G703" s="69">
        <v>-2839</v>
      </c>
      <c r="H703" s="70">
        <v>-959</v>
      </c>
      <c r="I703" s="70">
        <v>3513</v>
      </c>
      <c r="J703" s="69">
        <v>3091</v>
      </c>
      <c r="K703" s="69">
        <v>7497</v>
      </c>
      <c r="L703" s="69">
        <v>9390</v>
      </c>
      <c r="M703" s="69">
        <v>2012</v>
      </c>
      <c r="N703" s="69">
        <f>Tabela1103[[#This Row],[styczeń - wrzesień]]+Tabela110[[#This Row],[październik]]</f>
        <v>3911</v>
      </c>
      <c r="O703" s="69">
        <f>Tabela1103[[#This Row],[styczeń - październik]]+Tabela110[[#This Row],[listopad]]</f>
        <v>7601</v>
      </c>
      <c r="P703" s="71">
        <f>Tabela1103[[#This Row],[styczeń - listopad]]+Tabela110[[#This Row],[grudzień]]</f>
        <v>1786</v>
      </c>
    </row>
    <row r="704" spans="1:16" ht="13.5" customHeight="1" x14ac:dyDescent="0.25">
      <c r="A704" s="21" t="s">
        <v>31</v>
      </c>
      <c r="B704" s="16" t="s">
        <v>29</v>
      </c>
      <c r="C704" s="11" t="s">
        <v>18</v>
      </c>
      <c r="D704" s="12">
        <v>2009</v>
      </c>
      <c r="E704" s="63">
        <v>3673</v>
      </c>
      <c r="F704" s="63">
        <v>1092</v>
      </c>
      <c r="G704" s="63">
        <v>-6688</v>
      </c>
      <c r="H704" s="63">
        <v>-2503</v>
      </c>
      <c r="I704" s="63">
        <v>-6351</v>
      </c>
      <c r="J704" s="63">
        <v>-7650</v>
      </c>
      <c r="K704" s="63">
        <v>3723</v>
      </c>
      <c r="L704" s="63">
        <v>15606</v>
      </c>
      <c r="M704" s="63">
        <v>13613</v>
      </c>
      <c r="N704" s="63">
        <f>Tabela1103[[#This Row],[styczeń - wrzesień]]+Tabela110[[#This Row],[październik]]</f>
        <v>11889</v>
      </c>
      <c r="O704" s="63">
        <f>Tabela1103[[#This Row],[styczeń - październik]]+Tabela110[[#This Row],[listopad]]</f>
        <v>12946</v>
      </c>
      <c r="P704" s="58">
        <f>Tabela1103[[#This Row],[styczeń - listopad]]+Tabela110[[#This Row],[grudzień]]</f>
        <v>4283</v>
      </c>
    </row>
    <row r="705" spans="1:16" ht="13.5" customHeight="1" x14ac:dyDescent="0.25">
      <c r="A705" s="21" t="s">
        <v>31</v>
      </c>
      <c r="B705" s="16" t="s">
        <v>29</v>
      </c>
      <c r="C705" s="11" t="s">
        <v>18</v>
      </c>
      <c r="D705" s="13">
        <v>2010</v>
      </c>
      <c r="E705" s="63">
        <v>13442</v>
      </c>
      <c r="F705" s="63">
        <v>8438</v>
      </c>
      <c r="G705" s="63">
        <v>8722</v>
      </c>
      <c r="H705" s="63">
        <v>5530</v>
      </c>
      <c r="I705" s="63">
        <v>-2964</v>
      </c>
      <c r="J705" s="63">
        <v>-1727</v>
      </c>
      <c r="K705" s="63">
        <v>5421</v>
      </c>
      <c r="L705" s="63">
        <v>7093</v>
      </c>
      <c r="M705" s="63">
        <v>14367</v>
      </c>
      <c r="N705" s="63">
        <f>Tabela1103[[#This Row],[styczeń - wrzesień]]+Tabela110[[#This Row],[październik]]</f>
        <v>17197</v>
      </c>
      <c r="O705" s="63">
        <f>Tabela1103[[#This Row],[styczeń - październik]]+Tabela110[[#This Row],[listopad]]</f>
        <v>11110</v>
      </c>
      <c r="P705" s="72">
        <f>Tabela1103[[#This Row],[styczeń - listopad]]+Tabela110[[#This Row],[grudzień]]</f>
        <v>3968</v>
      </c>
    </row>
    <row r="706" spans="1:16" ht="13.5" customHeight="1" x14ac:dyDescent="0.25">
      <c r="A706" s="21" t="s">
        <v>31</v>
      </c>
      <c r="B706" s="16" t="s">
        <v>29</v>
      </c>
      <c r="C706" s="11" t="s">
        <v>18</v>
      </c>
      <c r="D706" s="14">
        <v>2011</v>
      </c>
      <c r="E706" s="63">
        <v>10753</v>
      </c>
      <c r="F706" s="63">
        <v>4800</v>
      </c>
      <c r="G706" s="63">
        <v>1325</v>
      </c>
      <c r="H706" s="63">
        <v>1950</v>
      </c>
      <c r="I706" s="63">
        <v>6161</v>
      </c>
      <c r="J706" s="63">
        <v>21454</v>
      </c>
      <c r="K706" s="63">
        <v>18255</v>
      </c>
      <c r="L706" s="63">
        <v>18974</v>
      </c>
      <c r="M706" s="63">
        <v>5914</v>
      </c>
      <c r="N706" s="63">
        <f>Tabela1103[[#This Row],[styczeń - wrzesień]]+Tabela110[[#This Row],[październik]]</f>
        <v>8768</v>
      </c>
      <c r="O706" s="63">
        <f>Tabela1103[[#This Row],[styczeń - październik]]+Tabela110[[#This Row],[listopad]]</f>
        <v>12218</v>
      </c>
      <c r="P706" s="72">
        <f>Tabela1103[[#This Row],[styczeń - listopad]]+Tabela110[[#This Row],[grudzień]]</f>
        <v>-1876</v>
      </c>
    </row>
    <row r="707" spans="1:16" ht="13.5" customHeight="1" x14ac:dyDescent="0.25">
      <c r="A707" s="21" t="s">
        <v>31</v>
      </c>
      <c r="B707" s="16" t="s">
        <v>29</v>
      </c>
      <c r="C707" s="11" t="s">
        <v>18</v>
      </c>
      <c r="D707" s="14">
        <v>2012</v>
      </c>
      <c r="E707" s="63">
        <v>7851</v>
      </c>
      <c r="F707" s="63">
        <v>14776</v>
      </c>
      <c r="G707" s="63">
        <v>12836</v>
      </c>
      <c r="H707" s="63">
        <v>1441</v>
      </c>
      <c r="I707" s="63">
        <v>8180</v>
      </c>
      <c r="J707" s="63">
        <v>22947</v>
      </c>
      <c r="K707" s="63">
        <v>9479</v>
      </c>
      <c r="L707" s="63">
        <v>16476</v>
      </c>
      <c r="M707" s="63">
        <v>27423</v>
      </c>
      <c r="N707" s="63">
        <f>Tabela1103[[#This Row],[styczeń - wrzesień]]+Tabela110[[#This Row],[październik]]</f>
        <v>18827</v>
      </c>
      <c r="O707" s="63">
        <f>Tabela1103[[#This Row],[styczeń - październik]]+Tabela110[[#This Row],[listopad]]</f>
        <v>26712</v>
      </c>
      <c r="P707" s="72">
        <f>Tabela1103[[#This Row],[styczeń - listopad]]+Tabela110[[#This Row],[grudzień]]</f>
        <v>16048</v>
      </c>
    </row>
    <row r="708" spans="1:16" ht="13.5" customHeight="1" x14ac:dyDescent="0.25">
      <c r="A708" s="21" t="s">
        <v>31</v>
      </c>
      <c r="B708" s="16" t="s">
        <v>29</v>
      </c>
      <c r="C708" s="11" t="s">
        <v>18</v>
      </c>
      <c r="D708" s="14">
        <v>2013</v>
      </c>
      <c r="E708" s="63">
        <v>15644</v>
      </c>
      <c r="F708" s="63">
        <v>1650</v>
      </c>
      <c r="G708" s="63">
        <v>3349</v>
      </c>
      <c r="H708" s="63">
        <v>-6994</v>
      </c>
      <c r="I708" s="63">
        <v>-1327</v>
      </c>
      <c r="J708" s="63">
        <v>1947</v>
      </c>
      <c r="K708" s="63">
        <v>-2241</v>
      </c>
      <c r="L708" s="63">
        <v>-1835</v>
      </c>
      <c r="M708" s="63">
        <v>3382</v>
      </c>
      <c r="N708" s="63">
        <f>Tabela1103[[#This Row],[styczeń - wrzesień]]+Tabela110[[#This Row],[październik]]</f>
        <v>-9851</v>
      </c>
      <c r="O708" s="63">
        <f>Tabela1103[[#This Row],[styczeń - październik]]+Tabela110[[#This Row],[listopad]]</f>
        <v>418</v>
      </c>
      <c r="P708" s="72">
        <f>Tabela1103[[#This Row],[styczeń - listopad]]+Tabela110[[#This Row],[grudzień]]</f>
        <v>-17575</v>
      </c>
    </row>
    <row r="709" spans="1:16" ht="13.5" customHeight="1" x14ac:dyDescent="0.25">
      <c r="A709" s="21" t="s">
        <v>31</v>
      </c>
      <c r="B709" s="16" t="s">
        <v>29</v>
      </c>
      <c r="C709" s="11" t="s">
        <v>18</v>
      </c>
      <c r="D709" s="14">
        <v>2014</v>
      </c>
      <c r="E709" s="63">
        <v>21280</v>
      </c>
      <c r="F709" s="63">
        <v>16369</v>
      </c>
      <c r="G709" s="63">
        <v>13583</v>
      </c>
      <c r="H709" s="63">
        <v>10616</v>
      </c>
      <c r="I709" s="63">
        <v>11997</v>
      </c>
      <c r="J709" s="63">
        <v>11933</v>
      </c>
      <c r="K709" s="63">
        <v>9814</v>
      </c>
      <c r="L709" s="63">
        <v>12411</v>
      </c>
      <c r="M709" s="63">
        <v>16143</v>
      </c>
      <c r="N709" s="63">
        <f>Tabela1103[[#This Row],[styczeń - wrzesień]]+Tabela110[[#This Row],[październik]]</f>
        <v>15601</v>
      </c>
      <c r="O709" s="63">
        <f>Tabela1103[[#This Row],[styczeń - październik]]+Tabela110[[#This Row],[listopad]]</f>
        <v>26197</v>
      </c>
      <c r="P709" s="72">
        <f>Tabela1103[[#This Row],[styczeń - listopad]]+Tabela110[[#This Row],[grudzień]]</f>
        <v>13461</v>
      </c>
    </row>
    <row r="710" spans="1:16" ht="13.5" customHeight="1" x14ac:dyDescent="0.25">
      <c r="A710" s="21" t="s">
        <v>31</v>
      </c>
      <c r="B710" s="16" t="s">
        <v>29</v>
      </c>
      <c r="C710" s="11" t="s">
        <v>18</v>
      </c>
      <c r="D710" s="14">
        <v>2015</v>
      </c>
      <c r="E710" s="63">
        <v>10978</v>
      </c>
      <c r="F710" s="63">
        <v>16098</v>
      </c>
      <c r="G710" s="63">
        <v>14562</v>
      </c>
      <c r="H710" s="63">
        <v>16251</v>
      </c>
      <c r="I710" s="63">
        <v>13560</v>
      </c>
      <c r="J710" s="63">
        <v>9193</v>
      </c>
      <c r="K710" s="63">
        <v>4060</v>
      </c>
      <c r="L710" s="63">
        <v>8084</v>
      </c>
      <c r="M710" s="63">
        <v>19813</v>
      </c>
      <c r="N710" s="63">
        <f>Tabela1103[[#This Row],[styczeń - wrzesień]]+Tabela110[[#This Row],[październik]]</f>
        <v>2469</v>
      </c>
      <c r="O710" s="63">
        <f>Tabela1103[[#This Row],[styczeń - październik]]+Tabela110[[#This Row],[listopad]]</f>
        <v>7733</v>
      </c>
      <c r="P710" s="72">
        <f>Tabela1103[[#This Row],[styczeń - listopad]]+Tabela110[[#This Row],[grudzień]]</f>
        <v>-6081</v>
      </c>
    </row>
    <row r="711" spans="1:16" ht="13.5" customHeight="1" x14ac:dyDescent="0.25">
      <c r="A711" s="21" t="s">
        <v>31</v>
      </c>
      <c r="B711" s="16" t="s">
        <v>29</v>
      </c>
      <c r="C711" s="11" t="s">
        <v>18</v>
      </c>
      <c r="D711" s="14">
        <v>2016</v>
      </c>
      <c r="E711" s="63">
        <v>8486</v>
      </c>
      <c r="F711" s="63">
        <v>17616</v>
      </c>
      <c r="G711" s="63">
        <v>19950</v>
      </c>
      <c r="H711" s="63">
        <v>31327</v>
      </c>
      <c r="I711" s="63">
        <v>37940</v>
      </c>
      <c r="J711" s="63">
        <v>36316</v>
      </c>
      <c r="K711" s="63">
        <v>35668</v>
      </c>
      <c r="L711" s="63">
        <v>45350</v>
      </c>
      <c r="M711" s="63">
        <v>45079</v>
      </c>
      <c r="N711" s="63">
        <f>Tabela1103[[#This Row],[styczeń - wrzesień]]+Tabela110[[#This Row],[październik]]</f>
        <v>46901</v>
      </c>
      <c r="O711" s="63">
        <f>Tabela1103[[#This Row],[styczeń - październik]]+Tabela110[[#This Row],[listopad]]</f>
        <v>46473</v>
      </c>
      <c r="P711" s="72">
        <f>Tabela1103[[#This Row],[styczeń - listopad]]+Tabela110[[#This Row],[grudzień]]</f>
        <v>26765</v>
      </c>
    </row>
    <row r="712" spans="1:16" ht="13.5" customHeight="1" x14ac:dyDescent="0.25">
      <c r="A712" s="21" t="s">
        <v>31</v>
      </c>
      <c r="B712" s="16" t="s">
        <v>29</v>
      </c>
      <c r="C712" s="11" t="s">
        <v>18</v>
      </c>
      <c r="D712" s="14">
        <v>2017</v>
      </c>
      <c r="E712" s="63">
        <v>17489</v>
      </c>
      <c r="F712" s="63">
        <v>26256</v>
      </c>
      <c r="G712" s="63">
        <v>26039</v>
      </c>
      <c r="H712" s="63">
        <v>29213</v>
      </c>
      <c r="I712" s="63">
        <v>32433</v>
      </c>
      <c r="J712" s="63">
        <v>41354</v>
      </c>
      <c r="K712" s="63">
        <v>32115</v>
      </c>
      <c r="L712" s="63">
        <v>29511</v>
      </c>
      <c r="M712" s="63">
        <v>29212</v>
      </c>
      <c r="N712" s="63">
        <f>Tabela1103[[#This Row],[styczeń - wrzesień]]+Tabela110[[#This Row],[październik]]</f>
        <v>22947</v>
      </c>
      <c r="O712" s="63">
        <f>Tabela1103[[#This Row],[styczeń - październik]]+Tabela110[[#This Row],[listopad]]</f>
        <v>21057</v>
      </c>
      <c r="P712" s="72">
        <f>Tabela1103[[#This Row],[styczeń - listopad]]+Tabela110[[#This Row],[grudzień]]</f>
        <v>-5648</v>
      </c>
    </row>
    <row r="713" spans="1:16" ht="13.5" customHeight="1" x14ac:dyDescent="0.25">
      <c r="A713" s="21" t="s">
        <v>31</v>
      </c>
      <c r="B713" s="16" t="s">
        <v>29</v>
      </c>
      <c r="C713" s="11" t="s">
        <v>18</v>
      </c>
      <c r="D713" s="13">
        <v>2018</v>
      </c>
      <c r="E713" s="63">
        <v>17367</v>
      </c>
      <c r="F713" s="63">
        <v>26996</v>
      </c>
      <c r="G713" s="63">
        <v>30714</v>
      </c>
      <c r="H713" s="63">
        <v>25892</v>
      </c>
      <c r="I713" s="63">
        <v>30102</v>
      </c>
      <c r="J713" s="63">
        <v>21860</v>
      </c>
      <c r="K713" s="63">
        <v>8874</v>
      </c>
      <c r="L713" s="63">
        <v>10973</v>
      </c>
      <c r="M713" s="63">
        <v>17997</v>
      </c>
      <c r="N713" s="63">
        <f>Tabela1103[[#This Row],[styczeń - wrzesień]]+Tabela110[[#This Row],[październik]]</f>
        <v>27082</v>
      </c>
      <c r="O713" s="63">
        <f>Tabela1103[[#This Row],[styczeń - październik]]+Tabela110[[#This Row],[listopad]]</f>
        <v>28608</v>
      </c>
      <c r="P713" s="72">
        <f>Tabela1103[[#This Row],[styczeń - listopad]]+Tabela110[[#This Row],[grudzień]]</f>
        <v>10019</v>
      </c>
    </row>
    <row r="714" spans="1:16" ht="13.5" customHeight="1" x14ac:dyDescent="0.25">
      <c r="A714" s="21" t="s">
        <v>31</v>
      </c>
      <c r="B714" s="16" t="s">
        <v>29</v>
      </c>
      <c r="C714" s="11" t="s">
        <v>18</v>
      </c>
      <c r="D714" s="14">
        <v>2019</v>
      </c>
      <c r="E714" s="63">
        <v>11018</v>
      </c>
      <c r="F714" s="63">
        <v>10049</v>
      </c>
      <c r="G714" s="63">
        <v>20659</v>
      </c>
      <c r="H714" s="63">
        <v>24036</v>
      </c>
      <c r="I714" s="63">
        <v>19674</v>
      </c>
      <c r="J714" s="63">
        <v>19819</v>
      </c>
      <c r="K714" s="63">
        <v>14916</v>
      </c>
      <c r="L714" s="63">
        <v>16547</v>
      </c>
      <c r="M714" s="63">
        <v>19300</v>
      </c>
      <c r="N714" s="63">
        <f>Tabela1103[[#This Row],[styczeń - wrzesień]]+Tabela110[[#This Row],[październik]]</f>
        <v>8950</v>
      </c>
      <c r="O714" s="63">
        <f>Tabela1103[[#This Row],[styczeń - październik]]+Tabela110[[#This Row],[listopad]]</f>
        <v>5199</v>
      </c>
      <c r="P714" s="72">
        <f>Tabela1103[[#This Row],[styczeń - listopad]]+Tabela110[[#This Row],[grudzień]]</f>
        <v>-5415</v>
      </c>
    </row>
    <row r="715" spans="1:16" ht="13.5" customHeight="1" x14ac:dyDescent="0.25">
      <c r="A715" s="21" t="s">
        <v>31</v>
      </c>
      <c r="B715" s="16" t="s">
        <v>29</v>
      </c>
      <c r="C715" s="11" t="s">
        <v>18</v>
      </c>
      <c r="D715" s="13">
        <v>2020</v>
      </c>
      <c r="E715" s="63">
        <v>15828</v>
      </c>
      <c r="F715" s="63">
        <v>17325</v>
      </c>
      <c r="G715" s="63">
        <v>31993</v>
      </c>
      <c r="H715" s="63">
        <v>40455</v>
      </c>
      <c r="I715" s="63">
        <v>51757</v>
      </c>
      <c r="J715" s="63">
        <v>56926</v>
      </c>
      <c r="K715" s="63">
        <v>74954</v>
      </c>
      <c r="L715" s="63">
        <v>76506</v>
      </c>
      <c r="M715" s="63">
        <v>77479</v>
      </c>
      <c r="N715" s="63">
        <f>Tabela1103[[#This Row],[styczeń - wrzesień]]+Tabela110[[#This Row],[październik]]</f>
        <v>76469</v>
      </c>
      <c r="O715" s="63">
        <f>Tabela1103[[#This Row],[styczeń - październik]]+Tabela110[[#This Row],[listopad]]</f>
        <v>77977</v>
      </c>
      <c r="P715" s="72">
        <f>Tabela1103[[#This Row],[styczeń - listopad]]+Tabela110[[#This Row],[grudzień]]</f>
        <v>57171</v>
      </c>
    </row>
    <row r="716" spans="1:16" ht="13.5" customHeight="1" x14ac:dyDescent="0.25">
      <c r="A716" s="21" t="s">
        <v>31</v>
      </c>
      <c r="B716" s="16" t="s">
        <v>29</v>
      </c>
      <c r="C716" s="11" t="s">
        <v>18</v>
      </c>
      <c r="D716" s="14">
        <v>2021</v>
      </c>
      <c r="E716" s="63">
        <v>17978</v>
      </c>
      <c r="F716" s="63">
        <v>34054</v>
      </c>
      <c r="G716" s="63">
        <v>21472</v>
      </c>
      <c r="H716" s="63">
        <v>22579</v>
      </c>
      <c r="I716" s="63">
        <v>29521</v>
      </c>
      <c r="J716" s="63">
        <v>47218</v>
      </c>
      <c r="K716" s="63">
        <v>51669</v>
      </c>
      <c r="L716" s="63">
        <v>63899</v>
      </c>
      <c r="M716" s="63">
        <v>70116</v>
      </c>
      <c r="N716" s="63">
        <f>Tabela1103[[#This Row],[styczeń - wrzesień]]+Tabela110[[#This Row],[październik]]</f>
        <v>52911</v>
      </c>
      <c r="O716" s="63">
        <f>Tabela1103[[#This Row],[styczeń - październik]]+Tabela110[[#This Row],[listopad]]</f>
        <v>56254</v>
      </c>
      <c r="P716" s="72">
        <f>Tabela1103[[#This Row],[styczeń - listopad]]+Tabela110[[#This Row],[grudzień]]</f>
        <v>-1363</v>
      </c>
    </row>
    <row r="717" spans="1:16" ht="13.5" customHeight="1" x14ac:dyDescent="0.25">
      <c r="A717" s="21" t="s">
        <v>31</v>
      </c>
      <c r="B717" s="16" t="s">
        <v>29</v>
      </c>
      <c r="C717" s="11" t="s">
        <v>18</v>
      </c>
      <c r="D717" s="14">
        <v>2022</v>
      </c>
      <c r="E717" s="63">
        <v>21151</v>
      </c>
      <c r="F717" s="63">
        <v>16166</v>
      </c>
      <c r="G717" s="63">
        <v>314</v>
      </c>
      <c r="H717" s="63">
        <v>-9474</v>
      </c>
      <c r="I717" s="63">
        <v>8007</v>
      </c>
      <c r="J717" s="63">
        <v>39790</v>
      </c>
      <c r="K717" s="63">
        <v>34894</v>
      </c>
      <c r="L717" s="63">
        <v>29117</v>
      </c>
      <c r="M717" s="63">
        <v>18684</v>
      </c>
      <c r="N717" s="63">
        <f>Tabela1103[[#This Row],[styczeń - wrzesień]]+Tabela110[[#This Row],[październik]]</f>
        <v>25779</v>
      </c>
      <c r="O717" s="63">
        <f>Tabela1103[[#This Row],[styczeń - październik]]+Tabela110[[#This Row],[listopad]]</f>
        <v>20717</v>
      </c>
      <c r="P717" s="72">
        <f>Tabela1103[[#This Row],[styczeń - listopad]]+Tabela110[[#This Row],[grudzień]]</f>
        <v>6123</v>
      </c>
    </row>
    <row r="718" spans="1:16" ht="13.5" customHeight="1" x14ac:dyDescent="0.25">
      <c r="A718" s="21" t="s">
        <v>31</v>
      </c>
      <c r="B718" s="16" t="s">
        <v>29</v>
      </c>
      <c r="C718" s="11" t="s">
        <v>18</v>
      </c>
      <c r="D718" s="12">
        <v>2023</v>
      </c>
      <c r="E718" s="63">
        <v>-24332</v>
      </c>
      <c r="F718" s="63">
        <v>-5193</v>
      </c>
      <c r="G718" s="63">
        <v>-17719</v>
      </c>
      <c r="H718" s="63">
        <v>-6614</v>
      </c>
      <c r="I718" s="63">
        <v>-6144</v>
      </c>
      <c r="J718" s="63">
        <v>14698</v>
      </c>
      <c r="K718" s="63">
        <v>11907</v>
      </c>
      <c r="L718" s="63">
        <v>7755</v>
      </c>
      <c r="M718" s="63">
        <v>-4577</v>
      </c>
      <c r="N718" s="63">
        <f>Tabela1103[[#This Row],[styczeń - wrzesień]]+Tabela110[[#This Row],[październik]]</f>
        <v>-4792</v>
      </c>
      <c r="O718" s="63">
        <f>Tabela1103[[#This Row],[styczeń - październik]]+Tabela110[[#This Row],[listopad]]</f>
        <v>10201</v>
      </c>
      <c r="P718" s="72">
        <f>Tabela1103[[#This Row],[styczeń - listopad]]+Tabela110[[#This Row],[grudzień]]</f>
        <v>-6830</v>
      </c>
    </row>
    <row r="719" spans="1:16" ht="13.5" customHeight="1" x14ac:dyDescent="0.25">
      <c r="A719" s="21" t="s">
        <v>31</v>
      </c>
      <c r="B719" s="27" t="s">
        <v>29</v>
      </c>
      <c r="C719" s="11" t="s">
        <v>18</v>
      </c>
      <c r="D719" s="12">
        <v>2024</v>
      </c>
      <c r="E719" s="63">
        <v>39757</v>
      </c>
      <c r="F719" s="63">
        <v>38133</v>
      </c>
      <c r="G719" s="63">
        <v>65004</v>
      </c>
      <c r="H719" s="63">
        <v>65761</v>
      </c>
      <c r="I719" s="63">
        <v>55800</v>
      </c>
      <c r="J719" s="63">
        <v>52807</v>
      </c>
      <c r="K719" s="63">
        <v>46274</v>
      </c>
      <c r="L719" s="63">
        <v>56284</v>
      </c>
      <c r="M719" s="63">
        <v>57436</v>
      </c>
      <c r="N719" s="63">
        <f>Tabela1103[[#This Row],[styczeń - wrzesień]]+Tabela110[[#This Row],[październik]]</f>
        <v>47458</v>
      </c>
      <c r="O719" s="63">
        <f>Tabela1103[[#This Row],[styczeń - październik]]+Tabela110[[#This Row],[listopad]]</f>
        <v>64501</v>
      </c>
      <c r="P719" s="72">
        <f>Tabela1103[[#This Row],[styczeń - listopad]]+Tabela110[[#This Row],[grudzień]]</f>
        <v>54390</v>
      </c>
    </row>
    <row r="720" spans="1:16" ht="13.5" customHeight="1" x14ac:dyDescent="0.25">
      <c r="A720" s="21" t="s">
        <v>31</v>
      </c>
      <c r="B720" s="16" t="s">
        <v>29</v>
      </c>
      <c r="C720" s="11" t="s">
        <v>18</v>
      </c>
      <c r="D720" s="12">
        <v>2025</v>
      </c>
      <c r="E720" s="60">
        <f>Tabela110[[#This Row],[styczeń]]</f>
        <v>25917</v>
      </c>
      <c r="F720" s="60">
        <f>Tabela1103[[#This Row],[styczeń]]+Tabela110[[#This Row],[luty]]</f>
        <v>49186</v>
      </c>
      <c r="G720" s="60">
        <f>Tabela1103[[#This Row],[styczeń - luty ]]+Tabela110[[#This Row],[marzec ]]</f>
        <v>42395</v>
      </c>
      <c r="H720" s="60">
        <f>Tabela1103[[#This Row],[styczeń - marzec ]]+Tabela110[[#This Row],[kwiecień]]</f>
        <v>27608</v>
      </c>
      <c r="I720" s="60">
        <f>Tabela1103[[#This Row],[styczeń - kwiecień]]+Tabela110[[#This Row],[maj]]</f>
        <v>30405</v>
      </c>
      <c r="J720" s="60">
        <f>Tabela1103[[#This Row],[styczeń - maj]]+Tabela110[[#This Row],[czerwiec]]</f>
        <v>49582</v>
      </c>
      <c r="K720" s="60">
        <f>Tabela1103[[#This Row],[styczeń - czerwiec]]+Tabela110[[#This Row],[lipiec]]</f>
        <v>34190</v>
      </c>
      <c r="L720" s="60">
        <f>Tabela1103[[#This Row],[styczeń - lipiec]]+Tabela110[[#This Row],[sierpień]]</f>
        <v>41109</v>
      </c>
      <c r="M720" s="60">
        <f>Tabela1103[[#This Row],[styczeń - sierpień]]+Tabela110[[#This Row],[wrzesień]]</f>
        <v>25365</v>
      </c>
      <c r="N720" s="60">
        <f>Tabela1103[[#This Row],[styczeń - wrzesień]]+Tabela110[[#This Row],[październik]]</f>
        <v>15700</v>
      </c>
      <c r="O720" s="60">
        <f>Tabela1103[[#This Row],[styczeń - październik]]+Tabela110[[#This Row],[listopad]]</f>
        <v>20239</v>
      </c>
      <c r="P720" s="60">
        <f>Tabela1103[[#This Row],[styczeń - listopad]]+Tabela110[[#This Row],[grudzień]]</f>
        <v>14053</v>
      </c>
    </row>
    <row r="721" spans="1:16" ht="13.5" customHeight="1" x14ac:dyDescent="0.25">
      <c r="A721" s="21" t="s">
        <v>31</v>
      </c>
      <c r="B721" s="16" t="s">
        <v>29</v>
      </c>
      <c r="C721" s="11" t="s">
        <v>18</v>
      </c>
      <c r="D721" s="12">
        <v>2026</v>
      </c>
      <c r="E721" s="61">
        <f>Tabela110[[#This Row],[styczeń]]</f>
        <v>42692</v>
      </c>
      <c r="F721" s="61">
        <v>0</v>
      </c>
      <c r="G721" s="61">
        <v>0</v>
      </c>
      <c r="H721" s="61">
        <v>0</v>
      </c>
      <c r="I721" s="61">
        <v>0</v>
      </c>
      <c r="J721" s="61">
        <v>0</v>
      </c>
      <c r="K721" s="61">
        <v>0</v>
      </c>
      <c r="L721" s="61">
        <v>0</v>
      </c>
      <c r="M721" s="61">
        <v>0</v>
      </c>
      <c r="N721" s="61">
        <v>0</v>
      </c>
      <c r="O721" s="61">
        <v>0</v>
      </c>
      <c r="P721" s="62">
        <v>0</v>
      </c>
    </row>
  </sheetData>
  <phoneticPr fontId="4" type="noConversion"/>
  <pageMargins left="0.7" right="0.7" top="0.75" bottom="0.75" header="0.3" footer="0.3"/>
  <pageSetup paperSize="9" scale="28" fitToHeight="0" orientation="portrait" r:id="rId1"/>
  <ignoredErrors>
    <ignoredError sqref="I22:J39 I42:J59 I62:J79 I82:J99 I102:J119 I122:J139 I142:J159 I162:J179 I183:J199 I203:J219 I222:J239 I242:J259 I262:J262 I282:J282 I302:J319 I323:I339 J322:J339 I342:J359 I362:J379 I382:J399 I402:J419 I422:J439 I442:J459 I462:J479 I482:J499 I502:J519 I522:J539 I542:J559 I562:J579 I582:J599 I602:J619 I622:J639 I642:J659 I663:J679 I683:J699 I702:J719 N362:N365 I264:J279 I284:J299 N42:N60 N62:N80 N82:N100 N102:N120 N122:N140 N142:N160 N162:N180 N182:N200 N202:N220 N222:N240 N242:N260 N262:N280 N282:N300 N302:N320 N322:N340 N342:N360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miesięczne</vt:lpstr>
      <vt:lpstr>Dane narastające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2025-04-29T10:48:08Z</cp:lastPrinted>
  <dcterms:created xsi:type="dcterms:W3CDTF">2015-06-05T18:19:34Z</dcterms:created>
  <dcterms:modified xsi:type="dcterms:W3CDTF">2026-03-19T10:30:14Z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UxC4dwLulzfINJ8nQH+xvX5LNGipWa4BRSZhPgxsCvlV/+jnAONlqtEWYpoY4cbdyUH2IVkLIUXa8scqjG3wXQ==</vt:lpwstr>
  </property>
  <property fmtid="{D5CDD505-2E9C-101B-9397-08002B2CF9AE}" pid="4" name="MFClassificationDate">
    <vt:lpwstr>2025-04-29T12:33:24.3005821+02:00</vt:lpwstr>
  </property>
  <property fmtid="{D5CDD505-2E9C-101B-9397-08002B2CF9AE}" pid="5" name="MFClassifiedBySID">
    <vt:lpwstr>UxC4dwLulzfINJ8nQH+xvX5LNGipWa4BRSZhPgxsCvm42mrIC/DSDv0ggS+FjUN/2v1BBotkLlY5aAiEhoi6uVcPY+nRIZsBkTarx9I6aQYKS0nrQXefRpRTAxLJFAfQ</vt:lpwstr>
  </property>
  <property fmtid="{D5CDD505-2E9C-101B-9397-08002B2CF9AE}" pid="6" name="MFGRNItemId">
    <vt:lpwstr>GRN-913728f3-8313-461f-87c8-476d11abeab4</vt:lpwstr>
  </property>
  <property fmtid="{D5CDD505-2E9C-101B-9397-08002B2CF9AE}" pid="7" name="MFHash">
    <vt:lpwstr>tNhLUnPavE8UQSz790xOKcbXIV7tq41MIgHrPYZZFOk=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