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1C5D6DA3-4289-4DC4-BFD1-38574D184F13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listopad" sheetId="12" r:id="rId1"/>
  </sheets>
  <definedNames>
    <definedName name="_xlnm.Print_Area" localSheetId="0">listopad!$A$1:$H$168</definedName>
  </definedNames>
  <calcPr calcId="191029"/>
</workbook>
</file>

<file path=xl/calcChain.xml><?xml version="1.0" encoding="utf-8"?>
<calcChain xmlns="http://schemas.openxmlformats.org/spreadsheetml/2006/main">
  <c r="C108" i="12" l="1"/>
  <c r="G111" i="12" l="1"/>
  <c r="D108" i="12"/>
  <c r="F108" i="12"/>
  <c r="G166" i="12" l="1"/>
  <c r="G110" i="12"/>
  <c r="H166" i="12" l="1"/>
  <c r="H109" i="12" l="1"/>
  <c r="G109" i="12" l="1"/>
  <c r="D66" i="12" l="1"/>
  <c r="D76" i="12" s="1"/>
  <c r="D84" i="12" s="1"/>
  <c r="D92" i="12" s="1"/>
  <c r="D105" i="12" s="1"/>
  <c r="D116" i="12" s="1"/>
  <c r="C66" i="12"/>
  <c r="C76" i="12" s="1"/>
  <c r="C84" i="12" s="1"/>
  <c r="C92" i="12" s="1"/>
  <c r="C105" i="12" s="1"/>
  <c r="C116" i="12" s="1"/>
  <c r="H162" i="12" l="1"/>
  <c r="H158" i="12"/>
  <c r="G158" i="12"/>
  <c r="H126" i="12"/>
  <c r="G126" i="12"/>
  <c r="G112" i="12"/>
  <c r="H112" i="12"/>
  <c r="H111" i="12"/>
  <c r="H110" i="12"/>
  <c r="H68" i="12"/>
  <c r="H78" i="12" s="1"/>
  <c r="H86" i="12" s="1"/>
  <c r="H94" i="12" s="1"/>
  <c r="H107" i="12" s="1"/>
  <c r="H118" i="12" s="1"/>
  <c r="G68" i="12"/>
  <c r="G78" i="12" s="1"/>
  <c r="G86" i="12" s="1"/>
  <c r="G94" i="12" s="1"/>
  <c r="G107" i="12" s="1"/>
  <c r="G118" i="12" s="1"/>
  <c r="F67" i="12"/>
  <c r="F77" i="12" s="1"/>
  <c r="F85" i="12" s="1"/>
  <c r="F93" i="12" s="1"/>
  <c r="F106" i="12" s="1"/>
  <c r="F117" i="12" s="1"/>
  <c r="E85" i="12"/>
  <c r="E93" i="12" s="1"/>
  <c r="E106" i="12" s="1"/>
  <c r="E117" i="12" s="1"/>
  <c r="D85" i="12"/>
  <c r="D93" i="12" s="1"/>
  <c r="D106" i="12" s="1"/>
  <c r="D117" i="12" s="1"/>
  <c r="C77" i="12"/>
  <c r="C85" i="12" s="1"/>
  <c r="C93" i="12" s="1"/>
  <c r="C106" i="12" s="1"/>
  <c r="C117" i="12" s="1"/>
  <c r="H146" i="12" l="1"/>
  <c r="H71" i="12"/>
  <c r="H89" i="12"/>
  <c r="H134" i="12"/>
  <c r="H130" i="12"/>
  <c r="H138" i="12"/>
  <c r="H142" i="12"/>
  <c r="H150" i="12"/>
  <c r="G162" i="12"/>
  <c r="E108" i="12"/>
  <c r="G150" i="12" l="1"/>
  <c r="G138" i="12"/>
  <c r="G134" i="12"/>
  <c r="G89" i="12"/>
  <c r="G146" i="12"/>
  <c r="G71" i="12"/>
  <c r="G142" i="12"/>
  <c r="G130" i="12"/>
  <c r="H108" i="12"/>
  <c r="G108" i="12"/>
  <c r="G102" i="12"/>
  <c r="H102" i="12"/>
  <c r="G81" i="12"/>
  <c r="H81" i="12"/>
  <c r="H70" i="12" l="1"/>
  <c r="G70" i="12"/>
  <c r="H132" i="12"/>
  <c r="G132" i="12"/>
  <c r="H96" i="12"/>
  <c r="G96" i="12"/>
  <c r="H120" i="12"/>
  <c r="G120" i="12"/>
  <c r="G152" i="12"/>
  <c r="H152" i="12"/>
  <c r="H121" i="12"/>
  <c r="G121" i="12"/>
  <c r="H133" i="12"/>
  <c r="G133" i="12"/>
  <c r="G153" i="12"/>
  <c r="H153" i="12"/>
  <c r="H87" i="12"/>
  <c r="G87" i="12"/>
  <c r="H156" i="12"/>
  <c r="G156" i="12"/>
  <c r="G141" i="12"/>
  <c r="H141" i="12"/>
  <c r="G129" i="12"/>
  <c r="H129" i="12"/>
  <c r="H144" i="12"/>
  <c r="G144" i="12"/>
  <c r="H148" i="12"/>
  <c r="G148" i="12"/>
  <c r="H97" i="12"/>
  <c r="G97" i="12"/>
  <c r="G62" i="12"/>
  <c r="H62" i="12"/>
  <c r="H79" i="12"/>
  <c r="G79" i="12"/>
  <c r="H125" i="12"/>
  <c r="G125" i="12"/>
  <c r="G137" i="12"/>
  <c r="H137" i="12"/>
  <c r="G157" i="12"/>
  <c r="H157" i="12"/>
  <c r="H100" i="12"/>
  <c r="G100" i="12"/>
  <c r="H80" i="12"/>
  <c r="G80" i="12"/>
  <c r="H164" i="12"/>
  <c r="G164" i="12"/>
  <c r="H69" i="12"/>
  <c r="G69" i="12"/>
  <c r="H124" i="12"/>
  <c r="G124" i="12"/>
  <c r="G149" i="12"/>
  <c r="H149" i="12"/>
  <c r="H160" i="12"/>
  <c r="G160" i="12"/>
  <c r="H101" i="12"/>
  <c r="G101" i="12"/>
  <c r="H140" i="12"/>
  <c r="G140" i="12"/>
  <c r="H88" i="12"/>
  <c r="G88" i="12"/>
  <c r="H128" i="12"/>
  <c r="G128" i="12"/>
  <c r="H165" i="12"/>
  <c r="G165" i="12"/>
  <c r="G61" i="12"/>
  <c r="H61" i="12"/>
  <c r="G136" i="12"/>
  <c r="H136" i="12"/>
  <c r="H161" i="12"/>
  <c r="G161" i="12"/>
  <c r="H145" i="12" l="1"/>
  <c r="G145" i="12"/>
  <c r="H122" i="12"/>
  <c r="G122" i="12"/>
  <c r="H154" i="12"/>
  <c r="G154" i="12"/>
  <c r="G98" i="12" l="1"/>
  <c r="H98" i="12"/>
</calcChain>
</file>

<file path=xl/sharedStrings.xml><?xml version="1.0" encoding="utf-8"?>
<sst xmlns="http://schemas.openxmlformats.org/spreadsheetml/2006/main" count="145" uniqueCount="95">
  <si>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</si>
  <si>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</si>
  <si>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</si>
  <si>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</si>
  <si>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</si>
  <si>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</si>
  <si>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</si>
  <si>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</si>
  <si>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</si>
  <si>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</si>
  <si>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</si>
  <si>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</si>
  <si>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</si>
  <si>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</si>
  <si>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</si>
  <si>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</si>
  <si>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</si>
  <si>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</si>
  <si>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</si>
  <si>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</si>
  <si>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</si>
  <si>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</si>
  <si>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</si>
  <si>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</si>
  <si>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</si>
  <si>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</si>
  <si>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</si>
  <si>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</si>
  <si>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</si>
  <si>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</si>
  <si>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</si>
  <si>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</si>
  <si>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</si>
  <si>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</si>
  <si>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</si>
  <si>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</si>
  <si>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</si>
  <si>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</si>
  <si>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</si>
  <si>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</si>
  <si>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</si>
  <si>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</si>
  <si>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</si>
  <si>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</si>
  <si>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</si>
  <si>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</si>
  <si>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</si>
  <si>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</si>
  <si>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</si>
  <si>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</si>
  <si>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</si>
  <si>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</si>
  <si>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</si>
  <si>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</si>
  <si>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</si>
  <si>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</si>
  <si>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</si>
  <si>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</si>
  <si>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</si>
  <si>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</si>
  <si>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</si>
  <si>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</si>
  <si>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</si>
  <si>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</si>
  <si>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TABELA 7. ŚWIADCZENIA ZLECONE DO WYPŁATY KASIE ROLNICZEGO UBEZPIECZENIA SPOŁECZNEGO</t>
  </si>
  <si>
    <t xml:space="preserve">Tablica 6. Przypis składek na ubezpieczenie zdrowotne </t>
  </si>
  <si>
    <t>2024 rok</t>
  </si>
  <si>
    <t>ŚWIADCZENIA PIENIĘŻNE Z TYTUŁU PEŁNIENIA FUNKCJI SOŁTYSA</t>
  </si>
  <si>
    <t>MIESIĘCZNA INFORMACJA STATYSTYCZNA</t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</si>
  <si>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rent, o których mowa w pkt 1-4;
- zasiłek pogrzebowy;
- zasiłek macierzyński od 1 stycznia 2016 r.</t>
  </si>
  <si>
    <t>Zasiłek macierzyński do 31 grudnia 2015 r. był świadczeniem finansowanym z ubezpieczenia wypadkowego, chorobowego i macierzyńskiego.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</si>
  <si>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</si>
  <si>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z dnia 27 sierpnia 2004 r. o świadczeniach opieki zdrowotnej finansowanych ze środków publicznych.</t>
  </si>
  <si>
    <t>Tablica 7. Świadczenia zlecone do wypłaty Kasie Rolniczego Ubezpieczenia Społecznego</t>
  </si>
  <si>
    <t>2025 rok</t>
  </si>
  <si>
    <r>
      <rPr>
        <vertAlign val="superscript"/>
        <sz val="9"/>
        <rFont val="Arial"/>
        <family val="2"/>
        <charset val="238"/>
      </rPr>
      <t xml:space="preserve">a) </t>
    </r>
    <r>
      <rPr>
        <sz val="9"/>
        <rFont val="Arial"/>
        <family val="2"/>
        <charset val="238"/>
      </rPr>
      <t>Łącznie z rentami wdowimi.</t>
    </r>
  </si>
  <si>
    <r>
      <t>b)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</si>
  <si>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b)</t>
    </r>
  </si>
  <si>
    <t xml:space="preserve">Wysokość zasiłku w zł </t>
  </si>
  <si>
    <t xml:space="preserve">Wysokość zasiłku za 1 dzień w zł 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</si>
  <si>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</si>
  <si>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r>
      <rPr>
        <vertAlign val="superscript"/>
        <sz val="11"/>
        <rFont val="Arial"/>
        <family val="2"/>
        <charset val="238"/>
      </rPr>
      <t>a)</t>
    </r>
    <r>
      <rPr>
        <sz val="11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</si>
  <si>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</si>
  <si>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t>Wysokość świadczenia w zł, nie więcej niż  b)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</si>
  <si>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</si>
  <si>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październik</t>
  </si>
  <si>
    <r>
      <t xml:space="preserve">październik </t>
    </r>
    <r>
      <rPr>
        <vertAlign val="superscript"/>
        <sz val="11"/>
        <rFont val="Arial"/>
        <family val="2"/>
        <charset val="238"/>
      </rPr>
      <t>a)</t>
    </r>
  </si>
  <si>
    <t>LISTOPAD 2025 ROK</t>
  </si>
  <si>
    <t>Dane opracowane są na podstawie meldunków statystycznych opracowanych przez jednostki organizacyjne Kasy za listopad 2025 r.</t>
  </si>
  <si>
    <r>
      <t xml:space="preserve">listopad </t>
    </r>
    <r>
      <rPr>
        <vertAlign val="superscript"/>
        <sz val="11"/>
        <rFont val="Arial"/>
        <family val="2"/>
        <charset val="238"/>
      </rPr>
      <t>a)</t>
    </r>
  </si>
  <si>
    <t>Narastająco 
styczeń-listopad</t>
  </si>
  <si>
    <t>listopad</t>
  </si>
  <si>
    <t>listopada
2025 r. 
z 
październikiem
2025 r.</t>
  </si>
  <si>
    <t>listopada
2025 r. 
z 
listopadem
2024 r.</t>
  </si>
  <si>
    <t>Warszawa 2026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</si>
</sst>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>
    <font>
      <sz val="10"/>
      <name val="Arial"/>
      <charset val="238"/>
    </font>
    <font>
      <sz val="11"/>
      <color theme="1"/>
      <name val="Century Gothic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8" fillId="0" borderId="0"/>
    <xf numFmtId="0" fontId="12" fillId="0" borderId="0"/>
    <xf numFmtId="0" fontId="6" fillId="0" borderId="0"/>
    <xf numFmtId="0" fontId="1" fillId="0" borderId="0"/>
  </cellStyleXfs>
  <cellXfs count="13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4"/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164" fontId="14" fillId="0" borderId="0" xfId="4" applyNumberFormat="1" applyFont="1" applyBorder="1" applyAlignment="1">
      <alignment vertical="top"/>
    </xf>
    <xf numFmtId="4" fontId="14" fillId="0" borderId="0" xfId="4" applyNumberFormat="1" applyFont="1" applyBorder="1" applyAlignment="1">
      <alignment vertical="top"/>
    </xf>
    <xf numFmtId="4" fontId="3" fillId="0" borderId="0" xfId="4" applyNumberFormat="1" applyFont="1" applyBorder="1"/>
    <xf numFmtId="0" fontId="3" fillId="0" borderId="0" xfId="4" applyFont="1" applyBorder="1"/>
    <xf numFmtId="4" fontId="5" fillId="0" borderId="4" xfId="4" quotePrefix="1" applyNumberFormat="1" applyFont="1" applyBorder="1" applyAlignment="1">
      <alignment horizontal="right" vertical="center"/>
    </xf>
    <xf numFmtId="4" fontId="5" fillId="0" borderId="4" xfId="4" applyNumberFormat="1" applyFont="1" applyFill="1" applyBorder="1" applyAlignment="1">
      <alignment vertical="center"/>
    </xf>
    <xf numFmtId="10" fontId="5" fillId="0" borderId="0" xfId="4" applyNumberFormat="1" applyFont="1" applyBorder="1" applyAlignment="1">
      <alignment horizontal="right" vertical="center"/>
    </xf>
    <xf numFmtId="0" fontId="3" fillId="0" borderId="0" xfId="4" applyFont="1" applyAlignment="1">
      <alignment vertical="top"/>
    </xf>
    <xf numFmtId="0" fontId="14" fillId="0" borderId="0" xfId="4" applyFont="1" applyBorder="1" applyAlignment="1">
      <alignment horizontal="left" vertical="top"/>
    </xf>
    <xf numFmtId="0" fontId="13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7" fillId="2" borderId="1" xfId="4" applyFont="1" applyFill="1" applyBorder="1" applyAlignment="1">
      <alignment horizontal="center" vertical="center" wrapText="1"/>
    </xf>
    <xf numFmtId="4" fontId="5" fillId="0" borderId="0" xfId="4" applyNumberFormat="1" applyFont="1" applyBorder="1" applyAlignment="1">
      <alignment vertical="center"/>
    </xf>
    <xf numFmtId="4" fontId="5" fillId="0" borderId="6" xfId="4" applyNumberFormat="1" applyFont="1" applyBorder="1" applyAlignment="1">
      <alignment vertical="center"/>
    </xf>
    <xf numFmtId="0" fontId="9" fillId="0" borderId="0" xfId="4" applyFont="1" applyAlignment="1">
      <alignment horizontal="left" wrapText="1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6" fillId="0" borderId="0" xfId="4" applyFont="1"/>
    <xf numFmtId="0" fontId="6" fillId="4" borderId="0" xfId="4" applyFill="1"/>
    <xf numFmtId="0" fontId="10" fillId="4" borderId="0" xfId="4" applyFont="1" applyFill="1" applyAlignment="1">
      <alignment horizontal="center" wrapText="1"/>
    </xf>
    <xf numFmtId="0" fontId="6" fillId="4" borderId="0" xfId="4" applyFont="1" applyFill="1"/>
    <xf numFmtId="0" fontId="10" fillId="4" borderId="0" xfId="4" applyFont="1" applyFill="1" applyAlignment="1">
      <alignment horizontal="center"/>
    </xf>
    <xf numFmtId="0" fontId="9" fillId="4" borderId="0" xfId="4" applyFont="1" applyFill="1" applyAlignment="1">
      <alignment horizontal="center"/>
    </xf>
    <xf numFmtId="0" fontId="6" fillId="0" borderId="0" xfId="4" applyFill="1"/>
    <xf numFmtId="0" fontId="6" fillId="0" borderId="0" xfId="4" applyFont="1" applyFill="1"/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horizontal="right"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3" fontId="5" fillId="0" borderId="6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horizontal="right" vertical="center"/>
    </xf>
    <xf numFmtId="0" fontId="6" fillId="5" borderId="0" xfId="4" applyFill="1"/>
    <xf numFmtId="0" fontId="6" fillId="5" borderId="0" xfId="4" applyFont="1" applyFill="1"/>
    <xf numFmtId="0" fontId="9" fillId="0" borderId="0" xfId="4" applyFont="1" applyAlignment="1">
      <alignment horizontal="left" wrapText="1"/>
    </xf>
    <xf numFmtId="0" fontId="10" fillId="4" borderId="0" xfId="4" applyFont="1" applyFill="1" applyAlignment="1">
      <alignment horizontal="center" wrapText="1"/>
    </xf>
    <xf numFmtId="0" fontId="10" fillId="4" borderId="0" xfId="4" applyFont="1" applyFill="1" applyAlignment="1">
      <alignment horizontal="center"/>
    </xf>
    <xf numFmtId="0" fontId="9" fillId="4" borderId="0" xfId="4" applyFont="1" applyFill="1" applyAlignment="1">
      <alignment horizontal="center"/>
    </xf>
    <xf numFmtId="0" fontId="11" fillId="4" borderId="0" xfId="4" applyFont="1" applyFill="1" applyBorder="1" applyAlignment="1">
      <alignment horizontal="center" vertical="center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2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4" fillId="0" borderId="0" xfId="4" applyFont="1" applyBorder="1" applyAlignment="1">
      <alignment horizontal="left" vertical="center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3" fillId="0" borderId="0" xfId="4" applyFont="1" applyBorder="1" applyAlignment="1">
      <alignment horizontal="left" vertical="top" wrapText="1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5" fillId="0" borderId="15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center" wrapText="1"/>
    </xf>
    <xf numFmtId="0" fontId="14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</cellXfs>
  <cellStyles count="6">
    <cellStyle name="Normalny" xfId="0" builtinId="0"/>
    <cellStyle name="Normalny 2" xfId="2" xr:uid="{F7F5AAD5-34E0-4A50-9C83-BAEC5C253839}"/>
    <cellStyle name="Normalny 2 2" xfId="5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E834450-711A-45D1-BA09-DA01CE6DD1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59531</xdr:colOff>
      <xdr:row>19</xdr:row>
      <xdr:rowOff>214311</xdr:rowOff>
    </xdr:from>
    <xdr:to>
      <xdr:col>7</xdr:col>
      <xdr:colOff>1059656</xdr:colOff>
      <xdr:row>32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6388280-CEC6-4F60-92FD-A4F2B0D2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1" y="6012655"/>
          <a:ext cx="10060781" cy="6286501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EBF220-655E-4C54-824A-8B9D3D7564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D801030-3C5D-4225-8E74-2233DDDF5F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6218BC0-CDB0-42EB-9E41-5436C77A73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3E61E53-9993-4419-9065-7E0CD3AFF5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C356BB5-D246-4140-80EA-0DFF4E7829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21B-D486-49F0-9648-2A44589D84C2}">
  <dimension ref="A1:H170"/>
  <sheetViews>
    <sheetView showGridLines="0" tabSelected="1" view="pageBreakPreview" topLeftCell="A64" zoomScale="80" zoomScaleNormal="100" zoomScaleSheetLayoutView="80" workbookViewId="0">
      <selection activeCell="M78" sqref="M78"/>
    </sheetView>
  </sheetViews>
  <sheetFormatPr defaultColWidth="9.140625" defaultRowHeight="15"/>
  <cols>
    <col min="1" max="1" width="3.7109375" style="8" customWidth="1"/>
    <col min="2" max="2" width="42" style="8" customWidth="1"/>
    <col min="3" max="3" width="18.28515625" style="8" customWidth="1"/>
    <col min="4" max="4" width="18.42578125" style="8" customWidth="1"/>
    <col min="5" max="5" width="18.28515625" style="8" customWidth="1"/>
    <col min="6" max="6" width="19.5703125" style="8" customWidth="1"/>
    <col min="7" max="7" width="15.7109375" style="8" customWidth="1"/>
    <col min="8" max="8" width="16.140625" style="8" customWidth="1"/>
    <col min="9" max="16384" width="9.140625" style="8"/>
  </cols>
  <sheetData>
    <row r="1" spans="1:8" s="5" customFormat="1" ht="12.75">
      <c r="D1" s="42"/>
      <c r="E1" s="42"/>
    </row>
    <row r="2" spans="1:8" s="5" customFormat="1" ht="12.75">
      <c r="D2" s="42"/>
      <c r="E2" s="42"/>
    </row>
    <row r="3" spans="1:8" s="5" customFormat="1" ht="12.75">
      <c r="D3" s="42"/>
      <c r="E3" s="42"/>
    </row>
    <row r="4" spans="1:8" s="5" customFormat="1" ht="12.75">
      <c r="D4" s="42"/>
      <c r="E4" s="42"/>
    </row>
    <row r="5" spans="1:8" s="5" customFormat="1" ht="12.75">
      <c r="D5" s="42"/>
      <c r="E5" s="42"/>
    </row>
    <row r="6" spans="1:8" s="5" customFormat="1" ht="12.75">
      <c r="D6" s="42"/>
      <c r="E6" s="42"/>
    </row>
    <row r="7" spans="1:8" s="5" customFormat="1" ht="12.75">
      <c r="D7" s="42"/>
      <c r="E7" s="42"/>
    </row>
    <row r="8" spans="1:8" s="5" customFormat="1" ht="20.25" customHeight="1">
      <c r="B8" s="81" t="s">
        <v>62</v>
      </c>
      <c r="C8" s="81"/>
      <c r="D8" s="81"/>
      <c r="E8" s="81"/>
      <c r="F8" s="81"/>
      <c r="G8" s="81"/>
      <c r="H8" s="37"/>
    </row>
    <row r="9" spans="1:8" s="5" customFormat="1" ht="12.75">
      <c r="D9" s="42"/>
      <c r="E9" s="42"/>
    </row>
    <row r="10" spans="1:8" s="5" customFormat="1" ht="12.75">
      <c r="D10" s="42"/>
      <c r="E10" s="42"/>
    </row>
    <row r="11" spans="1:8" s="5" customFormat="1" ht="12.75">
      <c r="D11" s="42"/>
      <c r="E11" s="42"/>
    </row>
    <row r="12" spans="1:8" s="5" customFormat="1" ht="12.75">
      <c r="D12" s="42"/>
      <c r="E12" s="42"/>
    </row>
    <row r="13" spans="1:8" s="5" customFormat="1" ht="12.75">
      <c r="D13" s="42"/>
      <c r="E13" s="42"/>
    </row>
    <row r="14" spans="1:8" s="5" customFormat="1" ht="12.75">
      <c r="D14" s="42"/>
      <c r="E14" s="42"/>
    </row>
    <row r="15" spans="1:8" s="5" customFormat="1" ht="150" customHeight="1">
      <c r="A15" s="43"/>
      <c r="B15" s="82" t="s">
        <v>68</v>
      </c>
      <c r="C15" s="82"/>
      <c r="D15" s="82"/>
      <c r="E15" s="82"/>
      <c r="F15" s="82"/>
      <c r="G15" s="82"/>
      <c r="H15" s="44"/>
    </row>
    <row r="16" spans="1:8" s="5" customFormat="1" ht="12.75">
      <c r="A16" s="43"/>
      <c r="B16" s="43"/>
      <c r="C16" s="43"/>
      <c r="D16" s="45"/>
      <c r="E16" s="45"/>
      <c r="F16" s="43"/>
      <c r="G16" s="43"/>
      <c r="H16" s="43"/>
    </row>
    <row r="17" spans="1:8" s="5" customFormat="1" ht="12.75">
      <c r="A17" s="43"/>
      <c r="B17" s="43"/>
      <c r="C17" s="43"/>
      <c r="D17" s="45"/>
      <c r="E17" s="45"/>
      <c r="F17" s="43"/>
      <c r="G17" s="43"/>
      <c r="H17" s="43"/>
    </row>
    <row r="18" spans="1:8" s="5" customFormat="1" ht="41.25" customHeight="1">
      <c r="A18" s="43"/>
      <c r="B18" s="83" t="s">
        <v>87</v>
      </c>
      <c r="C18" s="83"/>
      <c r="D18" s="83"/>
      <c r="E18" s="83"/>
      <c r="F18" s="83"/>
      <c r="G18" s="83"/>
      <c r="H18" s="46"/>
    </row>
    <row r="19" spans="1:8" s="5" customFormat="1" ht="48" customHeight="1">
      <c r="A19" s="43"/>
      <c r="B19" s="84"/>
      <c r="C19" s="84"/>
      <c r="D19" s="84"/>
      <c r="E19" s="84"/>
      <c r="F19" s="84"/>
      <c r="G19" s="84"/>
      <c r="H19" s="47"/>
    </row>
    <row r="20" spans="1:8" s="79" customFormat="1" ht="39.75" customHeight="1">
      <c r="D20" s="80"/>
      <c r="E20" s="80"/>
    </row>
    <row r="21" spans="1:8" s="5" customFormat="1" ht="39.75" customHeight="1">
      <c r="D21" s="42"/>
      <c r="E21" s="42"/>
    </row>
    <row r="22" spans="1:8" s="5" customFormat="1" ht="39.75" customHeight="1">
      <c r="D22" s="42"/>
      <c r="E22" s="42"/>
    </row>
    <row r="23" spans="1:8" s="5" customFormat="1" ht="39.75" customHeight="1">
      <c r="D23" s="42"/>
      <c r="E23" s="42"/>
    </row>
    <row r="24" spans="1:8" s="5" customFormat="1" ht="39.75" customHeight="1">
      <c r="D24" s="42"/>
      <c r="E24" s="42"/>
    </row>
    <row r="25" spans="1:8" s="5" customFormat="1" ht="39.75" customHeight="1">
      <c r="D25" s="42"/>
      <c r="E25" s="42"/>
    </row>
    <row r="26" spans="1:8" s="5" customFormat="1" ht="39.75" customHeight="1">
      <c r="D26" s="42"/>
      <c r="E26" s="42"/>
    </row>
    <row r="27" spans="1:8" s="5" customFormat="1" ht="39.75" customHeight="1">
      <c r="D27" s="42"/>
      <c r="E27" s="42"/>
    </row>
    <row r="28" spans="1:8" s="5" customFormat="1" ht="39.75" customHeight="1">
      <c r="D28" s="42"/>
      <c r="E28" s="42"/>
    </row>
    <row r="29" spans="1:8" s="5" customFormat="1" ht="39.75" customHeight="1">
      <c r="D29" s="42"/>
      <c r="E29" s="42"/>
    </row>
    <row r="30" spans="1:8" s="5" customFormat="1" ht="39.75" customHeight="1">
      <c r="D30" s="42"/>
      <c r="E30" s="42"/>
    </row>
    <row r="31" spans="1:8" s="5" customFormat="1" ht="39.75" customHeight="1">
      <c r="D31" s="42"/>
      <c r="E31" s="42"/>
    </row>
    <row r="32" spans="1:8" s="48" customFormat="1" ht="39.75" customHeight="1">
      <c r="D32" s="49"/>
      <c r="E32" s="49"/>
    </row>
    <row r="33" spans="1:8" s="79" customFormat="1" ht="39.75" customHeight="1">
      <c r="D33" s="80"/>
      <c r="E33" s="80"/>
    </row>
    <row r="34" spans="1:8" s="48" customFormat="1" ht="27" customHeight="1">
      <c r="A34" s="43"/>
      <c r="B34" s="43"/>
      <c r="C34" s="43"/>
      <c r="D34" s="43"/>
      <c r="E34" s="43"/>
      <c r="F34" s="43"/>
      <c r="G34" s="43"/>
      <c r="H34" s="43"/>
    </row>
    <row r="35" spans="1:8" s="5" customFormat="1" ht="29.25" customHeight="1">
      <c r="A35" s="43"/>
      <c r="B35" s="85" t="s">
        <v>94</v>
      </c>
      <c r="C35" s="85"/>
      <c r="D35" s="85"/>
      <c r="E35" s="85"/>
      <c r="F35" s="85"/>
      <c r="G35" s="85"/>
      <c r="H35" s="43"/>
    </row>
    <row r="36" spans="1:8" ht="31.5" customHeight="1">
      <c r="A36" s="86" t="s">
        <v>52</v>
      </c>
      <c r="B36" s="86"/>
      <c r="C36" s="86"/>
      <c r="D36" s="86"/>
      <c r="E36" s="86"/>
      <c r="F36" s="86"/>
      <c r="G36" s="86"/>
      <c r="H36" s="38"/>
    </row>
    <row r="37" spans="1:8" ht="51" customHeight="1">
      <c r="A37" s="26" t="s">
        <v>32</v>
      </c>
      <c r="B37" s="87" t="s">
        <v>84</v>
      </c>
      <c r="C37" s="87"/>
      <c r="D37" s="87"/>
      <c r="E37" s="87"/>
      <c r="F37" s="87"/>
      <c r="G37" s="87"/>
      <c r="H37" s="41"/>
    </row>
    <row r="38" spans="1:8" ht="33.75" customHeight="1">
      <c r="A38" s="26" t="s">
        <v>33</v>
      </c>
      <c r="B38" s="88" t="s">
        <v>88</v>
      </c>
      <c r="C38" s="88"/>
      <c r="D38" s="88"/>
      <c r="E38" s="88"/>
      <c r="F38" s="88"/>
      <c r="G38" s="88"/>
      <c r="H38" s="39"/>
    </row>
    <row r="39" spans="1:8" ht="27" customHeight="1">
      <c r="A39" s="26" t="s">
        <v>35</v>
      </c>
      <c r="B39" s="88" t="s">
        <v>34</v>
      </c>
      <c r="C39" s="88"/>
      <c r="D39" s="88"/>
      <c r="E39" s="88"/>
      <c r="F39" s="88"/>
      <c r="G39" s="88"/>
      <c r="H39" s="39"/>
    </row>
    <row r="40" spans="1:8" ht="53.25" customHeight="1">
      <c r="A40" s="26" t="s">
        <v>36</v>
      </c>
      <c r="B40" s="88" t="s">
        <v>55</v>
      </c>
      <c r="C40" s="88"/>
      <c r="D40" s="88"/>
      <c r="E40" s="88"/>
      <c r="F40" s="88"/>
      <c r="G40" s="88"/>
      <c r="H40" s="39"/>
    </row>
    <row r="41" spans="1:8" ht="141.75" customHeight="1">
      <c r="A41" s="26" t="s">
        <v>37</v>
      </c>
      <c r="B41" s="88" t="s">
        <v>69</v>
      </c>
      <c r="C41" s="88"/>
      <c r="D41" s="88"/>
      <c r="E41" s="88"/>
      <c r="F41" s="88"/>
      <c r="G41" s="88"/>
      <c r="H41" s="39"/>
    </row>
    <row r="42" spans="1:8" ht="35.25" customHeight="1">
      <c r="A42" s="26" t="s">
        <v>38</v>
      </c>
      <c r="B42" s="88" t="s">
        <v>70</v>
      </c>
      <c r="C42" s="88"/>
      <c r="D42" s="88"/>
      <c r="E42" s="88"/>
      <c r="F42" s="88"/>
      <c r="G42" s="88"/>
      <c r="H42" s="39"/>
    </row>
    <row r="43" spans="1:8" ht="82.5" customHeight="1">
      <c r="A43" s="26" t="s">
        <v>39</v>
      </c>
      <c r="B43" s="88" t="s">
        <v>71</v>
      </c>
      <c r="C43" s="88"/>
      <c r="D43" s="88"/>
      <c r="E43" s="88"/>
      <c r="F43" s="88"/>
      <c r="G43" s="88"/>
      <c r="H43" s="39"/>
    </row>
    <row r="44" spans="1:8" ht="42" customHeight="1">
      <c r="A44" s="26" t="s">
        <v>40</v>
      </c>
      <c r="B44" s="88" t="s">
        <v>72</v>
      </c>
      <c r="C44" s="88"/>
      <c r="D44" s="88"/>
      <c r="E44" s="88"/>
      <c r="F44" s="88"/>
      <c r="G44" s="88"/>
      <c r="H44" s="39"/>
    </row>
    <row r="45" spans="1:8" ht="21" customHeight="1">
      <c r="A45" s="26" t="s">
        <v>41</v>
      </c>
      <c r="B45" s="88" t="s">
        <v>46</v>
      </c>
      <c r="C45" s="88"/>
      <c r="D45" s="88"/>
      <c r="E45" s="88"/>
      <c r="F45" s="88"/>
      <c r="G45" s="88"/>
      <c r="H45" s="39"/>
    </row>
    <row r="46" spans="1:8" s="5" customFormat="1" ht="21" customHeight="1">
      <c r="B46" s="89" t="s">
        <v>48</v>
      </c>
      <c r="C46" s="89"/>
      <c r="D46" s="89"/>
      <c r="E46" s="89"/>
      <c r="F46" s="89"/>
      <c r="G46" s="8"/>
      <c r="H46" s="8"/>
    </row>
    <row r="47" spans="1:8" s="5" customFormat="1" ht="21" customHeight="1">
      <c r="B47" s="89" t="s">
        <v>47</v>
      </c>
      <c r="C47" s="89"/>
      <c r="D47" s="89"/>
      <c r="E47" s="89"/>
      <c r="F47" s="89"/>
      <c r="G47" s="8"/>
      <c r="H47" s="8"/>
    </row>
    <row r="48" spans="1:8" s="5" customFormat="1" ht="21" customHeight="1">
      <c r="B48" s="89" t="s">
        <v>50</v>
      </c>
      <c r="C48" s="89"/>
      <c r="D48" s="89"/>
      <c r="E48" s="89"/>
      <c r="F48" s="89"/>
      <c r="G48" s="8"/>
      <c r="H48" s="8"/>
    </row>
    <row r="49" spans="1:8" s="5" customFormat="1" ht="21" customHeight="1">
      <c r="B49" s="89" t="s">
        <v>49</v>
      </c>
      <c r="C49" s="89"/>
      <c r="D49" s="89"/>
      <c r="E49" s="89"/>
      <c r="F49" s="89"/>
      <c r="G49" s="8"/>
      <c r="H49" s="8"/>
    </row>
    <row r="50" spans="1:8" s="5" customFormat="1" ht="21" customHeight="1">
      <c r="B50" s="89" t="s">
        <v>28</v>
      </c>
      <c r="C50" s="89"/>
      <c r="D50" s="89"/>
      <c r="E50" s="89"/>
      <c r="F50" s="89"/>
      <c r="G50" s="8"/>
      <c r="H50" s="8"/>
    </row>
    <row r="51" spans="1:8" s="5" customFormat="1" ht="21" customHeight="1">
      <c r="B51" s="89" t="s">
        <v>65</v>
      </c>
      <c r="C51" s="89"/>
      <c r="D51" s="89"/>
      <c r="E51" s="89"/>
      <c r="F51" s="89"/>
      <c r="G51" s="8"/>
      <c r="H51" s="8"/>
    </row>
    <row r="52" spans="1:8" s="5" customFormat="1" ht="21" customHeight="1">
      <c r="B52" s="89" t="s">
        <v>73</v>
      </c>
      <c r="C52" s="89"/>
      <c r="D52" s="89"/>
      <c r="E52" s="89"/>
      <c r="F52" s="89"/>
      <c r="G52" s="8"/>
      <c r="H52" s="8"/>
    </row>
    <row r="53" spans="1:8" s="5" customFormat="1" ht="21" customHeight="1">
      <c r="B53" s="40"/>
      <c r="C53" s="40"/>
      <c r="D53" s="40"/>
      <c r="E53" s="40"/>
      <c r="F53" s="40"/>
      <c r="G53" s="8"/>
      <c r="H53" s="8"/>
    </row>
    <row r="54" spans="1:8" s="5" customFormat="1" ht="21.75" customHeight="1">
      <c r="B54" s="6" t="s">
        <v>26</v>
      </c>
      <c r="C54" s="6"/>
      <c r="D54" s="6"/>
      <c r="E54" s="6"/>
      <c r="F54" s="8"/>
      <c r="G54" s="8"/>
      <c r="H54" s="8"/>
    </row>
    <row r="55" spans="1:8" s="5" customFormat="1" ht="21.75" customHeight="1">
      <c r="B55" s="7" t="s">
        <v>27</v>
      </c>
      <c r="C55" s="6"/>
      <c r="D55" s="6"/>
      <c r="E55" s="6"/>
      <c r="F55" s="8"/>
      <c r="G55" s="8"/>
      <c r="H55" s="8"/>
    </row>
    <row r="56" spans="1:8" s="5" customFormat="1" ht="21.75" customHeight="1">
      <c r="B56" s="7" t="s">
        <v>51</v>
      </c>
      <c r="C56" s="7"/>
      <c r="D56" s="8"/>
      <c r="E56" s="8"/>
      <c r="F56" s="8"/>
      <c r="G56" s="8"/>
      <c r="H56" s="8"/>
    </row>
    <row r="57" spans="1:8" ht="31.5" customHeight="1">
      <c r="A57" s="90" t="s">
        <v>53</v>
      </c>
      <c r="B57" s="90"/>
      <c r="C57" s="90"/>
      <c r="D57" s="90"/>
      <c r="E57" s="90"/>
      <c r="F57" s="90"/>
      <c r="G57" s="90"/>
      <c r="H57" s="90"/>
    </row>
    <row r="58" spans="1:8" ht="30.75" customHeight="1">
      <c r="A58" s="91" t="s">
        <v>0</v>
      </c>
      <c r="B58" s="92"/>
      <c r="C58" s="4" t="s">
        <v>66</v>
      </c>
      <c r="D58" s="97" t="s">
        <v>74</v>
      </c>
      <c r="E58" s="97"/>
      <c r="F58" s="97"/>
      <c r="G58" s="97"/>
      <c r="H58" s="98"/>
    </row>
    <row r="59" spans="1:8" ht="33.75" customHeight="1">
      <c r="A59" s="93"/>
      <c r="B59" s="94"/>
      <c r="C59" s="99" t="s">
        <v>91</v>
      </c>
      <c r="D59" s="99" t="s">
        <v>86</v>
      </c>
      <c r="E59" s="99" t="s">
        <v>89</v>
      </c>
      <c r="F59" s="99" t="s">
        <v>90</v>
      </c>
      <c r="G59" s="104" t="s">
        <v>23</v>
      </c>
      <c r="H59" s="105"/>
    </row>
    <row r="60" spans="1:8" ht="73.5" customHeight="1">
      <c r="A60" s="95"/>
      <c r="B60" s="96"/>
      <c r="C60" s="100"/>
      <c r="D60" s="100"/>
      <c r="E60" s="100"/>
      <c r="F60" s="100"/>
      <c r="G60" s="1" t="s">
        <v>92</v>
      </c>
      <c r="H60" s="1" t="s">
        <v>93</v>
      </c>
    </row>
    <row r="61" spans="1:8" ht="30.75" customHeight="1">
      <c r="A61" s="106" t="s">
        <v>20</v>
      </c>
      <c r="B61" s="107"/>
      <c r="C61" s="75">
        <v>966712</v>
      </c>
      <c r="D61" s="75">
        <v>1123050</v>
      </c>
      <c r="E61" s="10">
        <v>1134066</v>
      </c>
      <c r="F61" s="10">
        <v>1026504</v>
      </c>
      <c r="G61" s="16">
        <f>E61/D61-1</f>
        <v>9.8090022706023294E-3</v>
      </c>
      <c r="H61" s="17">
        <f>E61/C61-1</f>
        <v>0.17311670900950848</v>
      </c>
    </row>
    <row r="62" spans="1:8" ht="30.75" customHeight="1">
      <c r="A62" s="108" t="s">
        <v>24</v>
      </c>
      <c r="B62" s="109"/>
      <c r="C62" s="55">
        <v>2064479658.8299999</v>
      </c>
      <c r="D62" s="55">
        <v>2256251330.9000001</v>
      </c>
      <c r="E62" s="13">
        <v>2238793557.7600002</v>
      </c>
      <c r="F62" s="13">
        <v>24114761770.690002</v>
      </c>
      <c r="G62" s="18">
        <f>E62/D62-1</f>
        <v>-7.7375126170168285E-3</v>
      </c>
      <c r="H62" s="15">
        <f>E62/C62-1</f>
        <v>8.4434786356184732E-2</v>
      </c>
    </row>
    <row r="63" spans="1:8" ht="30.75" customHeight="1">
      <c r="A63" s="110" t="s">
        <v>75</v>
      </c>
      <c r="B63" s="110"/>
      <c r="C63" s="110"/>
      <c r="D63" s="110"/>
      <c r="E63" s="110"/>
      <c r="F63" s="110"/>
      <c r="G63" s="110"/>
      <c r="H63" s="110"/>
    </row>
    <row r="64" spans="1:8" ht="27" customHeight="1">
      <c r="A64" s="27"/>
      <c r="B64" s="27"/>
      <c r="C64" s="19"/>
      <c r="D64" s="19"/>
      <c r="E64" s="19"/>
      <c r="F64" s="19"/>
      <c r="G64" s="20"/>
      <c r="H64" s="20"/>
    </row>
    <row r="65" spans="1:8" ht="32.25" customHeight="1">
      <c r="A65" s="90" t="s">
        <v>44</v>
      </c>
      <c r="B65" s="90"/>
      <c r="C65" s="90"/>
      <c r="D65" s="90"/>
      <c r="E65" s="90"/>
      <c r="F65" s="90"/>
      <c r="G65" s="90"/>
      <c r="H65" s="90"/>
    </row>
    <row r="66" spans="1:8" ht="30" customHeight="1">
      <c r="A66" s="91" t="s">
        <v>0</v>
      </c>
      <c r="B66" s="92"/>
      <c r="C66" s="34" t="str">
        <f>C58</f>
        <v>2024 rok</v>
      </c>
      <c r="D66" s="101" t="str">
        <f>D58</f>
        <v>2025 rok</v>
      </c>
      <c r="E66" s="102"/>
      <c r="F66" s="102"/>
      <c r="G66" s="102"/>
      <c r="H66" s="103"/>
    </row>
    <row r="67" spans="1:8" ht="30" customHeight="1">
      <c r="A67" s="93"/>
      <c r="B67" s="94"/>
      <c r="C67" s="99" t="s">
        <v>91</v>
      </c>
      <c r="D67" s="99" t="s">
        <v>86</v>
      </c>
      <c r="E67" s="99" t="s">
        <v>89</v>
      </c>
      <c r="F67" s="99" t="str">
        <f t="shared" ref="F67" si="0">F59</f>
        <v>Narastająco 
styczeń-listopad</v>
      </c>
      <c r="G67" s="104" t="s">
        <v>23</v>
      </c>
      <c r="H67" s="105"/>
    </row>
    <row r="68" spans="1:8" ht="73.5" customHeight="1">
      <c r="A68" s="95"/>
      <c r="B68" s="96"/>
      <c r="C68" s="100"/>
      <c r="D68" s="100"/>
      <c r="E68" s="100"/>
      <c r="F68" s="100"/>
      <c r="G68" s="9" t="str">
        <f>G60</f>
        <v>listopada
2025 r. 
z 
październikiem
2025 r.</v>
      </c>
      <c r="H68" s="9" t="str">
        <f>H60</f>
        <v>listopada
2025 r. 
z 
listopadem
2024 r.</v>
      </c>
    </row>
    <row r="69" spans="1:8" ht="30" customHeight="1">
      <c r="A69" s="106" t="s">
        <v>18</v>
      </c>
      <c r="B69" s="107"/>
      <c r="C69" s="75">
        <v>965279</v>
      </c>
      <c r="D69" s="75">
        <v>1121575</v>
      </c>
      <c r="E69" s="10">
        <v>1132589</v>
      </c>
      <c r="F69" s="10">
        <v>1025043</v>
      </c>
      <c r="G69" s="11">
        <f>E69/D69-1</f>
        <v>9.8201190290438944E-3</v>
      </c>
      <c r="H69" s="2">
        <f>E69/C69-1</f>
        <v>0.17332812585791268</v>
      </c>
    </row>
    <row r="70" spans="1:8" ht="31.5" customHeight="1">
      <c r="A70" s="111" t="s">
        <v>77</v>
      </c>
      <c r="B70" s="112"/>
      <c r="C70" s="76">
        <v>1943436967.9200001</v>
      </c>
      <c r="D70" s="76">
        <v>2107288481.1199999</v>
      </c>
      <c r="E70" s="12">
        <v>2091813937.3900001</v>
      </c>
      <c r="F70" s="12">
        <v>22474779697.399994</v>
      </c>
      <c r="G70" s="11">
        <f t="shared" ref="G70:G71" si="1">E70/D70-1</f>
        <v>-7.3433437655271439E-3</v>
      </c>
      <c r="H70" s="2">
        <f t="shared" ref="H70:H71" si="2">E70/C70-1</f>
        <v>7.6347713828251118E-2</v>
      </c>
    </row>
    <row r="71" spans="1:8" ht="31.5" customHeight="1">
      <c r="A71" s="108" t="s">
        <v>9</v>
      </c>
      <c r="B71" s="109"/>
      <c r="C71" s="55">
        <v>2013.34</v>
      </c>
      <c r="D71" s="55">
        <v>1878.87</v>
      </c>
      <c r="E71" s="13">
        <v>1846.93</v>
      </c>
      <c r="F71" s="13">
        <v>1993.25</v>
      </c>
      <c r="G71" s="14">
        <f t="shared" si="1"/>
        <v>-1.699957953450737E-2</v>
      </c>
      <c r="H71" s="3">
        <f t="shared" si="2"/>
        <v>-8.2653699822185955E-2</v>
      </c>
    </row>
    <row r="72" spans="1:8" ht="23.25" customHeight="1">
      <c r="A72" s="110" t="s">
        <v>75</v>
      </c>
      <c r="B72" s="110"/>
      <c r="C72" s="110"/>
      <c r="D72" s="110"/>
      <c r="E72" s="110"/>
      <c r="F72" s="110"/>
      <c r="G72" s="110"/>
      <c r="H72" s="110"/>
    </row>
    <row r="73" spans="1:8" ht="38.25" customHeight="1">
      <c r="A73" s="113" t="s">
        <v>76</v>
      </c>
      <c r="B73" s="113"/>
      <c r="C73" s="113"/>
      <c r="D73" s="113"/>
      <c r="E73" s="113"/>
      <c r="F73" s="113"/>
      <c r="G73" s="113"/>
      <c r="H73" s="113"/>
    </row>
    <row r="74" spans="1:8" ht="38.25" customHeight="1">
      <c r="A74" s="28"/>
      <c r="B74" s="28"/>
      <c r="C74" s="28"/>
      <c r="D74" s="28"/>
      <c r="E74" s="28"/>
      <c r="F74" s="28"/>
      <c r="G74" s="28"/>
      <c r="H74" s="28"/>
    </row>
    <row r="75" spans="1:8" ht="31.5" customHeight="1">
      <c r="A75" s="90" t="s">
        <v>56</v>
      </c>
      <c r="B75" s="90"/>
      <c r="C75" s="90"/>
      <c r="D75" s="90"/>
      <c r="E75" s="90"/>
      <c r="F75" s="90"/>
      <c r="G75" s="90"/>
      <c r="H75" s="90"/>
    </row>
    <row r="76" spans="1:8" ht="30" customHeight="1">
      <c r="A76" s="91" t="s">
        <v>0</v>
      </c>
      <c r="B76" s="92"/>
      <c r="C76" s="34" t="str">
        <f>C66</f>
        <v>2024 rok</v>
      </c>
      <c r="D76" s="102" t="str">
        <f>D66</f>
        <v>2025 rok</v>
      </c>
      <c r="E76" s="102"/>
      <c r="F76" s="102"/>
      <c r="G76" s="102"/>
      <c r="H76" s="103"/>
    </row>
    <row r="77" spans="1:8" ht="30" customHeight="1">
      <c r="A77" s="93"/>
      <c r="B77" s="94"/>
      <c r="C77" s="99" t="str">
        <f>C67</f>
        <v>listopad</v>
      </c>
      <c r="D77" s="99" t="s">
        <v>85</v>
      </c>
      <c r="E77" s="99" t="s">
        <v>91</v>
      </c>
      <c r="F77" s="99" t="str">
        <f t="shared" ref="F77" si="3">F67</f>
        <v>Narastająco 
styczeń-listopad</v>
      </c>
      <c r="G77" s="104" t="s">
        <v>23</v>
      </c>
      <c r="H77" s="105"/>
    </row>
    <row r="78" spans="1:8" ht="73.5" customHeight="1">
      <c r="A78" s="95"/>
      <c r="B78" s="96"/>
      <c r="C78" s="100"/>
      <c r="D78" s="100"/>
      <c r="E78" s="100"/>
      <c r="F78" s="100"/>
      <c r="G78" s="9" t="str">
        <f>G68</f>
        <v>listopada
2025 r. 
z 
październikiem
2025 r.</v>
      </c>
      <c r="H78" s="9" t="str">
        <f>H68</f>
        <v>listopada
2025 r. 
z 
listopadem
2024 r.</v>
      </c>
    </row>
    <row r="79" spans="1:8" ht="25.5" customHeight="1">
      <c r="A79" s="111" t="s">
        <v>10</v>
      </c>
      <c r="B79" s="112"/>
      <c r="C79" s="75">
        <v>3543</v>
      </c>
      <c r="D79" s="77">
        <v>3020</v>
      </c>
      <c r="E79" s="77">
        <v>3168</v>
      </c>
      <c r="F79" s="10">
        <v>35810</v>
      </c>
      <c r="G79" s="11">
        <f>E79/D79-1</f>
        <v>4.9006622516556186E-2</v>
      </c>
      <c r="H79" s="11">
        <f>E79/C79-1</f>
        <v>-0.10584250635055037</v>
      </c>
    </row>
    <row r="80" spans="1:8" ht="25.5" customHeight="1">
      <c r="A80" s="111" t="s">
        <v>21</v>
      </c>
      <c r="B80" s="112"/>
      <c r="C80" s="76">
        <v>14171899.6</v>
      </c>
      <c r="D80" s="36">
        <v>12079996</v>
      </c>
      <c r="E80" s="36">
        <v>12671800</v>
      </c>
      <c r="F80" s="35">
        <v>143230526.86000001</v>
      </c>
      <c r="G80" s="11">
        <f t="shared" ref="G80:G81" si="4">E80/D80-1</f>
        <v>4.8990413572984615E-2</v>
      </c>
      <c r="H80" s="11">
        <f t="shared" ref="H80:H81" si="5">E80/C80-1</f>
        <v>-0.10585028417785292</v>
      </c>
    </row>
    <row r="81" spans="1:8" ht="25.5" customHeight="1">
      <c r="A81" s="108" t="s">
        <v>78</v>
      </c>
      <c r="B81" s="109"/>
      <c r="C81" s="78">
        <v>4000</v>
      </c>
      <c r="D81" s="78">
        <v>4000</v>
      </c>
      <c r="E81" s="78">
        <v>4000</v>
      </c>
      <c r="F81" s="78">
        <v>4000</v>
      </c>
      <c r="G81" s="14">
        <f t="shared" si="4"/>
        <v>0</v>
      </c>
      <c r="H81" s="15">
        <f t="shared" si="5"/>
        <v>0</v>
      </c>
    </row>
    <row r="82" spans="1:8" ht="25.5" customHeight="1">
      <c r="A82" s="29"/>
      <c r="B82" s="29"/>
      <c r="C82" s="30"/>
      <c r="D82" s="30"/>
      <c r="E82" s="30"/>
      <c r="F82" s="30"/>
      <c r="G82" s="31"/>
      <c r="H82" s="31"/>
    </row>
    <row r="83" spans="1:8" ht="31.5" customHeight="1">
      <c r="A83" s="90" t="s">
        <v>45</v>
      </c>
      <c r="B83" s="90"/>
      <c r="C83" s="90"/>
      <c r="D83" s="90"/>
      <c r="E83" s="90"/>
      <c r="F83" s="90"/>
      <c r="G83" s="90"/>
      <c r="H83" s="90"/>
    </row>
    <row r="84" spans="1:8" ht="30" customHeight="1">
      <c r="A84" s="91" t="s">
        <v>0</v>
      </c>
      <c r="B84" s="92"/>
      <c r="C84" s="34" t="str">
        <f>C76</f>
        <v>2024 rok</v>
      </c>
      <c r="D84" s="102" t="str">
        <f>D76</f>
        <v>2025 rok</v>
      </c>
      <c r="E84" s="102"/>
      <c r="F84" s="102"/>
      <c r="G84" s="102"/>
      <c r="H84" s="103"/>
    </row>
    <row r="85" spans="1:8" ht="37.5" customHeight="1">
      <c r="A85" s="93"/>
      <c r="B85" s="94"/>
      <c r="C85" s="99" t="str">
        <f>C77</f>
        <v>listopad</v>
      </c>
      <c r="D85" s="99" t="str">
        <f t="shared" ref="D85:F85" si="6">D77</f>
        <v>październik</v>
      </c>
      <c r="E85" s="99" t="str">
        <f t="shared" si="6"/>
        <v>listopad</v>
      </c>
      <c r="F85" s="99" t="str">
        <f t="shared" si="6"/>
        <v>Narastająco 
styczeń-listopad</v>
      </c>
      <c r="G85" s="104" t="s">
        <v>23</v>
      </c>
      <c r="H85" s="105"/>
    </row>
    <row r="86" spans="1:8" ht="73.5" customHeight="1">
      <c r="A86" s="95"/>
      <c r="B86" s="96"/>
      <c r="C86" s="100"/>
      <c r="D86" s="100"/>
      <c r="E86" s="100"/>
      <c r="F86" s="100"/>
      <c r="G86" s="9" t="str">
        <f>G78</f>
        <v>listopada
2025 r. 
z 
październikiem
2025 r.</v>
      </c>
      <c r="H86" s="9" t="str">
        <f>H78</f>
        <v>listopada
2025 r. 
z 
listopadem
2024 r.</v>
      </c>
    </row>
    <row r="87" spans="1:8" ht="25.5" customHeight="1">
      <c r="A87" s="106" t="s">
        <v>13</v>
      </c>
      <c r="B87" s="107"/>
      <c r="C87" s="50">
        <v>8170</v>
      </c>
      <c r="D87" s="75">
        <v>7442</v>
      </c>
      <c r="E87" s="10">
        <v>7315</v>
      </c>
      <c r="F87" s="10">
        <v>83923</v>
      </c>
      <c r="G87" s="16">
        <f>E87/D87-1</f>
        <v>-1.7065305025530719E-2</v>
      </c>
      <c r="H87" s="17">
        <f>E87/C87-1</f>
        <v>-0.10465116279069764</v>
      </c>
    </row>
    <row r="88" spans="1:8" ht="25.5" customHeight="1">
      <c r="A88" s="111" t="s">
        <v>21</v>
      </c>
      <c r="B88" s="112"/>
      <c r="C88" s="51">
        <v>8189968.7000000002</v>
      </c>
      <c r="D88" s="76">
        <v>7367541.2199999997</v>
      </c>
      <c r="E88" s="12">
        <v>7208792.2000000002</v>
      </c>
      <c r="F88" s="12">
        <v>83412893.109999999</v>
      </c>
      <c r="G88" s="16">
        <f t="shared" ref="G88:G89" si="7">E88/D88-1</f>
        <v>-2.1547082705022147E-2</v>
      </c>
      <c r="H88" s="17">
        <f t="shared" ref="H88:H89" si="8">E88/C88-1</f>
        <v>-0.11980222830399823</v>
      </c>
    </row>
    <row r="89" spans="1:8" ht="25.5" customHeight="1">
      <c r="A89" s="108" t="s">
        <v>78</v>
      </c>
      <c r="B89" s="109"/>
      <c r="C89" s="52">
        <v>1000</v>
      </c>
      <c r="D89" s="55">
        <v>1000</v>
      </c>
      <c r="E89" s="13">
        <v>1000</v>
      </c>
      <c r="F89" s="13">
        <v>1000</v>
      </c>
      <c r="G89" s="18">
        <f t="shared" si="7"/>
        <v>0</v>
      </c>
      <c r="H89" s="15">
        <f t="shared" si="8"/>
        <v>0</v>
      </c>
    </row>
    <row r="90" spans="1:8" ht="27" customHeight="1"/>
    <row r="91" spans="1:8" ht="31.5" customHeight="1">
      <c r="A91" s="90" t="s">
        <v>29</v>
      </c>
      <c r="B91" s="90"/>
      <c r="C91" s="90"/>
      <c r="D91" s="90"/>
      <c r="E91" s="90"/>
      <c r="F91" s="90"/>
      <c r="G91" s="90"/>
      <c r="H91" s="90"/>
    </row>
    <row r="92" spans="1:8" ht="30" customHeight="1">
      <c r="A92" s="91" t="s">
        <v>0</v>
      </c>
      <c r="B92" s="92"/>
      <c r="C92" s="34" t="str">
        <f>C84</f>
        <v>2024 rok</v>
      </c>
      <c r="D92" s="102" t="str">
        <f>D84</f>
        <v>2025 rok</v>
      </c>
      <c r="E92" s="102"/>
      <c r="F92" s="102"/>
      <c r="G92" s="102"/>
      <c r="H92" s="103"/>
    </row>
    <row r="93" spans="1:8" ht="39.75" customHeight="1">
      <c r="A93" s="93"/>
      <c r="B93" s="94"/>
      <c r="C93" s="99" t="str">
        <f>C85</f>
        <v>listopad</v>
      </c>
      <c r="D93" s="99" t="str">
        <f t="shared" ref="D93:F93" si="9">D85</f>
        <v>październik</v>
      </c>
      <c r="E93" s="99" t="str">
        <f t="shared" si="9"/>
        <v>listopad</v>
      </c>
      <c r="F93" s="99" t="str">
        <f t="shared" si="9"/>
        <v>Narastająco 
styczeń-listopad</v>
      </c>
      <c r="G93" s="104" t="s">
        <v>23</v>
      </c>
      <c r="H93" s="105"/>
    </row>
    <row r="94" spans="1:8" ht="72.75" customHeight="1">
      <c r="A94" s="95"/>
      <c r="B94" s="96"/>
      <c r="C94" s="100"/>
      <c r="D94" s="100"/>
      <c r="E94" s="100"/>
      <c r="F94" s="100"/>
      <c r="G94" s="9" t="str">
        <f>G86</f>
        <v>listopada
2025 r. 
z 
październikiem
2025 r.</v>
      </c>
      <c r="H94" s="9" t="str">
        <f>H86</f>
        <v>listopada
2025 r. 
z 
listopadem
2024 r.</v>
      </c>
    </row>
    <row r="95" spans="1:8" ht="15.75">
      <c r="A95" s="114" t="s">
        <v>22</v>
      </c>
      <c r="B95" s="115"/>
      <c r="C95" s="115"/>
      <c r="D95" s="115"/>
      <c r="E95" s="115"/>
      <c r="F95" s="115"/>
      <c r="G95" s="115"/>
      <c r="H95" s="116"/>
    </row>
    <row r="96" spans="1:8" ht="21" customHeight="1">
      <c r="A96" s="111" t="s">
        <v>3</v>
      </c>
      <c r="B96" s="112"/>
      <c r="C96" s="53">
        <v>677</v>
      </c>
      <c r="D96" s="75">
        <v>538</v>
      </c>
      <c r="E96" s="10">
        <v>574</v>
      </c>
      <c r="F96" s="10">
        <v>6503</v>
      </c>
      <c r="G96" s="16">
        <f t="shared" ref="G96:G98" si="10">E96/D96-1</f>
        <v>6.6914498141263934E-2</v>
      </c>
      <c r="H96" s="17">
        <f t="shared" ref="H96:H98" si="11">E96/C96-1</f>
        <v>-0.15214180206794681</v>
      </c>
    </row>
    <row r="97" spans="1:8" ht="21" customHeight="1">
      <c r="A97" s="111" t="s">
        <v>19</v>
      </c>
      <c r="B97" s="112"/>
      <c r="C97" s="54">
        <v>5760723.9100000001</v>
      </c>
      <c r="D97" s="76">
        <v>5542578</v>
      </c>
      <c r="E97" s="12">
        <v>5920648</v>
      </c>
      <c r="F97" s="12">
        <v>71234829.5</v>
      </c>
      <c r="G97" s="16">
        <f t="shared" si="10"/>
        <v>6.8211940364213186E-2</v>
      </c>
      <c r="H97" s="17">
        <f t="shared" si="11"/>
        <v>2.7761109974805187E-2</v>
      </c>
    </row>
    <row r="98" spans="1:8" ht="21" customHeight="1">
      <c r="A98" s="111" t="s">
        <v>1</v>
      </c>
      <c r="B98" s="112"/>
      <c r="C98" s="54">
        <v>8509.19</v>
      </c>
      <c r="D98" s="76">
        <v>10302.19</v>
      </c>
      <c r="E98" s="12">
        <v>10314.719999999999</v>
      </c>
      <c r="F98" s="12">
        <v>10954.15</v>
      </c>
      <c r="G98" s="16">
        <f t="shared" si="10"/>
        <v>1.2162462544369479E-3</v>
      </c>
      <c r="H98" s="17">
        <f t="shared" si="11"/>
        <v>0.21218588373276415</v>
      </c>
    </row>
    <row r="99" spans="1:8" ht="21" customHeight="1">
      <c r="A99" s="117" t="s">
        <v>7</v>
      </c>
      <c r="B99" s="118"/>
      <c r="C99" s="118"/>
      <c r="D99" s="118"/>
      <c r="E99" s="118"/>
      <c r="F99" s="118"/>
      <c r="G99" s="118"/>
      <c r="H99" s="119"/>
    </row>
    <row r="100" spans="1:8" ht="21" customHeight="1">
      <c r="A100" s="111" t="s">
        <v>8</v>
      </c>
      <c r="B100" s="112"/>
      <c r="C100" s="75">
        <v>1919415</v>
      </c>
      <c r="D100" s="75">
        <v>1717341</v>
      </c>
      <c r="E100" s="10">
        <v>1861152</v>
      </c>
      <c r="F100" s="10">
        <v>20789347</v>
      </c>
      <c r="G100" s="16">
        <f t="shared" ref="G100:G102" si="12">E100/D100-1</f>
        <v>8.3740503487659046E-2</v>
      </c>
      <c r="H100" s="17">
        <f t="shared" ref="H100:H102" si="13">E100/C100-1</f>
        <v>-3.0354561155352067E-2</v>
      </c>
    </row>
    <row r="101" spans="1:8" ht="21" customHeight="1">
      <c r="A101" s="111" t="s">
        <v>21</v>
      </c>
      <c r="B101" s="112"/>
      <c r="C101" s="76">
        <v>38388387.200000003</v>
      </c>
      <c r="D101" s="76">
        <v>42934308</v>
      </c>
      <c r="E101" s="12">
        <v>46528820</v>
      </c>
      <c r="F101" s="12">
        <v>515483427.40000004</v>
      </c>
      <c r="G101" s="16">
        <f t="shared" si="12"/>
        <v>8.3721204962707185E-2</v>
      </c>
      <c r="H101" s="17">
        <f t="shared" si="13"/>
        <v>0.21205456633510233</v>
      </c>
    </row>
    <row r="102" spans="1:8" ht="21" customHeight="1">
      <c r="A102" s="108" t="s">
        <v>79</v>
      </c>
      <c r="B102" s="109"/>
      <c r="C102" s="55">
        <v>20</v>
      </c>
      <c r="D102" s="55">
        <v>25</v>
      </c>
      <c r="E102" s="13">
        <v>25</v>
      </c>
      <c r="F102" s="13">
        <v>25</v>
      </c>
      <c r="G102" s="18">
        <f t="shared" si="12"/>
        <v>0</v>
      </c>
      <c r="H102" s="15">
        <f t="shared" si="13"/>
        <v>0.25</v>
      </c>
    </row>
    <row r="103" spans="1:8" ht="27.75" customHeight="1">
      <c r="A103" s="32"/>
      <c r="B103" s="32"/>
      <c r="C103" s="33"/>
      <c r="D103" s="33"/>
      <c r="E103" s="33"/>
      <c r="F103" s="33"/>
      <c r="G103" s="25"/>
      <c r="H103" s="31"/>
    </row>
    <row r="104" spans="1:8" ht="35.25" customHeight="1">
      <c r="A104" s="124" t="s">
        <v>59</v>
      </c>
      <c r="B104" s="124"/>
      <c r="C104" s="124"/>
      <c r="D104" s="124"/>
      <c r="E104" s="124"/>
      <c r="F104" s="124"/>
      <c r="G104" s="124"/>
      <c r="H104" s="124"/>
    </row>
    <row r="105" spans="1:8" ht="30" customHeight="1">
      <c r="A105" s="91" t="s">
        <v>0</v>
      </c>
      <c r="B105" s="92"/>
      <c r="C105" s="34" t="str">
        <f>C92</f>
        <v>2024 rok</v>
      </c>
      <c r="D105" s="102" t="str">
        <f>D92</f>
        <v>2025 rok</v>
      </c>
      <c r="E105" s="102"/>
      <c r="F105" s="102"/>
      <c r="G105" s="102"/>
      <c r="H105" s="103"/>
    </row>
    <row r="106" spans="1:8" ht="33" customHeight="1">
      <c r="A106" s="93"/>
      <c r="B106" s="94"/>
      <c r="C106" s="99" t="str">
        <f>C93</f>
        <v>listopad</v>
      </c>
      <c r="D106" s="99" t="str">
        <f t="shared" ref="D106:F106" si="14">D93</f>
        <v>październik</v>
      </c>
      <c r="E106" s="99" t="str">
        <f t="shared" si="14"/>
        <v>listopad</v>
      </c>
      <c r="F106" s="99" t="str">
        <f t="shared" si="14"/>
        <v>Narastająco 
styczeń-listopad</v>
      </c>
      <c r="G106" s="104" t="s">
        <v>23</v>
      </c>
      <c r="H106" s="105"/>
    </row>
    <row r="107" spans="1:8" ht="72.75" customHeight="1">
      <c r="A107" s="95"/>
      <c r="B107" s="96"/>
      <c r="C107" s="100"/>
      <c r="D107" s="100"/>
      <c r="E107" s="100"/>
      <c r="F107" s="100"/>
      <c r="G107" s="9" t="str">
        <f>G94</f>
        <v>listopada
2025 r. 
z 
październikiem
2025 r.</v>
      </c>
      <c r="H107" s="9" t="str">
        <f>H94</f>
        <v>listopada
2025 r. 
z 
listopadem
2024 r.</v>
      </c>
    </row>
    <row r="108" spans="1:8" ht="30" customHeight="1">
      <c r="A108" s="120" t="s">
        <v>54</v>
      </c>
      <c r="B108" s="121"/>
      <c r="C108" s="76">
        <f t="shared" ref="C108" si="15">SUM(C109:C112)</f>
        <v>331958324.25</v>
      </c>
      <c r="D108" s="56">
        <f>SUM(D109:D112)</f>
        <v>351031730.53999996</v>
      </c>
      <c r="E108" s="56">
        <f>SUM(E109:E112)</f>
        <v>348200074.08999997</v>
      </c>
      <c r="F108" s="56">
        <f>SUM(F109:F112)</f>
        <v>4040926264.4099998</v>
      </c>
      <c r="G108" s="16">
        <f>E108/D108-1</f>
        <v>-8.0666680634368104E-3</v>
      </c>
      <c r="H108" s="17">
        <f>E108/C108-1</f>
        <v>4.8927075037793699E-2</v>
      </c>
    </row>
    <row r="109" spans="1:8" ht="30" customHeight="1">
      <c r="A109" s="111" t="s">
        <v>58</v>
      </c>
      <c r="B109" s="112"/>
      <c r="C109" s="56">
        <v>172079142</v>
      </c>
      <c r="D109" s="56">
        <v>188755655</v>
      </c>
      <c r="E109" s="56">
        <v>187598665</v>
      </c>
      <c r="F109" s="56">
        <v>2256889312</v>
      </c>
      <c r="G109" s="16">
        <f t="shared" ref="G109:G112" si="16">E109/D109-1</f>
        <v>-6.1295647009886878E-3</v>
      </c>
      <c r="H109" s="17">
        <f t="shared" ref="H109:H112" si="17">E109/C109-1</f>
        <v>9.0188286736111234E-2</v>
      </c>
    </row>
    <row r="110" spans="1:8" ht="30" customHeight="1">
      <c r="A110" s="111" t="s">
        <v>80</v>
      </c>
      <c r="B110" s="112"/>
      <c r="C110" s="76">
        <v>155167000</v>
      </c>
      <c r="D110" s="36">
        <v>155167000</v>
      </c>
      <c r="E110" s="36">
        <v>155167000</v>
      </c>
      <c r="F110" s="76">
        <v>1706837000</v>
      </c>
      <c r="G110" s="16">
        <f>E110/D110-1</f>
        <v>0</v>
      </c>
      <c r="H110" s="17">
        <f t="shared" si="17"/>
        <v>0</v>
      </c>
    </row>
    <row r="111" spans="1:8" ht="30" customHeight="1">
      <c r="A111" s="122" t="s">
        <v>25</v>
      </c>
      <c r="B111" s="123"/>
      <c r="C111" s="76">
        <v>885908.18</v>
      </c>
      <c r="D111" s="76">
        <v>2548432.59</v>
      </c>
      <c r="E111" s="76">
        <v>1315363</v>
      </c>
      <c r="F111" s="76">
        <v>24087330.999999996</v>
      </c>
      <c r="G111" s="16">
        <f>E111/D111-1</f>
        <v>-0.48385411285295166</v>
      </c>
      <c r="H111" s="17">
        <f t="shared" si="17"/>
        <v>0.48476222445536044</v>
      </c>
    </row>
    <row r="112" spans="1:8" ht="30" customHeight="1">
      <c r="A112" s="108" t="s">
        <v>61</v>
      </c>
      <c r="B112" s="109"/>
      <c r="C112" s="55">
        <v>3826274.07</v>
      </c>
      <c r="D112" s="55">
        <v>4560642.95</v>
      </c>
      <c r="E112" s="55">
        <v>4119046.09</v>
      </c>
      <c r="F112" s="55">
        <v>53112621.409999996</v>
      </c>
      <c r="G112" s="18">
        <f t="shared" si="16"/>
        <v>-9.6827764164261199E-2</v>
      </c>
      <c r="H112" s="15">
        <f t="shared" si="17"/>
        <v>7.6516217773182182E-2</v>
      </c>
    </row>
    <row r="113" spans="1:8" ht="34.5" customHeight="1">
      <c r="A113" s="128" t="s">
        <v>81</v>
      </c>
      <c r="B113" s="128"/>
      <c r="C113" s="128"/>
      <c r="D113" s="128"/>
      <c r="E113" s="128"/>
      <c r="F113" s="128"/>
      <c r="G113" s="128"/>
      <c r="H113" s="128"/>
    </row>
    <row r="114" spans="1:8" ht="27.75" customHeight="1">
      <c r="A114" s="29"/>
      <c r="B114" s="29"/>
      <c r="C114" s="29"/>
      <c r="D114" s="29"/>
      <c r="E114" s="29"/>
      <c r="F114" s="29"/>
      <c r="G114" s="29"/>
      <c r="H114" s="29"/>
    </row>
    <row r="115" spans="1:8" ht="31.5" customHeight="1">
      <c r="A115" s="90" t="s">
        <v>64</v>
      </c>
      <c r="B115" s="90"/>
      <c r="C115" s="90"/>
      <c r="D115" s="90"/>
      <c r="E115" s="90"/>
      <c r="F115" s="90"/>
      <c r="G115" s="90"/>
      <c r="H115" s="90"/>
    </row>
    <row r="116" spans="1:8" ht="24.75" customHeight="1">
      <c r="A116" s="91" t="s">
        <v>0</v>
      </c>
      <c r="B116" s="92"/>
      <c r="C116" s="34" t="str">
        <f>C105</f>
        <v>2024 rok</v>
      </c>
      <c r="D116" s="101" t="str">
        <f>D105</f>
        <v>2025 rok</v>
      </c>
      <c r="E116" s="102"/>
      <c r="F116" s="102"/>
      <c r="G116" s="102"/>
      <c r="H116" s="103"/>
    </row>
    <row r="117" spans="1:8" ht="34.5" customHeight="1">
      <c r="A117" s="93"/>
      <c r="B117" s="94"/>
      <c r="C117" s="99" t="str">
        <f>C106</f>
        <v>listopad</v>
      </c>
      <c r="D117" s="99" t="str">
        <f>D106</f>
        <v>październik</v>
      </c>
      <c r="E117" s="99" t="str">
        <f>E106</f>
        <v>listopad</v>
      </c>
      <c r="F117" s="99" t="str">
        <f>F106</f>
        <v>Narastająco 
styczeń-listopad</v>
      </c>
      <c r="G117" s="104" t="s">
        <v>23</v>
      </c>
      <c r="H117" s="105"/>
    </row>
    <row r="118" spans="1:8" ht="75.75" customHeight="1">
      <c r="A118" s="95"/>
      <c r="B118" s="96"/>
      <c r="C118" s="100"/>
      <c r="D118" s="100"/>
      <c r="E118" s="100"/>
      <c r="F118" s="100"/>
      <c r="G118" s="9" t="str">
        <f>G107</f>
        <v>listopada
2025 r. 
z 
październikiem
2025 r.</v>
      </c>
      <c r="H118" s="9" t="str">
        <f>H107</f>
        <v>listopada
2025 r. 
z 
listopadem
2024 r.</v>
      </c>
    </row>
    <row r="119" spans="1:8" ht="18.75" customHeight="1">
      <c r="A119" s="125" t="s">
        <v>14</v>
      </c>
      <c r="B119" s="126"/>
      <c r="C119" s="126"/>
      <c r="D119" s="126"/>
      <c r="E119" s="126"/>
      <c r="F119" s="126"/>
      <c r="G119" s="126"/>
      <c r="H119" s="127"/>
    </row>
    <row r="120" spans="1:8" ht="18" customHeight="1">
      <c r="A120" s="111" t="s">
        <v>63</v>
      </c>
      <c r="B120" s="112"/>
      <c r="C120" s="57">
        <v>2073</v>
      </c>
      <c r="D120" s="75">
        <v>1763</v>
      </c>
      <c r="E120" s="10">
        <v>1736</v>
      </c>
      <c r="F120" s="10">
        <v>1864</v>
      </c>
      <c r="G120" s="16">
        <f>E120/D120-1</f>
        <v>-1.5314804310833763E-2</v>
      </c>
      <c r="H120" s="17">
        <f>E120/C120-1</f>
        <v>-0.16256632899179935</v>
      </c>
    </row>
    <row r="121" spans="1:8" ht="18" customHeight="1">
      <c r="A121" s="111" t="s">
        <v>19</v>
      </c>
      <c r="B121" s="112"/>
      <c r="C121" s="58">
        <v>6980278.9100000001</v>
      </c>
      <c r="D121" s="76">
        <v>6283966</v>
      </c>
      <c r="E121" s="12">
        <v>6192083</v>
      </c>
      <c r="F121" s="12">
        <v>72148062.790000007</v>
      </c>
      <c r="G121" s="16">
        <f t="shared" ref="G121:G122" si="18">E121/D121-1</f>
        <v>-1.4621816858970904E-2</v>
      </c>
      <c r="H121" s="17">
        <f t="shared" ref="H121:H122" si="19">E121/C121-1</f>
        <v>-0.11291753813315752</v>
      </c>
    </row>
    <row r="122" spans="1:8" ht="18" customHeight="1">
      <c r="A122" s="111" t="s">
        <v>1</v>
      </c>
      <c r="B122" s="112"/>
      <c r="C122" s="58">
        <v>3367.24</v>
      </c>
      <c r="D122" s="76">
        <v>3564.36</v>
      </c>
      <c r="E122" s="12">
        <v>3566.87</v>
      </c>
      <c r="F122" s="12">
        <v>3519.59</v>
      </c>
      <c r="G122" s="16">
        <f t="shared" si="18"/>
        <v>7.0419374025054715E-4</v>
      </c>
      <c r="H122" s="17">
        <f t="shared" si="19"/>
        <v>5.9285943383899031E-2</v>
      </c>
    </row>
    <row r="123" spans="1:8" ht="18.75" customHeight="1">
      <c r="A123" s="117" t="s">
        <v>17</v>
      </c>
      <c r="B123" s="118"/>
      <c r="C123" s="118"/>
      <c r="D123" s="118"/>
      <c r="E123" s="118"/>
      <c r="F123" s="118"/>
      <c r="G123" s="118"/>
      <c r="H123" s="119"/>
    </row>
    <row r="124" spans="1:8" ht="17.25" customHeight="1">
      <c r="A124" s="111" t="s">
        <v>3</v>
      </c>
      <c r="B124" s="112"/>
      <c r="C124" s="59">
        <v>51</v>
      </c>
      <c r="D124" s="75">
        <v>39</v>
      </c>
      <c r="E124" s="10">
        <v>40</v>
      </c>
      <c r="F124" s="10">
        <v>481</v>
      </c>
      <c r="G124" s="16">
        <f t="shared" ref="G124:G126" si="20">E124/D124-1</f>
        <v>2.564102564102555E-2</v>
      </c>
      <c r="H124" s="17">
        <f t="shared" ref="H124:H126" si="21">E124/C124-1</f>
        <v>-0.21568627450980393</v>
      </c>
    </row>
    <row r="125" spans="1:8" ht="18" customHeight="1">
      <c r="A125" s="111" t="s">
        <v>19</v>
      </c>
      <c r="B125" s="112"/>
      <c r="C125" s="60">
        <v>64450.23</v>
      </c>
      <c r="D125" s="76">
        <v>51996.36</v>
      </c>
      <c r="E125" s="12">
        <v>53329.600000000006</v>
      </c>
      <c r="F125" s="12">
        <v>639912.66</v>
      </c>
      <c r="G125" s="16">
        <f t="shared" si="20"/>
        <v>2.5641025641025772E-2</v>
      </c>
      <c r="H125" s="17">
        <f t="shared" si="21"/>
        <v>-0.1725460095332475</v>
      </c>
    </row>
    <row r="126" spans="1:8" ht="18" customHeight="1">
      <c r="A126" s="111" t="s">
        <v>57</v>
      </c>
      <c r="B126" s="112"/>
      <c r="C126" s="23">
        <v>1263.73</v>
      </c>
      <c r="D126" s="76">
        <v>1333.24</v>
      </c>
      <c r="E126" s="12">
        <v>1333.24</v>
      </c>
      <c r="F126" s="76">
        <v>1333.24</v>
      </c>
      <c r="G126" s="16">
        <f t="shared" si="20"/>
        <v>0</v>
      </c>
      <c r="H126" s="17">
        <f t="shared" si="21"/>
        <v>5.5003837845109205E-2</v>
      </c>
    </row>
    <row r="127" spans="1:8" ht="18" customHeight="1">
      <c r="A127" s="117" t="s">
        <v>2</v>
      </c>
      <c r="B127" s="118"/>
      <c r="C127" s="118"/>
      <c r="D127" s="118"/>
      <c r="E127" s="118"/>
      <c r="F127" s="118"/>
      <c r="G127" s="118"/>
      <c r="H127" s="119"/>
    </row>
    <row r="128" spans="1:8" ht="17.25" customHeight="1">
      <c r="A128" s="111" t="s">
        <v>3</v>
      </c>
      <c r="B128" s="112"/>
      <c r="C128" s="75">
        <v>20362</v>
      </c>
      <c r="D128" s="75">
        <v>17534</v>
      </c>
      <c r="E128" s="10">
        <v>17293</v>
      </c>
      <c r="F128" s="10">
        <v>203134</v>
      </c>
      <c r="G128" s="16">
        <f t="shared" ref="G128:G130" si="22">E128/D128-1</f>
        <v>-1.3744724535188824E-2</v>
      </c>
      <c r="H128" s="17">
        <f t="shared" ref="H128:H130" si="23">E128/C128-1</f>
        <v>-0.15072193301247416</v>
      </c>
    </row>
    <row r="129" spans="1:8" ht="18" customHeight="1">
      <c r="A129" s="111" t="s">
        <v>19</v>
      </c>
      <c r="B129" s="112"/>
      <c r="C129" s="76">
        <v>6066741.2199999997</v>
      </c>
      <c r="D129" s="76">
        <v>5465545</v>
      </c>
      <c r="E129" s="12">
        <v>5382363</v>
      </c>
      <c r="F129" s="12">
        <v>62722140.620000005</v>
      </c>
      <c r="G129" s="16">
        <f t="shared" si="22"/>
        <v>-1.5219342261384772E-2</v>
      </c>
      <c r="H129" s="17">
        <f t="shared" si="23"/>
        <v>-0.11280821040195943</v>
      </c>
    </row>
    <row r="130" spans="1:8" ht="18" customHeight="1">
      <c r="A130" s="111" t="s">
        <v>57</v>
      </c>
      <c r="B130" s="112"/>
      <c r="C130" s="12">
        <v>299.82</v>
      </c>
      <c r="D130" s="76">
        <v>312.70999999999998</v>
      </c>
      <c r="E130" s="12">
        <v>312.70999999999998</v>
      </c>
      <c r="F130" s="12">
        <v>312.70999999999998</v>
      </c>
      <c r="G130" s="16">
        <f t="shared" si="22"/>
        <v>0</v>
      </c>
      <c r="H130" s="17">
        <f t="shared" si="23"/>
        <v>4.2992462143953025E-2</v>
      </c>
    </row>
    <row r="131" spans="1:8" ht="18" customHeight="1">
      <c r="A131" s="117" t="s">
        <v>4</v>
      </c>
      <c r="B131" s="118"/>
      <c r="C131" s="118"/>
      <c r="D131" s="118"/>
      <c r="E131" s="118"/>
      <c r="F131" s="118"/>
      <c r="G131" s="118"/>
      <c r="H131" s="119"/>
    </row>
    <row r="132" spans="1:8" ht="16.5" customHeight="1">
      <c r="A132" s="111" t="s">
        <v>3</v>
      </c>
      <c r="B132" s="112"/>
      <c r="C132" s="75">
        <v>5751</v>
      </c>
      <c r="D132" s="75">
        <v>4858</v>
      </c>
      <c r="E132" s="10">
        <v>4797</v>
      </c>
      <c r="F132" s="10">
        <v>56584</v>
      </c>
      <c r="G132" s="16">
        <f t="shared" ref="G132:G134" si="24">E132/D132-1</f>
        <v>-1.2556607657472241E-2</v>
      </c>
      <c r="H132" s="17">
        <f t="shared" ref="H132:H134" si="25">E132/C132-1</f>
        <v>-0.16588419405320809</v>
      </c>
    </row>
    <row r="133" spans="1:8" ht="18" customHeight="1">
      <c r="A133" s="111" t="s">
        <v>19</v>
      </c>
      <c r="B133" s="112"/>
      <c r="C133" s="76">
        <v>1882259.8</v>
      </c>
      <c r="D133" s="76">
        <v>1688172</v>
      </c>
      <c r="E133" s="12">
        <v>1663099</v>
      </c>
      <c r="F133" s="12">
        <v>19403704.519999996</v>
      </c>
      <c r="G133" s="16">
        <f t="shared" si="24"/>
        <v>-1.4852159614067717E-2</v>
      </c>
      <c r="H133" s="17">
        <f t="shared" si="25"/>
        <v>-0.11643493634619406</v>
      </c>
    </row>
    <row r="134" spans="1:8" ht="18" customHeight="1">
      <c r="A134" s="111" t="s">
        <v>57</v>
      </c>
      <c r="B134" s="112"/>
      <c r="C134" s="12">
        <v>330.07</v>
      </c>
      <c r="D134" s="76">
        <v>348.22</v>
      </c>
      <c r="E134" s="12">
        <v>348.22</v>
      </c>
      <c r="F134" s="12">
        <v>348.22</v>
      </c>
      <c r="G134" s="16">
        <f t="shared" si="24"/>
        <v>0</v>
      </c>
      <c r="H134" s="17">
        <f t="shared" si="25"/>
        <v>5.4988335807556021E-2</v>
      </c>
    </row>
    <row r="135" spans="1:8" ht="18" customHeight="1">
      <c r="A135" s="117" t="s">
        <v>15</v>
      </c>
      <c r="B135" s="118"/>
      <c r="C135" s="118"/>
      <c r="D135" s="118"/>
      <c r="E135" s="118"/>
      <c r="F135" s="118"/>
      <c r="G135" s="118"/>
      <c r="H135" s="119"/>
    </row>
    <row r="136" spans="1:8" ht="20.25" customHeight="1">
      <c r="A136" s="111" t="s">
        <v>3</v>
      </c>
      <c r="B136" s="112"/>
      <c r="C136" s="61">
        <v>8</v>
      </c>
      <c r="D136" s="75">
        <v>7</v>
      </c>
      <c r="E136" s="10">
        <v>11</v>
      </c>
      <c r="F136" s="10">
        <v>104</v>
      </c>
      <c r="G136" s="16">
        <f>E136/D136-1</f>
        <v>0.5714285714285714</v>
      </c>
      <c r="H136" s="17">
        <f>E136/C136-1</f>
        <v>0.375</v>
      </c>
    </row>
    <row r="137" spans="1:8" ht="18" customHeight="1">
      <c r="A137" s="111" t="s">
        <v>19</v>
      </c>
      <c r="B137" s="112"/>
      <c r="C137" s="62">
        <v>32000</v>
      </c>
      <c r="D137" s="76">
        <v>28000</v>
      </c>
      <c r="E137" s="12">
        <v>44000</v>
      </c>
      <c r="F137" s="12">
        <v>416000</v>
      </c>
      <c r="G137" s="16">
        <f t="shared" ref="G137:G138" si="26">E137/D137-1</f>
        <v>0.5714285714285714</v>
      </c>
      <c r="H137" s="17">
        <f t="shared" ref="H137:H138" si="27">E137/C137-1</f>
        <v>0.375</v>
      </c>
    </row>
    <row r="138" spans="1:8" ht="18" customHeight="1">
      <c r="A138" s="111" t="s">
        <v>57</v>
      </c>
      <c r="B138" s="112"/>
      <c r="C138" s="24">
        <v>4000</v>
      </c>
      <c r="D138" s="24">
        <v>4000</v>
      </c>
      <c r="E138" s="24">
        <v>4000</v>
      </c>
      <c r="F138" s="24">
        <v>4000</v>
      </c>
      <c r="G138" s="16">
        <f t="shared" si="26"/>
        <v>0</v>
      </c>
      <c r="H138" s="17">
        <f t="shared" si="27"/>
        <v>0</v>
      </c>
    </row>
    <row r="139" spans="1:8" ht="18" customHeight="1">
      <c r="A139" s="117" t="s">
        <v>11</v>
      </c>
      <c r="B139" s="118"/>
      <c r="C139" s="118"/>
      <c r="D139" s="118"/>
      <c r="E139" s="118"/>
      <c r="F139" s="118"/>
      <c r="G139" s="118"/>
      <c r="H139" s="119"/>
    </row>
    <row r="140" spans="1:8" ht="17.25" customHeight="1">
      <c r="A140" s="111" t="s">
        <v>3</v>
      </c>
      <c r="B140" s="112"/>
      <c r="C140" s="63">
        <v>1251</v>
      </c>
      <c r="D140" s="75">
        <v>1003</v>
      </c>
      <c r="E140" s="10">
        <v>972</v>
      </c>
      <c r="F140" s="10">
        <v>11871</v>
      </c>
      <c r="G140" s="16">
        <f t="shared" ref="G140:G142" si="28">E140/D140-1</f>
        <v>-3.0907278165503538E-2</v>
      </c>
      <c r="H140" s="17">
        <f t="shared" ref="H140:H142" si="29">E140/C140-1</f>
        <v>-0.2230215827338129</v>
      </c>
    </row>
    <row r="141" spans="1:8" ht="18" customHeight="1">
      <c r="A141" s="111" t="s">
        <v>19</v>
      </c>
      <c r="B141" s="112"/>
      <c r="C141" s="64">
        <v>410276.69</v>
      </c>
      <c r="D141" s="76">
        <v>347871</v>
      </c>
      <c r="E141" s="12">
        <v>336381</v>
      </c>
      <c r="F141" s="12">
        <v>4070251.7600000002</v>
      </c>
      <c r="G141" s="16">
        <f t="shared" si="28"/>
        <v>-3.3029485067740616E-2</v>
      </c>
      <c r="H141" s="17">
        <f t="shared" si="29"/>
        <v>-0.18011184110898426</v>
      </c>
    </row>
    <row r="142" spans="1:8" ht="18" customHeight="1">
      <c r="A142" s="111" t="s">
        <v>57</v>
      </c>
      <c r="B142" s="112"/>
      <c r="C142" s="12">
        <v>330.07</v>
      </c>
      <c r="D142" s="76">
        <v>348.22</v>
      </c>
      <c r="E142" s="12">
        <v>348.22</v>
      </c>
      <c r="F142" s="12">
        <v>348.22</v>
      </c>
      <c r="G142" s="16">
        <f t="shared" si="28"/>
        <v>0</v>
      </c>
      <c r="H142" s="17">
        <f t="shared" si="29"/>
        <v>5.4988335807556021E-2</v>
      </c>
    </row>
    <row r="143" spans="1:8" ht="18" customHeight="1">
      <c r="A143" s="117" t="s">
        <v>5</v>
      </c>
      <c r="B143" s="118"/>
      <c r="C143" s="118"/>
      <c r="D143" s="118"/>
      <c r="E143" s="118"/>
      <c r="F143" s="118"/>
      <c r="G143" s="118"/>
      <c r="H143" s="119"/>
    </row>
    <row r="144" spans="1:8" ht="17.25" customHeight="1">
      <c r="A144" s="111" t="s">
        <v>3</v>
      </c>
      <c r="B144" s="112"/>
      <c r="C144" s="65">
        <v>3787</v>
      </c>
      <c r="D144" s="75">
        <v>3235</v>
      </c>
      <c r="E144" s="10">
        <v>3200</v>
      </c>
      <c r="F144" s="10">
        <v>37663</v>
      </c>
      <c r="G144" s="16">
        <f t="shared" ref="G144:G146" si="30">E144/D144-1</f>
        <v>-1.0819165378670781E-2</v>
      </c>
      <c r="H144" s="17">
        <f t="shared" ref="H144:H146" si="31">E144/C144-1</f>
        <v>-0.1550039609189332</v>
      </c>
    </row>
    <row r="145" spans="1:8" ht="18" customHeight="1">
      <c r="A145" s="111" t="s">
        <v>19</v>
      </c>
      <c r="B145" s="112"/>
      <c r="C145" s="66">
        <v>1090852.1100000001</v>
      </c>
      <c r="D145" s="76">
        <v>981502</v>
      </c>
      <c r="E145" s="12">
        <v>960674</v>
      </c>
      <c r="F145" s="12">
        <v>11279627.810000001</v>
      </c>
      <c r="G145" s="16">
        <f t="shared" si="30"/>
        <v>-2.1220537502725456E-2</v>
      </c>
      <c r="H145" s="17">
        <f t="shared" si="31"/>
        <v>-0.1193361673930301</v>
      </c>
    </row>
    <row r="146" spans="1:8" ht="18" customHeight="1">
      <c r="A146" s="111" t="s">
        <v>82</v>
      </c>
      <c r="B146" s="112"/>
      <c r="C146" s="12">
        <v>330.07</v>
      </c>
      <c r="D146" s="76">
        <v>348.22</v>
      </c>
      <c r="E146" s="12">
        <v>348.22</v>
      </c>
      <c r="F146" s="12">
        <v>348.22</v>
      </c>
      <c r="G146" s="16">
        <f t="shared" si="30"/>
        <v>0</v>
      </c>
      <c r="H146" s="17">
        <f t="shared" si="31"/>
        <v>5.4988335807556021E-2</v>
      </c>
    </row>
    <row r="147" spans="1:8" ht="18" customHeight="1">
      <c r="A147" s="117" t="s">
        <v>6</v>
      </c>
      <c r="B147" s="118"/>
      <c r="C147" s="118"/>
      <c r="D147" s="118"/>
      <c r="E147" s="118"/>
      <c r="F147" s="118"/>
      <c r="G147" s="118"/>
      <c r="H147" s="119"/>
    </row>
    <row r="148" spans="1:8" ht="17.25" customHeight="1">
      <c r="A148" s="111" t="s">
        <v>3</v>
      </c>
      <c r="B148" s="112"/>
      <c r="C148" s="67">
        <v>15834</v>
      </c>
      <c r="D148" s="75">
        <v>13348</v>
      </c>
      <c r="E148" s="10">
        <v>13146</v>
      </c>
      <c r="F148" s="10">
        <v>155775</v>
      </c>
      <c r="G148" s="16">
        <f t="shared" ref="G148:G150" si="32">E148/D148-1</f>
        <v>-1.5133353311357456E-2</v>
      </c>
      <c r="H148" s="17">
        <f t="shared" ref="H148:H150" si="33">E148/C148-1</f>
        <v>-0.16976127320954904</v>
      </c>
    </row>
    <row r="149" spans="1:8" ht="18" customHeight="1">
      <c r="A149" s="111" t="s">
        <v>19</v>
      </c>
      <c r="B149" s="112"/>
      <c r="C149" s="68">
        <v>777997.49</v>
      </c>
      <c r="D149" s="76">
        <v>694240</v>
      </c>
      <c r="E149" s="12">
        <v>682440</v>
      </c>
      <c r="F149" s="12">
        <v>8007738.6699999999</v>
      </c>
      <c r="G149" s="16">
        <f t="shared" si="32"/>
        <v>-1.6997003917953446E-2</v>
      </c>
      <c r="H149" s="17">
        <f t="shared" si="33"/>
        <v>-0.12282493353545398</v>
      </c>
    </row>
    <row r="150" spans="1:8" ht="18" customHeight="1">
      <c r="A150" s="111" t="s">
        <v>57</v>
      </c>
      <c r="B150" s="112"/>
      <c r="C150" s="68">
        <v>49.51</v>
      </c>
      <c r="D150" s="76">
        <v>52.23</v>
      </c>
      <c r="E150" s="12">
        <v>52.23</v>
      </c>
      <c r="F150" s="12">
        <v>52.23</v>
      </c>
      <c r="G150" s="16">
        <f t="shared" si="32"/>
        <v>0</v>
      </c>
      <c r="H150" s="17">
        <f t="shared" si="33"/>
        <v>5.4938396283578994E-2</v>
      </c>
    </row>
    <row r="151" spans="1:8" ht="18" customHeight="1">
      <c r="A151" s="117" t="s">
        <v>12</v>
      </c>
      <c r="B151" s="118"/>
      <c r="C151" s="118"/>
      <c r="D151" s="118"/>
      <c r="E151" s="118"/>
      <c r="F151" s="118"/>
      <c r="G151" s="118"/>
      <c r="H151" s="119"/>
    </row>
    <row r="152" spans="1:8" ht="18" customHeight="1">
      <c r="A152" s="111" t="s">
        <v>3</v>
      </c>
      <c r="B152" s="112"/>
      <c r="C152" s="69">
        <v>5</v>
      </c>
      <c r="D152" s="75">
        <v>5</v>
      </c>
      <c r="E152" s="10">
        <v>5</v>
      </c>
      <c r="F152" s="10">
        <v>55</v>
      </c>
      <c r="G152" s="16">
        <f>E152/D152-1</f>
        <v>0</v>
      </c>
      <c r="H152" s="17">
        <f t="shared" ref="H152:H154" si="34">E152/C152-1</f>
        <v>0</v>
      </c>
    </row>
    <row r="153" spans="1:8" ht="18" customHeight="1">
      <c r="A153" s="111" t="s">
        <v>19</v>
      </c>
      <c r="B153" s="112"/>
      <c r="C153" s="70">
        <v>6927.95</v>
      </c>
      <c r="D153" s="76">
        <v>7308.95</v>
      </c>
      <c r="E153" s="12">
        <v>7308.95</v>
      </c>
      <c r="F153" s="12">
        <v>79636.449999999983</v>
      </c>
      <c r="G153" s="16">
        <f>E153/D153-1</f>
        <v>0</v>
      </c>
      <c r="H153" s="17">
        <f t="shared" si="34"/>
        <v>5.4994623229093653E-2</v>
      </c>
    </row>
    <row r="154" spans="1:8" ht="18" customHeight="1">
      <c r="A154" s="111" t="s">
        <v>1</v>
      </c>
      <c r="B154" s="112"/>
      <c r="C154" s="70">
        <v>1385.59</v>
      </c>
      <c r="D154" s="76">
        <v>1461.79</v>
      </c>
      <c r="E154" s="12">
        <v>1461.79</v>
      </c>
      <c r="F154" s="12">
        <v>1447.94</v>
      </c>
      <c r="G154" s="16">
        <f t="shared" ref="G154" si="35">E154/D154-1</f>
        <v>0</v>
      </c>
      <c r="H154" s="17">
        <f t="shared" si="34"/>
        <v>5.4994623229093875E-2</v>
      </c>
    </row>
    <row r="155" spans="1:8" ht="18.75" customHeight="1">
      <c r="A155" s="117" t="s">
        <v>16</v>
      </c>
      <c r="B155" s="118"/>
      <c r="C155" s="118"/>
      <c r="D155" s="118"/>
      <c r="E155" s="118"/>
      <c r="F155" s="118"/>
      <c r="G155" s="118"/>
      <c r="H155" s="119"/>
    </row>
    <row r="156" spans="1:8" ht="18" customHeight="1">
      <c r="A156" s="111" t="s">
        <v>63</v>
      </c>
      <c r="B156" s="112"/>
      <c r="C156" s="71">
        <v>1433</v>
      </c>
      <c r="D156" s="75">
        <v>1475</v>
      </c>
      <c r="E156" s="10">
        <v>1477</v>
      </c>
      <c r="F156" s="10">
        <v>1461</v>
      </c>
      <c r="G156" s="16">
        <f t="shared" ref="G156:G158" si="36">E156/D156-1</f>
        <v>1.3559322033898091E-3</v>
      </c>
      <c r="H156" s="17">
        <f t="shared" ref="H156:H166" si="37">E156/C156-1</f>
        <v>3.070481507327294E-2</v>
      </c>
    </row>
    <row r="157" spans="1:8" ht="18" customHeight="1">
      <c r="A157" s="111" t="s">
        <v>30</v>
      </c>
      <c r="B157" s="112"/>
      <c r="C157" s="72">
        <v>2603147.1000000006</v>
      </c>
      <c r="D157" s="76">
        <v>2804609.4</v>
      </c>
      <c r="E157" s="12">
        <v>2818511</v>
      </c>
      <c r="F157" s="12">
        <v>30313243.679999996</v>
      </c>
      <c r="G157" s="16">
        <f t="shared" si="36"/>
        <v>4.9566973568584416E-3</v>
      </c>
      <c r="H157" s="17">
        <f t="shared" si="37"/>
        <v>8.2732128353407042E-2</v>
      </c>
    </row>
    <row r="158" spans="1:8" ht="18" customHeight="1">
      <c r="A158" s="111" t="s">
        <v>83</v>
      </c>
      <c r="B158" s="112"/>
      <c r="C158" s="12">
        <v>1780.96</v>
      </c>
      <c r="D158" s="76">
        <v>1878.91</v>
      </c>
      <c r="E158" s="12">
        <v>1878.91</v>
      </c>
      <c r="F158" s="12">
        <v>1878.91</v>
      </c>
      <c r="G158" s="16">
        <f t="shared" si="36"/>
        <v>0</v>
      </c>
      <c r="H158" s="17">
        <f t="shared" si="37"/>
        <v>5.4998427814212603E-2</v>
      </c>
    </row>
    <row r="159" spans="1:8" ht="32.25" customHeight="1">
      <c r="A159" s="131" t="s">
        <v>31</v>
      </c>
      <c r="B159" s="132"/>
      <c r="C159" s="132"/>
      <c r="D159" s="132"/>
      <c r="E159" s="132"/>
      <c r="F159" s="132"/>
      <c r="G159" s="132"/>
      <c r="H159" s="133"/>
    </row>
    <row r="160" spans="1:8" ht="18" customHeight="1">
      <c r="A160" s="111" t="s">
        <v>3</v>
      </c>
      <c r="B160" s="112"/>
      <c r="C160" s="73">
        <v>324</v>
      </c>
      <c r="D160" s="75">
        <v>325</v>
      </c>
      <c r="E160" s="10">
        <v>326</v>
      </c>
      <c r="F160" s="10">
        <v>3577</v>
      </c>
      <c r="G160" s="16">
        <f t="shared" ref="G160:G162" si="38">E160/D160-1</f>
        <v>3.0769230769229772E-3</v>
      </c>
      <c r="H160" s="17">
        <f t="shared" si="37"/>
        <v>6.1728395061728669E-3</v>
      </c>
    </row>
    <row r="161" spans="1:8" ht="18" customHeight="1">
      <c r="A161" s="111" t="s">
        <v>21</v>
      </c>
      <c r="B161" s="112"/>
      <c r="C161" s="74">
        <v>453677.25999999995</v>
      </c>
      <c r="D161" s="76">
        <v>476257.72999999992</v>
      </c>
      <c r="E161" s="12">
        <v>481132.27999999991</v>
      </c>
      <c r="F161" s="12">
        <v>5256098.41</v>
      </c>
      <c r="G161" s="16">
        <f t="shared" si="38"/>
        <v>1.0235109464785008E-2</v>
      </c>
      <c r="H161" s="17">
        <f t="shared" si="37"/>
        <v>6.0516632462468856E-2</v>
      </c>
    </row>
    <row r="162" spans="1:8" ht="18" customHeight="1">
      <c r="A162" s="111" t="s">
        <v>1</v>
      </c>
      <c r="B162" s="112"/>
      <c r="C162" s="74">
        <v>1400.24</v>
      </c>
      <c r="D162" s="76">
        <v>1465.41</v>
      </c>
      <c r="E162" s="12">
        <v>1490.95</v>
      </c>
      <c r="F162" s="12">
        <v>1469.42</v>
      </c>
      <c r="G162" s="16">
        <f t="shared" si="38"/>
        <v>1.7428569478848965E-2</v>
      </c>
      <c r="H162" s="17">
        <f t="shared" si="37"/>
        <v>6.4781751699708678E-2</v>
      </c>
    </row>
    <row r="163" spans="1:8" ht="18.75" customHeight="1">
      <c r="A163" s="131" t="s">
        <v>67</v>
      </c>
      <c r="B163" s="132"/>
      <c r="C163" s="132"/>
      <c r="D163" s="132"/>
      <c r="E163" s="132"/>
      <c r="F163" s="132"/>
      <c r="G163" s="132"/>
      <c r="H163" s="133"/>
    </row>
    <row r="164" spans="1:8" ht="18" customHeight="1">
      <c r="A164" s="111" t="s">
        <v>3</v>
      </c>
      <c r="B164" s="112"/>
      <c r="C164" s="75">
        <v>35942</v>
      </c>
      <c r="D164" s="75">
        <v>37616</v>
      </c>
      <c r="E164" s="10">
        <v>36575</v>
      </c>
      <c r="F164" s="10">
        <v>407889</v>
      </c>
      <c r="G164" s="16">
        <f t="shared" ref="G164:G165" si="39">E164/D164-1</f>
        <v>-2.7674393874946857E-2</v>
      </c>
      <c r="H164" s="17">
        <f t="shared" si="37"/>
        <v>1.7611707751377326E-2</v>
      </c>
    </row>
    <row r="165" spans="1:8" ht="18" customHeight="1">
      <c r="A165" s="111" t="s">
        <v>21</v>
      </c>
      <c r="B165" s="112"/>
      <c r="C165" s="76">
        <v>12424347.479999999</v>
      </c>
      <c r="D165" s="76">
        <v>13451782.360000001</v>
      </c>
      <c r="E165" s="12">
        <v>12398793.24</v>
      </c>
      <c r="F165" s="12">
        <v>143888335.86000001</v>
      </c>
      <c r="G165" s="16">
        <f t="shared" si="39"/>
        <v>-7.8278780597220488E-2</v>
      </c>
      <c r="H165" s="17">
        <f t="shared" si="37"/>
        <v>-2.0567872913352936E-3</v>
      </c>
    </row>
    <row r="166" spans="1:8" ht="18" customHeight="1">
      <c r="A166" s="111" t="s">
        <v>60</v>
      </c>
      <c r="B166" s="112"/>
      <c r="C166" s="12">
        <v>336.36</v>
      </c>
      <c r="D166" s="76">
        <v>354.86</v>
      </c>
      <c r="E166" s="12">
        <v>354.86</v>
      </c>
      <c r="F166" s="12">
        <v>354.86</v>
      </c>
      <c r="G166" s="18">
        <f>E166/D166-1</f>
        <v>0</v>
      </c>
      <c r="H166" s="17">
        <f t="shared" si="37"/>
        <v>5.5000594601022801E-2</v>
      </c>
    </row>
    <row r="167" spans="1:8" ht="26.25" customHeight="1">
      <c r="A167" s="129" t="s">
        <v>42</v>
      </c>
      <c r="B167" s="129"/>
      <c r="C167" s="129"/>
      <c r="D167" s="129"/>
      <c r="E167" s="129"/>
      <c r="F167" s="129"/>
      <c r="G167" s="129"/>
      <c r="H167" s="129"/>
    </row>
    <row r="168" spans="1:8" ht="14.25" customHeight="1">
      <c r="A168" s="130" t="s">
        <v>43</v>
      </c>
      <c r="B168" s="130"/>
      <c r="C168" s="130"/>
      <c r="D168" s="130"/>
      <c r="E168" s="130"/>
      <c r="F168" s="130"/>
      <c r="G168" s="130"/>
      <c r="H168" s="130"/>
    </row>
    <row r="169" spans="1:8" ht="14.25" customHeight="1">
      <c r="D169" s="22"/>
      <c r="E169" s="22"/>
      <c r="F169" s="22"/>
      <c r="G169" s="22"/>
      <c r="H169" s="22"/>
    </row>
    <row r="170" spans="1:8">
      <c r="D170" s="21"/>
      <c r="E170" s="21"/>
      <c r="F170" s="21"/>
      <c r="G170" s="25"/>
      <c r="H170" s="22"/>
    </row>
  </sheetData>
  <mergeCells count="156">
    <mergeCell ref="A162:B162"/>
    <mergeCell ref="A167:H167"/>
    <mergeCell ref="A168:H168"/>
    <mergeCell ref="A156:B156"/>
    <mergeCell ref="A157:B157"/>
    <mergeCell ref="A158:B158"/>
    <mergeCell ref="A159:H159"/>
    <mergeCell ref="A160:B160"/>
    <mergeCell ref="A161:B161"/>
    <mergeCell ref="A163:H163"/>
    <mergeCell ref="A164:B164"/>
    <mergeCell ref="A165:B165"/>
    <mergeCell ref="A166:B166"/>
    <mergeCell ref="A151:H151"/>
    <mergeCell ref="A152:B152"/>
    <mergeCell ref="A153:B153"/>
    <mergeCell ref="A154:B154"/>
    <mergeCell ref="A155:H155"/>
    <mergeCell ref="A144:B144"/>
    <mergeCell ref="A145:B145"/>
    <mergeCell ref="A146:B146"/>
    <mergeCell ref="A147:H147"/>
    <mergeCell ref="A148:B148"/>
    <mergeCell ref="A149:B149"/>
    <mergeCell ref="A139:H139"/>
    <mergeCell ref="A140:B140"/>
    <mergeCell ref="A141:B141"/>
    <mergeCell ref="A142:B142"/>
    <mergeCell ref="A143:H143"/>
    <mergeCell ref="A136:B136"/>
    <mergeCell ref="A137:B137"/>
    <mergeCell ref="A138:B138"/>
    <mergeCell ref="A150:B150"/>
    <mergeCell ref="A130:B130"/>
    <mergeCell ref="A131:H131"/>
    <mergeCell ref="A132:B132"/>
    <mergeCell ref="A133:B133"/>
    <mergeCell ref="A134:B134"/>
    <mergeCell ref="A135:H135"/>
    <mergeCell ref="A124:B124"/>
    <mergeCell ref="A125:B125"/>
    <mergeCell ref="A126:B126"/>
    <mergeCell ref="A127:H127"/>
    <mergeCell ref="A128:B128"/>
    <mergeCell ref="A129:B129"/>
    <mergeCell ref="G117:H117"/>
    <mergeCell ref="A119:H119"/>
    <mergeCell ref="A120:B120"/>
    <mergeCell ref="A121:B121"/>
    <mergeCell ref="A122:B122"/>
    <mergeCell ref="A123:H123"/>
    <mergeCell ref="A112:B112"/>
    <mergeCell ref="A115:H115"/>
    <mergeCell ref="A116:B118"/>
    <mergeCell ref="D116:H116"/>
    <mergeCell ref="C117:C118"/>
    <mergeCell ref="D117:D118"/>
    <mergeCell ref="E117:E118"/>
    <mergeCell ref="F117:F118"/>
    <mergeCell ref="A113:H113"/>
    <mergeCell ref="G106:H106"/>
    <mergeCell ref="A108:B108"/>
    <mergeCell ref="A109:B109"/>
    <mergeCell ref="A110:B110"/>
    <mergeCell ref="A111:B111"/>
    <mergeCell ref="A100:B100"/>
    <mergeCell ref="A101:B101"/>
    <mergeCell ref="A102:B102"/>
    <mergeCell ref="A104:H104"/>
    <mergeCell ref="A105:B107"/>
    <mergeCell ref="D105:H105"/>
    <mergeCell ref="C106:C107"/>
    <mergeCell ref="D106:D107"/>
    <mergeCell ref="E106:E107"/>
    <mergeCell ref="F106:F107"/>
    <mergeCell ref="G93:H93"/>
    <mergeCell ref="A95:H95"/>
    <mergeCell ref="A96:B96"/>
    <mergeCell ref="A97:B97"/>
    <mergeCell ref="A98:B98"/>
    <mergeCell ref="A99:H99"/>
    <mergeCell ref="A87:B87"/>
    <mergeCell ref="A88:B88"/>
    <mergeCell ref="A89:B89"/>
    <mergeCell ref="A91:H91"/>
    <mergeCell ref="A92:B94"/>
    <mergeCell ref="D92:H92"/>
    <mergeCell ref="C93:C94"/>
    <mergeCell ref="D93:D94"/>
    <mergeCell ref="E93:E94"/>
    <mergeCell ref="F93:F94"/>
    <mergeCell ref="A84:B86"/>
    <mergeCell ref="D84:H84"/>
    <mergeCell ref="C85:C86"/>
    <mergeCell ref="D85:D86"/>
    <mergeCell ref="E85:E86"/>
    <mergeCell ref="F85:F86"/>
    <mergeCell ref="G85:H85"/>
    <mergeCell ref="F77:F78"/>
    <mergeCell ref="G77:H77"/>
    <mergeCell ref="A79:B79"/>
    <mergeCell ref="A80:B80"/>
    <mergeCell ref="A81:B81"/>
    <mergeCell ref="A83:H83"/>
    <mergeCell ref="A69:B69"/>
    <mergeCell ref="A70:B70"/>
    <mergeCell ref="A71:B71"/>
    <mergeCell ref="A72:H72"/>
    <mergeCell ref="A75:H75"/>
    <mergeCell ref="A76:B78"/>
    <mergeCell ref="D76:H76"/>
    <mergeCell ref="C77:C78"/>
    <mergeCell ref="D77:D78"/>
    <mergeCell ref="E77:E78"/>
    <mergeCell ref="A73:H73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57:H57"/>
    <mergeCell ref="A58:B60"/>
    <mergeCell ref="D58:H58"/>
    <mergeCell ref="C59:C60"/>
    <mergeCell ref="D59:D60"/>
    <mergeCell ref="E59:E60"/>
    <mergeCell ref="B49:F49"/>
    <mergeCell ref="B50:F50"/>
    <mergeCell ref="B51:F51"/>
    <mergeCell ref="B52:F52"/>
    <mergeCell ref="B40:G40"/>
    <mergeCell ref="B41:G41"/>
    <mergeCell ref="B42:G42"/>
    <mergeCell ref="B43:G43"/>
    <mergeCell ref="B44:G44"/>
    <mergeCell ref="B45:G45"/>
    <mergeCell ref="B46:F46"/>
    <mergeCell ref="B47:F47"/>
    <mergeCell ref="B48:F48"/>
    <mergeCell ref="B8:G8"/>
    <mergeCell ref="B15:G15"/>
    <mergeCell ref="B18:G18"/>
    <mergeCell ref="B19:G19"/>
    <mergeCell ref="B35:G35"/>
    <mergeCell ref="A36:G36"/>
    <mergeCell ref="B37:G37"/>
    <mergeCell ref="B38:G38"/>
    <mergeCell ref="B39:G39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2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2" max="6" man="1"/>
    <brk id="11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listopad</vt:lpstr>
      <vt:lpstr>listopad!Obszar_wydruku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2026-01-07T12:34:30Z</cp:lastPrinted>
  <dcterms:created xsi:type="dcterms:W3CDTF">2008-02-15T13:23:15Z</dcterms:created>
  <dcterms:modified xsi:type="dcterms:W3CDTF">2026-01-09T12:23:06Z</dcterms:modified>
</cp:coreProperties>
</file>