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se-q-1\PSSE\Administracja\Administracja\272. Dokumentacja zamówień publicznych\2023\272.13.2023 DOSTAWA MAT. LAB II TURA\"/>
    </mc:Choice>
  </mc:AlternateContent>
  <xr:revisionPtr revIDLastSave="0" documentId="13_ncr:1_{27C45562-2B39-477C-B107-D06DC8FB6471}" xr6:coauthVersionLast="47" xr6:coauthVersionMax="47" xr10:uidLastSave="{00000000-0000-0000-0000-000000000000}"/>
  <bookViews>
    <workbookView xWindow="-110" yWindow="-110" windowWidth="19420" windowHeight="10300" tabRatio="825" xr2:uid="{00000000-000D-0000-FFFF-FFFF00000000}"/>
  </bookViews>
  <sheets>
    <sheet name="Załącznik 1 - Pożywki I" sheetId="1" r:id="rId1"/>
    <sheet name="Załącznik 2 - Pożywki IV" sheetId="7" r:id="rId2"/>
    <sheet name="Załącznik 3 - CRM" sheetId="10" r:id="rId3"/>
    <sheet name="Załącznik 4 - Testy" sheetId="13" r:id="rId4"/>
    <sheet name="Załącznik 5 - Materiały pomoc." sheetId="17" r:id="rId5"/>
    <sheet name="Załącznik 6 -Końcówki do pipet" sheetId="20" r:id="rId6"/>
    <sheet name="Załącznik 7 - Wsk. sterylizac." sheetId="19" r:id="rId7"/>
    <sheet name="Załącznik 8 - Sur. Shigella" sheetId="3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9" l="1"/>
  <c r="L6" i="19" s="1"/>
  <c r="J6" i="20"/>
  <c r="J7" i="20"/>
  <c r="J8" i="20"/>
  <c r="J9" i="20"/>
  <c r="J10" i="20"/>
  <c r="J11" i="20"/>
  <c r="L11" i="20" s="1"/>
  <c r="J12" i="20"/>
  <c r="J13" i="20"/>
  <c r="L13" i="20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J15" i="1"/>
  <c r="L15" i="1" s="1"/>
  <c r="J16" i="1"/>
  <c r="L16" i="1" s="1"/>
  <c r="J17" i="1"/>
  <c r="L17" i="1" s="1"/>
  <c r="J18" i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J29" i="1"/>
  <c r="J30" i="1"/>
  <c r="L30" i="1" s="1"/>
  <c r="J31" i="1"/>
  <c r="J32" i="1"/>
  <c r="L32" i="1" s="1"/>
  <c r="J33" i="1"/>
  <c r="L33" i="1" s="1"/>
  <c r="J34" i="1"/>
  <c r="L34" i="1" s="1"/>
  <c r="J35" i="1"/>
  <c r="L35" i="1" s="1"/>
  <c r="J36" i="1"/>
  <c r="L36" i="1" s="1"/>
  <c r="J6" i="1"/>
  <c r="L6" i="1" s="1"/>
  <c r="J7" i="7"/>
  <c r="L7" i="7" s="1"/>
  <c r="J8" i="7"/>
  <c r="L8" i="7" s="1"/>
  <c r="J9" i="7"/>
  <c r="L9" i="7" s="1"/>
  <c r="J10" i="7"/>
  <c r="J11" i="7"/>
  <c r="J12" i="7"/>
  <c r="L12" i="7" s="1"/>
  <c r="J13" i="7"/>
  <c r="L13" i="7" s="1"/>
  <c r="J14" i="7"/>
  <c r="J15" i="7"/>
  <c r="L15" i="7" s="1"/>
  <c r="J16" i="7"/>
  <c r="L16" i="7" s="1"/>
  <c r="J17" i="7"/>
  <c r="L17" i="7" s="1"/>
  <c r="J18" i="7"/>
  <c r="J19" i="7"/>
  <c r="J6" i="7"/>
  <c r="L6" i="7" s="1"/>
  <c r="J7" i="10"/>
  <c r="L7" i="10" s="1"/>
  <c r="J6" i="10"/>
  <c r="L6" i="10" s="1"/>
  <c r="J7" i="13"/>
  <c r="L7" i="13" s="1"/>
  <c r="J8" i="13"/>
  <c r="L8" i="13" s="1"/>
  <c r="J9" i="13"/>
  <c r="L9" i="13" s="1"/>
  <c r="J10" i="13"/>
  <c r="J11" i="13"/>
  <c r="J12" i="13"/>
  <c r="L12" i="13" s="1"/>
  <c r="J13" i="13"/>
  <c r="L13" i="13" s="1"/>
  <c r="J14" i="13"/>
  <c r="J15" i="13"/>
  <c r="L15" i="13" s="1"/>
  <c r="J16" i="13"/>
  <c r="L16" i="13" s="1"/>
  <c r="J17" i="13"/>
  <c r="L17" i="13" s="1"/>
  <c r="J18" i="13"/>
  <c r="J19" i="13"/>
  <c r="J20" i="13"/>
  <c r="L20" i="13" s="1"/>
  <c r="J6" i="13"/>
  <c r="L6" i="13" s="1"/>
  <c r="J7" i="17"/>
  <c r="L7" i="17" s="1"/>
  <c r="J8" i="17"/>
  <c r="L8" i="17" s="1"/>
  <c r="J9" i="17"/>
  <c r="L9" i="17" s="1"/>
  <c r="J10" i="17"/>
  <c r="L10" i="17" s="1"/>
  <c r="J11" i="17"/>
  <c r="J12" i="17"/>
  <c r="J13" i="17"/>
  <c r="J14" i="17"/>
  <c r="L14" i="17" s="1"/>
  <c r="J15" i="17"/>
  <c r="L15" i="17" s="1"/>
  <c r="J16" i="17"/>
  <c r="L16" i="17" s="1"/>
  <c r="J6" i="17"/>
  <c r="L6" i="17" s="1"/>
  <c r="J15" i="20"/>
  <c r="J16" i="20"/>
  <c r="J17" i="20"/>
  <c r="J18" i="20"/>
  <c r="J19" i="20"/>
  <c r="J20" i="20"/>
  <c r="J14" i="20"/>
  <c r="L14" i="20" s="1"/>
  <c r="J8" i="19"/>
  <c r="L8" i="19" s="1"/>
  <c r="J9" i="19"/>
  <c r="L9" i="19" s="1"/>
  <c r="J10" i="19"/>
  <c r="J11" i="19"/>
  <c r="J12" i="19"/>
  <c r="J13" i="19"/>
  <c r="L13" i="19" s="1"/>
  <c r="J14" i="19"/>
  <c r="L14" i="19" s="1"/>
  <c r="J7" i="19"/>
  <c r="L7" i="19" s="1"/>
  <c r="J7" i="30"/>
  <c r="L7" i="30" s="1"/>
  <c r="J8" i="30"/>
  <c r="L8" i="30" s="1"/>
  <c r="J9" i="30"/>
  <c r="L9" i="30" s="1"/>
  <c r="J6" i="30"/>
  <c r="L6" i="30" s="1"/>
  <c r="K21" i="20"/>
  <c r="K7" i="20"/>
  <c r="L7" i="20"/>
  <c r="K8" i="20"/>
  <c r="L8" i="20"/>
  <c r="K9" i="20"/>
  <c r="L9" i="20"/>
  <c r="K10" i="20"/>
  <c r="L10" i="20"/>
  <c r="K11" i="20"/>
  <c r="K12" i="20"/>
  <c r="L12" i="20"/>
  <c r="K13" i="20"/>
  <c r="K14" i="20"/>
  <c r="K15" i="20"/>
  <c r="L15" i="20"/>
  <c r="K16" i="20"/>
  <c r="L16" i="20"/>
  <c r="K17" i="20"/>
  <c r="L17" i="20"/>
  <c r="K18" i="20"/>
  <c r="L18" i="20"/>
  <c r="K19" i="20"/>
  <c r="L19" i="20"/>
  <c r="K20" i="20"/>
  <c r="L20" i="20"/>
  <c r="L6" i="20"/>
  <c r="K6" i="20"/>
  <c r="K7" i="17"/>
  <c r="K8" i="17"/>
  <c r="K9" i="17"/>
  <c r="K10" i="17"/>
  <c r="K11" i="17"/>
  <c r="L11" i="17"/>
  <c r="K12" i="17"/>
  <c r="L12" i="17"/>
  <c r="K13" i="17"/>
  <c r="L13" i="17"/>
  <c r="K14" i="17"/>
  <c r="K15" i="17"/>
  <c r="K16" i="17"/>
  <c r="K6" i="17"/>
  <c r="K7" i="13"/>
  <c r="K8" i="13"/>
  <c r="K9" i="13"/>
  <c r="K10" i="13"/>
  <c r="L10" i="13"/>
  <c r="K11" i="13"/>
  <c r="L11" i="13"/>
  <c r="K12" i="13"/>
  <c r="K13" i="13"/>
  <c r="K14" i="13"/>
  <c r="L14" i="13"/>
  <c r="K15" i="13"/>
  <c r="K16" i="13"/>
  <c r="K17" i="13"/>
  <c r="K18" i="13"/>
  <c r="L18" i="13"/>
  <c r="K19" i="13"/>
  <c r="L19" i="13"/>
  <c r="K20" i="13"/>
  <c r="K6" i="13"/>
  <c r="K8" i="10"/>
  <c r="K7" i="10"/>
  <c r="K6" i="10"/>
  <c r="K7" i="7"/>
  <c r="K8" i="7"/>
  <c r="K9" i="7"/>
  <c r="K10" i="7"/>
  <c r="L10" i="7"/>
  <c r="K11" i="7"/>
  <c r="L11" i="7"/>
  <c r="K12" i="7"/>
  <c r="K13" i="7"/>
  <c r="K14" i="7"/>
  <c r="L14" i="7"/>
  <c r="K15" i="7"/>
  <c r="K16" i="7"/>
  <c r="K17" i="7"/>
  <c r="K18" i="7"/>
  <c r="L18" i="7"/>
  <c r="K19" i="7"/>
  <c r="L19" i="7"/>
  <c r="K6" i="7"/>
  <c r="K7" i="1"/>
  <c r="K8" i="1"/>
  <c r="K9" i="1"/>
  <c r="K10" i="1"/>
  <c r="K11" i="1"/>
  <c r="K12" i="1"/>
  <c r="K13" i="1"/>
  <c r="K14" i="1"/>
  <c r="L14" i="1"/>
  <c r="K15" i="1"/>
  <c r="K16" i="1"/>
  <c r="K17" i="1"/>
  <c r="K18" i="1"/>
  <c r="L18" i="1"/>
  <c r="K19" i="1"/>
  <c r="K20" i="1"/>
  <c r="K21" i="1"/>
  <c r="K22" i="1"/>
  <c r="K23" i="1"/>
  <c r="K24" i="1"/>
  <c r="K25" i="1"/>
  <c r="K26" i="1"/>
  <c r="K27" i="1"/>
  <c r="K28" i="1"/>
  <c r="L28" i="1"/>
  <c r="K29" i="1"/>
  <c r="L29" i="1"/>
  <c r="K30" i="1"/>
  <c r="K31" i="1"/>
  <c r="L31" i="1"/>
  <c r="K32" i="1"/>
  <c r="K33" i="1"/>
  <c r="K34" i="1"/>
  <c r="K35" i="1"/>
  <c r="K36" i="1"/>
  <c r="K6" i="1"/>
  <c r="K7" i="19"/>
  <c r="K8" i="19"/>
  <c r="K9" i="19"/>
  <c r="K10" i="19"/>
  <c r="L10" i="19"/>
  <c r="K11" i="19"/>
  <c r="L11" i="19"/>
  <c r="K12" i="19"/>
  <c r="L12" i="19"/>
  <c r="K13" i="19"/>
  <c r="K14" i="19"/>
  <c r="K6" i="19"/>
  <c r="K15" i="19" s="1"/>
  <c r="K7" i="30"/>
  <c r="K8" i="30"/>
  <c r="K9" i="30"/>
  <c r="K6" i="30"/>
  <c r="K10" i="30" l="1"/>
  <c r="K20" i="7"/>
  <c r="K37" i="1"/>
  <c r="L8" i="10"/>
  <c r="L17" i="17"/>
  <c r="L21" i="20"/>
  <c r="L15" i="19"/>
  <c r="K17" i="17"/>
  <c r="L21" i="13"/>
  <c r="K21" i="13"/>
  <c r="L20" i="7"/>
  <c r="L37" i="1"/>
  <c r="L10" i="30"/>
  <c r="A9" i="30"/>
  <c r="A7" i="30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7" i="20"/>
  <c r="A9" i="19"/>
  <c r="A10" i="19" s="1"/>
  <c r="A11" i="19" s="1"/>
  <c r="A12" i="19" s="1"/>
  <c r="A13" i="19" s="1"/>
  <c r="A14" i="19" s="1"/>
  <c r="A7" i="19"/>
  <c r="A9" i="17"/>
  <c r="A10" i="17" s="1"/>
  <c r="A11" i="17" s="1"/>
  <c r="A12" i="17" s="1"/>
  <c r="A13" i="17" s="1"/>
  <c r="A14" i="17" s="1"/>
  <c r="A15" i="17" s="1"/>
  <c r="A16" i="17" s="1"/>
  <c r="A7" i="17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7" i="13"/>
  <c r="A7" i="10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7" i="7"/>
  <c r="A7" i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4" i="1" s="1"/>
  <c r="A35" i="1" s="1"/>
  <c r="A36" i="1" s="1"/>
</calcChain>
</file>

<file path=xl/sharedStrings.xml><?xml version="1.0" encoding="utf-8"?>
<sst xmlns="http://schemas.openxmlformats.org/spreadsheetml/2006/main" count="662" uniqueCount="228">
  <si>
    <t>op.</t>
  </si>
  <si>
    <t>ml</t>
  </si>
  <si>
    <t>Agar Baird – Parkera</t>
  </si>
  <si>
    <t>Agar TSI</t>
  </si>
  <si>
    <t>Agar XLD</t>
  </si>
  <si>
    <t>M.Y.P.Agar</t>
  </si>
  <si>
    <t>Mac Conkey Agar</t>
  </si>
  <si>
    <t>PCA agar</t>
  </si>
  <si>
    <t>Emulsja jaja kurzego</t>
  </si>
  <si>
    <t>TSA agar</t>
  </si>
  <si>
    <t>40% mocznik - suplement</t>
  </si>
  <si>
    <t>10 fiolek</t>
  </si>
  <si>
    <t>met. z PZH z 2001 r.</t>
  </si>
  <si>
    <t>Suplement PółFrazera (pożywka kompletna ważna 2 tygodnie, wydajność 1 fiolki wystarczająca do sporządzenia 225 ml pożywki)</t>
  </si>
  <si>
    <t>Agar Slanetza i Bartleya</t>
  </si>
  <si>
    <t>PN- EN ISO 7899-2:2004</t>
  </si>
  <si>
    <t>Pożywka agarowa Listeria według Ottaviani i Agosti (ALOA)- pożywka podstawowa</t>
  </si>
  <si>
    <t>2 lata</t>
  </si>
  <si>
    <t>1 rok</t>
  </si>
  <si>
    <t>6 miesięcy</t>
  </si>
  <si>
    <t>Agar z solą i mannitolem wg Chapmana</t>
  </si>
  <si>
    <t>Fraser bulion - pożywka podstawowa do sporządzania bulionu Frazera i półFrazera</t>
  </si>
  <si>
    <t>Zbuforowana woda peptonowa</t>
  </si>
  <si>
    <t>15 miesięcy</t>
  </si>
  <si>
    <t>PN - EN ISO 16266: 2009</t>
  </si>
  <si>
    <t xml:space="preserve">Agar odżywczy </t>
  </si>
  <si>
    <t xml:space="preserve">Suplement selektywny do pożywki ALOA -skład: kwas naliksydowy, polimyksyna B, amfoterycyna, ceftazidimina (1 fiolka/480 ml)                                </t>
  </si>
  <si>
    <t>Suplement selektywny do agar M.Y.P. (polimyksyna B-  1 fiolka/ 500 ml pożywki)</t>
  </si>
  <si>
    <t>9 miesięcy</t>
  </si>
  <si>
    <t>α-amylaza z B.subtilis w proszku, aktywność ~380 u/mg (równoważna z SIGMA  10069)</t>
  </si>
  <si>
    <t>PN – EN ISO 11290-1:2017-07</t>
  </si>
  <si>
    <t>PN-EN ISO 6579-1:2017-04</t>
  </si>
  <si>
    <t>PN -EN ISO 21528-1 :2017-08</t>
  </si>
  <si>
    <t>Agar z fioletem,czerwienią, żółcią i glukozą (VRBG)</t>
  </si>
  <si>
    <t>PN – EN ISO 9308-1:2014-12+ A1:2017-04</t>
  </si>
  <si>
    <t>PN - EN ISO 14189:2016-10</t>
  </si>
  <si>
    <t xml:space="preserve">Agar Palcam </t>
  </si>
  <si>
    <t>5 miesięcy</t>
  </si>
  <si>
    <t>Bulion mózgowo-sercowy</t>
  </si>
  <si>
    <t>Agar TBX</t>
  </si>
  <si>
    <t>Trypton - enzymatyczny hydrolizat kazeiny</t>
  </si>
  <si>
    <t>Suplement do pożywki TSC ( cykloseryna)</t>
  </si>
  <si>
    <t>Agar TSC - agar z tryptozą, siarcznanem i cykloseryną- pożywka podstawowa</t>
  </si>
  <si>
    <t>PN - ISO 16649-2: 2004</t>
  </si>
  <si>
    <t>PN - ISO 4832:2007</t>
  </si>
  <si>
    <t>Agar VRBL - agar z fioletem krystalicznym, czerwienią obojętną, żółcią i laktozą</t>
  </si>
  <si>
    <t>PN - EN ISO 4833-1:2013-12+A1:2022-06</t>
  </si>
  <si>
    <t>PN-EN ISO 6579-1:2017-04+A1:2020-09</t>
  </si>
  <si>
    <t>PN -  EN ISO 7932:2005+A1:2020-09</t>
  </si>
  <si>
    <t>PN – EN  ISO 7932:2005+A1:2020-09</t>
  </si>
  <si>
    <t>PN- EN ISO 6888-1:2001 +A1:2004+A2:2018-10</t>
  </si>
  <si>
    <t>PN- Z- 11001-3: 2000 [W]</t>
  </si>
  <si>
    <t>Agar z ekstraktem drożdżowym - do określania ogólnej liczby kolonii metodą zalewową</t>
  </si>
  <si>
    <t xml:space="preserve">Suplement różnicujący do pożywki ALOA -    L- α- fosfatydyloinozytol  (1 fiolka /480 ml)                         </t>
  </si>
  <si>
    <t>Suplement selektywny do agaru PALCAM    (1 fiolka/ 500ml)</t>
  </si>
  <si>
    <t>PN - EN ISO 11290-1:2017-07</t>
  </si>
  <si>
    <t>PN - EN ISO 7932:2005+A1:2020-09</t>
  </si>
  <si>
    <t>PN - EN ISO 6222:2004</t>
  </si>
  <si>
    <t>PN-EN ISO 6887-4:2017-05</t>
  </si>
  <si>
    <t>PN-EN ISO 8199:2019-01</t>
  </si>
  <si>
    <t>500g</t>
  </si>
  <si>
    <t>250mg</t>
  </si>
  <si>
    <t>CENA JEDNOSTKOWA BRUTTO</t>
  </si>
  <si>
    <t>CENA JEDNOSTKOWA NETTO</t>
  </si>
  <si>
    <t>VAT %</t>
  </si>
  <si>
    <t>WARTOŚĆ NETTO</t>
  </si>
  <si>
    <t>WARTOŚĆ BRUTTO</t>
  </si>
  <si>
    <t>CZY ZAOFEROWANO PRODUKT RÓWNOWAŻNY (zaznaczyć "TAK" lub "NIE"</t>
  </si>
  <si>
    <t>ILOŚĆ</t>
  </si>
  <si>
    <t>ILOŚC W OPAKOWANIU</t>
  </si>
  <si>
    <t>JEDNOSTKA MIARY</t>
  </si>
  <si>
    <t>MIN. TERMIN WAŻNOŚCI OD DATY OTRZYMANIA</t>
  </si>
  <si>
    <t xml:space="preserve">NORMA BADAWCZA WG. KTÓREJ WYKORZYSTUJE SIĘ ZAMAWIANY TOWAR </t>
  </si>
  <si>
    <t>PRZEDMIOT ZAMÓWIENIA</t>
  </si>
  <si>
    <t>LP</t>
  </si>
  <si>
    <t>SZCZEGÓŁOWY OPIS PRZEDMIOTU ZAMÓWIENIA</t>
  </si>
  <si>
    <t>CZĘŚĆ 1 - POŻYWKI I</t>
  </si>
  <si>
    <t xml:space="preserve">NAZWA DOKUMENTU ŚWIADCZĄCEGO O RÓWNOWAŻNOŚCI                                     (np. certyfikat, opis, świadectwo) załączonego do oferty </t>
  </si>
  <si>
    <t xml:space="preserve">2 lata </t>
  </si>
  <si>
    <t>10 płytek</t>
  </si>
  <si>
    <t>8 tygodni</t>
  </si>
  <si>
    <t>Agar DRBC- kompletna pożywka agarowa z dichloranem, różem bengalskim i chloramfenikolem</t>
  </si>
  <si>
    <t>PN-ISO 21527-1:2009 [W]</t>
  </si>
  <si>
    <t>Agar z ekstraktem drożdżowym, glukozą i chloramfenikolem - pożywka kompletna</t>
  </si>
  <si>
    <t>PN-ISO 7954:1999 [W]</t>
  </si>
  <si>
    <t>Agar z eskuliną, żółcią i azydkiem</t>
  </si>
  <si>
    <t>Bulion Frazera (pożywka kompletna, gotowa do użycia w probówkach okrągłodennych z zakrętką, odległość między brzegiem probówki a meniskiem wklęsłym pożywki min. 4,5 cm, w opakowaniach chroniących przed uszkodzeniem probówek)</t>
  </si>
  <si>
    <t>PN-EN ISO  11290-1:2017-07</t>
  </si>
  <si>
    <t xml:space="preserve">Bulion RVS (gotowa pożywka w probówkach okrągłodennych z zakrętką, odległość między brzegiem probówki a meniskiem wklęsłym pożywki min. 4,5 cm, w opakowaniach chroniących przed uszkodzeniem probówek) </t>
  </si>
  <si>
    <t>PN - EN ISO 6579-1:2017-04</t>
  </si>
  <si>
    <t>Bulion SF - pożywka kompletna z seleninem sodu- do selektywnego namnażania pałeczek Salmonella spp. Skład pożywki na litr wody: pankreatynowy hydrolizat kazeiny 5,00 g, laktoza 4,00 g; diwodorofosforan sodu 1,00 g ; kwaśny selenin sodu 4,00 g; wodorofosforan sodu 10,00 g.</t>
  </si>
  <si>
    <t>Legionella  BCYE Agar z cysteiną (gotowa pożywka na płytkach) średnica płytki 90 mm</t>
  </si>
  <si>
    <t>PN-EN ISO 11731:2017-08+Ap1:2019-12</t>
  </si>
  <si>
    <t>Legionella BCYE Agar bez cysteiny (gotowa pożywka na płytkach) średnica płytki 90 mm</t>
  </si>
  <si>
    <t>Legionella GVPC Agar (gotowa pożywka na płytkach),średnica płytki 90 mm</t>
  </si>
  <si>
    <t xml:space="preserve">MKTTn (pożywka kompletna, gotowa do użycia w probówkach okrągłodennych z zakrętką,odległość między brzegiem probówki a meniskiem wklęsłym pożywki min. 4,5 cm, w opakowaniach chroniących przed uszkodzeniem probówek) </t>
  </si>
  <si>
    <t>Płytki odciskowe -pożywka do badania liczby pleśni i drożdży, z neutralizatorami ( lecytyną, histydyną, tiosiarczanem sodu i Tweenem 80) sposób pakowania zabezpieczający przed wysychaniem, pożywka z meniskiem wypukłym, powierzchnia płytki 25 cm², preferowany sposób przechowywania w temp. pokojowej do 25° C</t>
  </si>
  <si>
    <t>-</t>
  </si>
  <si>
    <t>Płytki odciskowe -pożywka do badania ogólnej liczby drobnoustrojów, z neutralizatorami ( lecytyną, histydyną, tiosiarczanem sodu i Tweenem 80) sposób pakowania zabezpieczający przed wysychaniem, pożywka z meniskiem wypukłym, powierzchnia płytki 25 cm², preferowany sposób przechowywania w temp. pokojowej do 25° C</t>
  </si>
  <si>
    <t>Pożywka bulionowa Mullera- Kaufmanna z czterotionianem i nowobiocyną - jedyny dodatek to roztwór jodu w jodku potasu</t>
  </si>
  <si>
    <t>Trypticasein  Soy Agar (TSA) - gotowa pożywka na płytkach</t>
  </si>
  <si>
    <t>PN -EN ISO 9308-1:2014-12 + A1:2017-04</t>
  </si>
  <si>
    <t>500 g</t>
  </si>
  <si>
    <t>50 probówek</t>
  </si>
  <si>
    <t>20 płytek</t>
  </si>
  <si>
    <t>12 tygodni</t>
  </si>
  <si>
    <t>2 miesiące</t>
  </si>
  <si>
    <t>6 tygodni</t>
  </si>
  <si>
    <t>butelka</t>
  </si>
  <si>
    <t>5 ml</t>
  </si>
  <si>
    <t>1,5 roku</t>
  </si>
  <si>
    <t>zestaw</t>
  </si>
  <si>
    <t>Certyfikowany Materiał Odniesienia CRM Escherichia coli WDCM 00012 lub WDCM 00013 , zakres do 80 jtk, certyfikowana wartość wraz z niepewnością, producent spełniający wymagania normy PN-EN ISO/IEC 17034, instrukcja przygotowania, certyfikat analizy</t>
  </si>
  <si>
    <t>Certyfikowany Materiał Odniesienia dla mikrobiologii żywności - CRM  Listeria monocytogenes, zakres do 100 jtk, certyfikowana wartość wraz z niepewnością, producent spełniający wymagania normy PN-EN ISO 17034, instrukcja przygotowania, certyfikat analizy</t>
  </si>
  <si>
    <r>
      <t xml:space="preserve">data ważności:    min. 6 miesięcy                    </t>
    </r>
    <r>
      <rPr>
        <b/>
        <sz val="10"/>
        <rFont val="Arial"/>
        <family val="2"/>
        <charset val="238"/>
      </rPr>
      <t>data dostawy:           IV kwartał 2023</t>
    </r>
  </si>
  <si>
    <t>szt.</t>
  </si>
  <si>
    <t>Lateksowy test aglutynacyjny do różnicowania Staphylococcus aureus, aglutynacja w kolorze niebieskim, kartoniki testowe</t>
  </si>
  <si>
    <t>Odczynnik Kovacsa do wykrywania  indolu trójskładnikowego ( butelka z nakrętką lub zakraplaczem)</t>
  </si>
  <si>
    <t>Odczynnik Nesslera  ( butelka z nakrętką lub zakraplaczem )</t>
  </si>
  <si>
    <t>ONPG- pakowane w kompatybilnych dyspensorach, szybkość reakcji i nasycenie koloru żółtego równoważne z krążkami firmy Oxoid</t>
  </si>
  <si>
    <t>Osocze królicze  (opakowanie jedn. 10 ampułek po 2 ml), w teście na koagulazę podczas kontroli pozytywnej objętość skrzepu ma wynosić więcej niż połowę początkowej objętości płynu, możliwość oznaczania koagulazy metodą probówkową z hodowli z podłoża płynnego i agarowego</t>
  </si>
  <si>
    <t>Paski testowe do wykrywania oksydazy cytochromowej o cechach równoważnych z paskami firmy Erba Lachema - czas reakcji 5 sekund, wielkość strefy reakcyjnej ok. 0,5cm, kolor strefy reakcyjnej - biały</t>
  </si>
  <si>
    <t>Paski testowe do wykrywania oksydazy cytochromowej o cechach równoważnych z paskami firmy Oxoid-czas reakcji 5 sekund, wielkość strefy reakcyjnej ok 5 cm/ 1cm,  kolor strefy reakcyjnej biały</t>
  </si>
  <si>
    <t>Standard McFarlanda o wartościach 0,5, 1, 2, 3, 4, 5</t>
  </si>
  <si>
    <t>Szybki test do jakościowego oznaczania Giardia w ludzkim kale</t>
  </si>
  <si>
    <t>Wkłady do wytwarzania atmosfery beztlenowej 2,5 l (np. Anaero Gen)</t>
  </si>
  <si>
    <t>Wskaźnik paskowy atmosfery beztlenowej</t>
  </si>
  <si>
    <t>50 ml</t>
  </si>
  <si>
    <t>100 ml</t>
  </si>
  <si>
    <t>50 szt.</t>
  </si>
  <si>
    <t>(10 amp. po 2 ml)</t>
  </si>
  <si>
    <t xml:space="preserve">op. </t>
  </si>
  <si>
    <t>20 szt.</t>
  </si>
  <si>
    <t>10 szt.</t>
  </si>
  <si>
    <t>100 szt.</t>
  </si>
  <si>
    <t>8 miesięcy</t>
  </si>
  <si>
    <t>3 m-ce</t>
  </si>
  <si>
    <t>3 lata</t>
  </si>
  <si>
    <t>Butelka do pobierania próbek wody, z tworzywa sztucznego, sterylna, jednorazowa, pakowana pojedynczo, utrwalona tiosiarczanem sodu, o pojemności 500 ml, z nakrętką, średnica szyjki min. 22 mm</t>
  </si>
  <si>
    <t>Pałeczki mieszadełka</t>
  </si>
  <si>
    <t>Probówki do zamrażania 2,0 ml, samostojące, sterylne.</t>
  </si>
  <si>
    <t>Sączki bibułowe jakościowe, miękkie 65g/m2, średnica 150 mm</t>
  </si>
  <si>
    <t>Stopery do kuwet neoprenowe, rozmiar 1  - pasujące do kuwet kwadratowych  szklanych jednocalowych o pojemności 10 ml do spektrofotometru Hach</t>
  </si>
  <si>
    <t xml:space="preserve">System do przechowywania mikroorganizmów w postaci mrożonej (sterylne kriofiolki z płynem odżywczym na bazie glicerolu), wolne od TSE/BSE rekomendowane dla sektora farmaceutycznego </t>
  </si>
  <si>
    <t>Torebki papierowo- foliowe do sterylizacji narzędzi parą wodną, samoprzylepne. Wymiary: 200x350 mm, indykator chemiczny  zgodnie z ISO 11140, kierunek otwierania oznaczony strzałką, zgrzew wielokomorowy, folia wielowarstwowa i zgrzewina zgodnie z ISO 868-5,wyrób zgodny z wymogami norm ISO 13485, ISO 11607-1</t>
  </si>
  <si>
    <t>Tryskawki o pojemności 500 ml</t>
  </si>
  <si>
    <t>Woreczki sterylne do przechowywania próbek z metalowym zamknięciem wymiar 140x229 mm</t>
  </si>
  <si>
    <t>Worki sterylne do stomachera z całkowitym filtrem o wymiarach 190 x 300 mm, o jakości filtra równoważnej z cechami produktu firmy Interscience</t>
  </si>
  <si>
    <t xml:space="preserve">100 szt. </t>
  </si>
  <si>
    <t>25 fiolek</t>
  </si>
  <si>
    <t>200 szt.</t>
  </si>
  <si>
    <t xml:space="preserve">16 miesięcy </t>
  </si>
  <si>
    <t>2  lata</t>
  </si>
  <si>
    <t>nie dotyczy</t>
  </si>
  <si>
    <t>Pipety wielomiarowe o pojemności 25ml sterylne, pojedynczo pakowane, polistyrenowe z certyfikatem sterylności. Na każdym opakowaniu data ważności i nr serii.</t>
  </si>
  <si>
    <t>op</t>
  </si>
  <si>
    <t>Końcówki do pipet automatycznych Brand,Eppendorf,Gilson,Socorex  o pojemności 1 ml (niebieskie)</t>
  </si>
  <si>
    <t>Końcówki do pipet automatycznych Eppendorf  o pojemności 5 ml</t>
  </si>
  <si>
    <t>Końcówki do pipet automatycznych Eppendorf, Labmate HTL o pojemności 10 ml</t>
  </si>
  <si>
    <t>Końcówki do pipet automatycznych z filtrem, o pojemności 0,2 ml; pasujące do pipet Clinipet HTL (zestaw z opakowaniem)</t>
  </si>
  <si>
    <t>Końcówki do pipet automatycznych z filtrem, o pojemności 1 ml; pasujące do pipet  Eppendorf,HTL (zestaw z opakowaniem)</t>
  </si>
  <si>
    <t>Końcówki do pipet automatycznych z filtrem, o pojemności 1 ml ; pasujące do pipet  Labmate Pro (zestaw z opakowaniem)</t>
  </si>
  <si>
    <t xml:space="preserve">Końcówki do pipety automatycznej Finnpipette o pojemności 10 ml </t>
  </si>
  <si>
    <t>Końcówki do pipety automatycznej, elektronicznej, ośmiokanałowej typu Transferpette - 8 firmy Brand, z pojedynczym kołnierzem, o pojemności 5-300 μl, niesterylne</t>
  </si>
  <si>
    <t xml:space="preserve">Końcówki poj. 5000 µl do pipet BIOHIT pro, o poj. 100- 5000 µl </t>
  </si>
  <si>
    <t> 250</t>
  </si>
  <si>
    <t> 100</t>
  </si>
  <si>
    <t>100 </t>
  </si>
  <si>
    <r>
      <t>Końcówki do pipet automatycznych o poj. 10 ml do dozowania roztworów o temp. 80 o C.</t>
    </r>
    <r>
      <rPr>
        <b/>
        <sz val="10"/>
        <rFont val="Arial"/>
        <family val="2"/>
        <charset val="238"/>
      </rPr>
      <t xml:space="preserve"> (np.:TIPS Standard/ Bulk 0,5-10 ml Eppendorf AG nr kat. 022492098 lub równoważne)</t>
    </r>
  </si>
  <si>
    <r>
      <t xml:space="preserve">Końcówki do pipet automatycznych Uniwersalne OMNITIP o poj. 5000 μl </t>
    </r>
    <r>
      <rPr>
        <b/>
        <sz val="10"/>
        <rFont val="Arial"/>
        <family val="2"/>
        <charset val="238"/>
      </rPr>
      <t>(do pipety HTL Lab Solution LabMate pro 0,5-5ml, numer katalogowy 88011 lub równoważne)</t>
    </r>
  </si>
  <si>
    <r>
      <t xml:space="preserve">Końcówki do pipety automatycznej typu Transferpette S firmy Brand, o pojemności 10 ml , niesterylne </t>
    </r>
    <r>
      <rPr>
        <b/>
        <sz val="10"/>
        <rFont val="Arial"/>
        <family val="2"/>
        <charset val="238"/>
      </rPr>
      <t>(np. firmy Brand nr katalogowy 702603 lub równoważne)</t>
    </r>
  </si>
  <si>
    <r>
      <t xml:space="preserve">Końcówki PD z tworzywa PP o poj. 25 ml do dozownika Handy Step firmy Brand w opakowaniu po 50 szt + adapter, </t>
    </r>
    <r>
      <rPr>
        <b/>
        <sz val="10"/>
        <rFont val="Arial"/>
        <family val="2"/>
        <charset val="238"/>
      </rPr>
      <t xml:space="preserve">(np. firmy Brand nr kat. 705716 lub równoważne) </t>
    </r>
  </si>
  <si>
    <r>
      <t xml:space="preserve">Końcówki PD z tworzywa PP o pojemności 50 ml do dozownika Handy Step firmy Brand w opakowaniu po 25 szt + 2 adaptery </t>
    </r>
    <r>
      <rPr>
        <b/>
        <sz val="10"/>
        <rFont val="Arial"/>
        <family val="2"/>
        <charset val="238"/>
      </rPr>
      <t>(np. firmy Brand nr katalog. 705718 lub równoważne)</t>
    </r>
  </si>
  <si>
    <t>Sporal "A"</t>
  </si>
  <si>
    <t>Sporal "S"</t>
  </si>
  <si>
    <t>Taśma samoprzylepna, indykatorowa do sterylizacji suchym, gorącym powietrzem w 160°C w czasie 120 min. Szer. taśmy 19 mm, dł. 50 m, barwa biała, klasa 1 zgodnie z normą ISO 11140</t>
  </si>
  <si>
    <t>Taśma wskaźnikowa do kontroli sterylizacji parą wodną w 121oC, samoprzylepna,  szer. taśmy 19 mm, dł. 50 m (klasa 1 zgodnie z normą ISO 11140)</t>
  </si>
  <si>
    <t>Wskaźnik biologiczny ampułkowy  do kontroli sterylizacji parą wodną w temp. 121ºC przez 15 minut, wg ISO 11138, do procesów sterylizacji płynów  - G.stearothermophilus log 5</t>
  </si>
  <si>
    <t>Wskaźnik chemiczny do kontroli sterylizacji suchym, gorącym powietrzem w temp. 160 °C 120 min.  (np.Rurki Browna z białą plamką), zgodnie z ISO 11140 typ 6</t>
  </si>
  <si>
    <t>Wskaźnik chemiczny sterylizacji - paski emulacyjne do kontroli procesu sterylizacji  parowej w 121° C przez 15 min.w autoklawie, klasa 6 wg ISO 11140)</t>
  </si>
  <si>
    <t>Wskaźnik chemiczny sterylizacji - paski emulacyjne do kontroli procesu sterylizacji parowej  w autoklawie w 134° C przez 7 min lub  w   121 °C przez 20 min.; klasa 6 wg ISO 11140</t>
  </si>
  <si>
    <t>Wskaźniki biologiczne sterylizacji parą wodną w temperaturze poniżej 118 °C, zgodnie z  ISO 11138 w postaci pasków ze sporami B. subtilis #5230 log 6</t>
  </si>
  <si>
    <t>po 10 szt.</t>
  </si>
  <si>
    <t>po 40 szt</t>
  </si>
  <si>
    <t>rolka</t>
  </si>
  <si>
    <t>50 szt. -ampułki szklane</t>
  </si>
  <si>
    <t>po 100 szt.</t>
  </si>
  <si>
    <t>po 200 szt.</t>
  </si>
  <si>
    <t>7 miesięcy</t>
  </si>
  <si>
    <t>14 miesięcy</t>
  </si>
  <si>
    <t xml:space="preserve">Surowica Shigella dysenteriae 3-8 do aglutynacji szkiełkowej </t>
  </si>
  <si>
    <t xml:space="preserve">Surowica Shigella flexneri do aglutynacji szkiełkowej </t>
  </si>
  <si>
    <t xml:space="preserve">Surowica Shigella boydii 8-11 do aglutynacji szkiełkowej </t>
  </si>
  <si>
    <t xml:space="preserve">Surowica Shigella dysenteriae 1 do aglutynacji szkiełkowej </t>
  </si>
  <si>
    <t>5ml</t>
  </si>
  <si>
    <t>Odczynnik do barwienia Grama: fiolet krystaliczny</t>
  </si>
  <si>
    <t>Odczynnik do barwienia Grama: płyn Lugola</t>
  </si>
  <si>
    <t>Odczynnik do barwienia Grama: fuksyna karbolowa</t>
  </si>
  <si>
    <t>Odczynnik do barwienia Grama: odbarwiacz</t>
  </si>
  <si>
    <t>WYMAGANIA DODATKOWE:</t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</si>
  <si>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21 dni od daty złożenia zamówienia.</t>
    </r>
    <r>
      <rPr>
        <sz val="11"/>
        <color indexed="8"/>
        <rFont val="Calibri"/>
        <family val="2"/>
        <charset val="238"/>
      </rPr>
      <t xml:space="preserve">
Dostawca dołączy do oferty przykładowy certyfikat w języku polskim lub angielskim, który powinien zawierać:
1) potwierdzenie kompetencji producenta certyfikowanego materiału odniesienia, tj. akredytację 
  w odniesieniu do normy ISO 17034
2) okres przydatności do stosowania materiału
3) warunki przechowywania 
4) warunki ustalenia wartości przypisanej i zastosowaną metodę
5) okres ważności certyfikatu
Pozostałe wymagania dla CRM:
- instrukcja postępowania w języku polskim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</si>
  <si>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Dla poz. 7, 8, 9 zał. 16 wymagany jest certyfikat jakości poświadczający jałowość produktu dla danej serii z określonym terminem ważności. 
Certyfikat sprzedawca zobowiązany jest dostarczyć przy każdorazowej dostawie produktów lub udostępnić go w formie elektronicznej.
Sprzedawca jest zobowiązany wykazać wdrożenie przez producenta systemu jakości zgodnego z normą ISO 9001.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</si>
  <si>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W ramach jednorazowej dostawy dla każdej pozycji asortymentowej sprzedawca dołączy certyfikat (świadectwo jakości) w języku polskim zawierający:
1)	nazwę produktu,
2)	numer katalogowy produktu,
3)	numer serii,
4)	datę ważności,
5)	opis kontroli jakości.
 Ww. informacje mogą być dołączone w innych dokumentach, np. instrukcjach.
Na życzenie zamawiającego, sprzedawca jest zobowiązany wykazać wdrożenie przez producenta odczynników, systemu jakości zgodnego z normą  ISO 9001. 
Brak dokumentacji upoważnia zamawiającego do nie dokonania odbioru przedmiotu umowy z winy Wykonawcy. </t>
    </r>
  </si>
  <si>
    <r>
      <t xml:space="preserve">data ważności:          min. 6 miesięcy                   </t>
    </r>
    <r>
      <rPr>
        <b/>
        <sz val="10"/>
        <rFont val="Arial"/>
        <family val="2"/>
        <charset val="238"/>
      </rPr>
      <t>data dostawy:           II kwartał 2023</t>
    </r>
  </si>
  <si>
    <r>
      <rPr>
        <sz val="11"/>
        <color rgb="FF000000"/>
        <rFont val="Calibri"/>
        <family val="2"/>
        <charset val="238"/>
      </rPr>
      <t xml:space="preserve">ZAŁĄCZNIK NR 1 DO UMOWY  </t>
    </r>
    <r>
      <rPr>
        <b/>
        <sz val="11"/>
        <color indexed="8"/>
        <rFont val="Calibri"/>
        <family val="2"/>
        <charset val="238"/>
      </rPr>
      <t xml:space="preserve">                                                 ZAŁĄCZNIK NR 1 do SWZ</t>
    </r>
  </si>
  <si>
    <t>NUMER KATALOGOWY PRODUKTU (wpisać jeśli wymagane)</t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</si>
  <si>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</t>
    </r>
    <r>
      <rPr>
        <b/>
        <u/>
        <sz val="11"/>
        <color rgb="FF000000"/>
        <rFont val="Calibri"/>
        <family val="2"/>
        <charset val="238"/>
      </rPr>
      <t xml:space="preserve">Sprzedawca w ramach jednego zamówienia określonego asortymentu będzie dostarczał towar pochodzący z jednej serii produkcyjnej. 
</t>
    </r>
    <r>
      <rPr>
        <sz val="11"/>
        <color indexed="8"/>
        <rFont val="Calibri"/>
        <family val="2"/>
        <charset val="238"/>
      </rPr>
      <t xml:space="preserve">Sprzedawca jest zobowiązany wykazać że, producent posiada wdrożony system jakości zgodny z normą ISO 9001.
W ramach każdej  dostawy dla każdej pozycji asortymentowej sprzedawca dołączy certyfikat zawierający:
1)	nazwę produktu,
2)	numer katalogowy,
3)	numer serii,
4)	datę ważności
5)	opis kontroli jakości 
6)	warunki przechowywania
Ww. informacje mogą być dołączone w innych dokumentach, np. instrukcjach.
Brak dokumentacji upoważnia zamawiającego do nie dokonania odbioru przedmiotu umowy
z winy Wykonawcy.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</si>
  <si>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 oraz w warunkach zalecanych przez producenta.</t>
    </r>
    <r>
      <rPr>
        <sz val="11"/>
        <color indexed="8"/>
        <rFont val="Calibri"/>
        <family val="2"/>
        <charset val="238"/>
      </rPr>
      <t xml:space="preserve">
Łącznie z przedmiotem umowy Wykonawca dostarczy certyfikaty jakości lub zapewni dostęp do wersji elektronicznej. Certyfikat powinien zawierać:
1) 	nazwę pożywki,
2) 	termin przydatności do użycia,
3) 	wynik kontroli mikrobiologicznej zgodnie z normą ISO 11133. Dla metod ilościowych należy podać wartość liczbową współczynnika żyzności wraz  z opisem morfologii kolonii, z podaniem odniesienia do kolekcji kultur i kryteriów akceptacji,
4) 	deklarację producenta o własnościach fizycznych, pH i stosowanych kryteriach akceptacji,
5) 	numer katalogowy produktu,
6) 	numer serii,
7) 	wymagane warunki inkubacji (czas i temp.)
Informacje zawarte na etykiecie muszą być w pełni zgodne z instrukcjami dołączonymi do oferty.
Temperatura przechowywania pożywek płynnych powinna mieścić się w zakresie 6-25°C lub 2-8°C a dla pozostałych pożywek powinna mieścić się w zakresie 20–30°C lub w zakresie 2-8°C. Po przygotowaniu temperatura przechowywania powinna wynosić 2-8°C. 
Dla poz. 6  czas inkubacji nie może przekraczać 24h, temperatura powinna się mieścić w zakresie 37⁰C ± 1⁰C, a ich termin ważności po przygotowaniu nie może być krótszy niż 7 dni.
Warunki inkubacji: dla poz. 11: 25 ⁰C ± 1⁰C lub 30 ⁰C ± 1⁰C, a dla poz. 12: 25 ⁰C ± 1⁰C lub 30 ⁰C ± 1⁰C lub 37 ⁰C ± 1⁰C.
Oferowane pożywki wymagające autoklawowania powinny podlegać wybranym warunkom sterylizacji tj. 121°C - 15 minut, 117°C - 20 minut. 
Pożywki w poz. 4, 5, 10 powinny być zamykane nakrętką, a wolna przestrzeń w probówce powinna pozwalać na swobodne i bezpieczne dodanie inokulum i wymieszanie go z pożywką.
</t>
    </r>
    <r>
      <rPr>
        <b/>
        <u/>
        <sz val="11"/>
        <color rgb="FF000000"/>
        <rFont val="Calibri"/>
        <family val="2"/>
        <charset val="238"/>
      </rPr>
      <t xml:space="preserve">Sprzedawca w ramach jednego zamówienia określonego asortymentu będzie dostarczał towar pochodzący z jednej serii produkcyjnej. </t>
    </r>
    <r>
      <rPr>
        <sz val="11"/>
        <color indexed="8"/>
        <rFont val="Calibri"/>
        <family val="2"/>
        <charset val="238"/>
      </rPr>
      <t xml:space="preserve">
Na życzenie zamawiającego, sprzedawca jest zobowiązany wykazać wdrożenie przez producenta odczynników, systemu jakości zgodnego z normą  ISO 9001. 
Brak dokumentacji upoważnia zamawiającego do nie dokonania odbioru przedmiotu umowy z winy Wykonawcy.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</si>
  <si>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zamówienia, w terminie nie dłuższym niż 14 dni od daty złożenia zamówienia oraz w warunkach zalecanych przez producenta.</t>
    </r>
    <r>
      <rPr>
        <sz val="11"/>
        <color indexed="8"/>
        <rFont val="Calibri"/>
        <family val="2"/>
        <charset val="238"/>
      </rPr>
      <t xml:space="preserve">
Łącznie z przedmiotem umowy Wykonawca dostarczy certyfikaty jakości lub zapewni dostęp do wersji elektronicznej. Certyfikat powinien zawierać:
1)	nazwę pożywki,
2)	termin przydatności do użycia,
3)	wynik kontroli mikrobiologicznej zgodnie z normą ISO 11133. Dla metod ilościowych należy podać wartość liczbową współczynnika żyzności wraz  z opisem morfologii kolonii, z podaniem odniesienia do kolekcji kultur i kryteriów akceptacji. W poz. 7, 10, 12, 13, 20 załącznika nr 1 w/w sprawdzenie musi być przeprowadzone techniką zalewową,
4)	deklarację producenta o własnościach fizycznych, pH i stosowanych kryteriach akceptacji,
5)	numer katalogowy produktu,
6)	numer serii,
7)	wymagane warunki inkubacji (czas i temp.)
Informacje zawarte na etykiecie muszą być w pełni zgodne z instrukcjami dołączonymi do oferty.
Pojemność fiolek z suplementami powinna umożliwić pełne upłynnienie suplementu, bez konieczności przenoszenia roztworu do innego naczynia.
Temperatura przechowywania pożywek sypkich powinna mieścić się w zakresie 20 – 30 °C , natomiast  suplementów w zakresie 5 +/- 3°C .
Oferowane pożywki powinny podlegać tylko wybranym warunkom sterylizacji tj. 121°C- 15 minut,
117 °C - 20  minut z wyjątkiem poz. 8.
</t>
    </r>
    <r>
      <rPr>
        <b/>
        <u/>
        <sz val="11"/>
        <color indexed="8"/>
        <rFont val="Calibri"/>
        <family val="2"/>
        <charset val="238"/>
      </rPr>
      <t>Sprzedawca w ramach jednego zamówienia określonego asortymentu będzie dostarczał towar pochodzący z jednej serii produkcyjnej.</t>
    </r>
    <r>
      <rPr>
        <sz val="11"/>
        <color indexed="8"/>
        <rFont val="Calibri"/>
        <family val="2"/>
        <charset val="238"/>
      </rPr>
      <t xml:space="preserve">
Zamawiający wymaga, aby oferowany suplement do pożywki oraz pożywka były produkowane przez tego samego producenta. Sprzedawca zobowiązuje się, iż składniki służące do sporządzenia kompletnej pożywki będą posiadały numery katalogowe zgodne z numerami wymienionymi  w certyfikatach jakości lub instrukcjach wykonania podłoża wszystkich pozostałych składników pożywki.
Na życzenie zamawiającego, sprzedawca jest zobowiązany wykazać wdrożenie przez producenta odczynników, systemu jakości zgodnego z normą  ISO 9001. 
Brak dokumentacji upoważnia zamawiającego do nie dokonania odbioru przedmiotu umowy z winy Wykonawcy.</t>
    </r>
  </si>
  <si>
    <r>
      <rPr>
        <b/>
        <sz val="11"/>
        <color rgb="FF000000"/>
        <rFont val="Calibri"/>
        <family val="2"/>
        <charset val="238"/>
      </rPr>
      <t xml:space="preserve">Wykonawca zobowiązuje się do dostarczenia przedmiotu zamówienia w terminie nie dłuższym niż 14 dni od daty złożenia zamówienia.
</t>
    </r>
    <r>
      <rPr>
        <sz val="11"/>
        <color indexed="8"/>
        <rFont val="Calibri"/>
        <family val="2"/>
        <charset val="238"/>
      </rPr>
      <t xml:space="preserve">
</t>
    </r>
    <r>
      <rPr>
        <u/>
        <sz val="11"/>
        <color rgb="FF000000"/>
        <rFont val="Calibri"/>
        <family val="2"/>
        <charset val="238"/>
      </rPr>
      <t>Dla wyrobów sterylnych, przy każdej dostawie, dostawca dołączy certyfikat jakości poświadczający jałowość produktu dla danej serii z określonym terminem ważności.</t>
    </r>
    <r>
      <rPr>
        <sz val="11"/>
        <color indexed="8"/>
        <rFont val="Calibri"/>
        <family val="2"/>
        <charset val="238"/>
      </rPr>
      <t xml:space="preserve">
Sprzedawca jest zobowiązany wykazać wdrożenie przez producenta materiałów pomocniczych systemu jakości zgodnego z normą ISO 9001.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</si>
  <si>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W ramach każdej częściowej dostawy dla każdej pozycji asortymentowej (z wyjątkiem poz. 3 i 4) sprzedawca dołączy certyfikat zawierający:
1) 	nazwę produktu,
2) 	numer serii,
3) 	opis kontroli jakości,
4) 	datę ważności. 
Ww. informacje mogą być dołączone w innych dokumentach, np. instrukcjach.
Dla produktów z poz. 1, 2, 5, 9 sprzedawca dostarczy jednorazowo (z pierwszą dostawą danego produktu) instrukcje użycia wskaźników sterylizacji, obejmujące nazwę wskaźnika, numer katalogowy, sposób wykorzystania, warunki przechowywania i sposób kontroli jakości.
Sprzedawca w ramach jednego częściowego zamówienia określonego asortymentu będzie dostarczał towar pochodzący z jednej serii produkcyjnej od tego samego producenta. 
Sprzedawca jest zobowiązany wykazać że, producent wskaźników posiada wdrożony system jakości zgodny z normą ISO 9001.</t>
    </r>
  </si>
  <si>
    <t>Końcówki typ Gilson do pipet automatycznych o pojemności 0,20 ml (żółte)</t>
  </si>
  <si>
    <r>
      <rPr>
        <sz val="11"/>
        <color rgb="FF000000"/>
        <rFont val="Calibri"/>
        <family val="2"/>
        <charset val="238"/>
      </rPr>
      <t xml:space="preserve">ZAŁĄCZNIK NR 1 DO UMOWY        </t>
    </r>
    <r>
      <rPr>
        <b/>
        <sz val="11"/>
        <color indexed="8"/>
        <rFont val="Calibri"/>
        <family val="2"/>
        <charset val="238"/>
      </rPr>
      <t xml:space="preserve">                                         ZAŁĄCZNIK NR 2 DO SWZ</t>
    </r>
  </si>
  <si>
    <t>CZĘŚĆ 2 - POŻYWKI IV</t>
  </si>
  <si>
    <r>
      <rPr>
        <sz val="11"/>
        <color rgb="FF000000"/>
        <rFont val="Calibri"/>
        <family val="2"/>
        <charset val="238"/>
      </rPr>
      <t xml:space="preserve">ZAŁĄCZNIK NR 1 DO UMOWY    </t>
    </r>
    <r>
      <rPr>
        <b/>
        <sz val="11"/>
        <color indexed="8"/>
        <rFont val="Calibri"/>
        <family val="2"/>
        <charset val="238"/>
      </rPr>
      <t xml:space="preserve">                                             ZAŁĄCZNIK NR 3 DO SWZ</t>
    </r>
  </si>
  <si>
    <t>CZĘŚĆ 3 - CRM MIKROBIOLOGICZNE</t>
  </si>
  <si>
    <r>
      <rPr>
        <sz val="11"/>
        <color rgb="FF000000"/>
        <rFont val="Calibri"/>
        <family val="2"/>
        <charset val="238"/>
      </rPr>
      <t xml:space="preserve">ZAŁĄCZNIK NR 1 DO UMOWY      </t>
    </r>
    <r>
      <rPr>
        <b/>
        <sz val="11"/>
        <color indexed="8"/>
        <rFont val="Calibri"/>
        <family val="2"/>
        <charset val="238"/>
      </rPr>
      <t xml:space="preserve">                                           ZAŁĄCZNIK NR 4 DO SWZ</t>
    </r>
  </si>
  <si>
    <t>CZĘŚĆ 4 - TESTY DO MIKROBIOLOGII</t>
  </si>
  <si>
    <r>
      <rPr>
        <sz val="11"/>
        <color rgb="FF000000"/>
        <rFont val="Calibri"/>
        <family val="2"/>
        <charset val="238"/>
      </rPr>
      <t xml:space="preserve">ZAŁĄCZNIK NR 1 DO UMOWY    </t>
    </r>
    <r>
      <rPr>
        <b/>
        <sz val="11"/>
        <color indexed="8"/>
        <rFont val="Calibri"/>
        <family val="2"/>
        <charset val="238"/>
      </rPr>
      <t xml:space="preserve">                                             ZAŁĄCZNIK NR 5 DO SWZ</t>
    </r>
  </si>
  <si>
    <t>CZĘŚĆ 5 - MATERIAŁY POMOCNICZE</t>
  </si>
  <si>
    <r>
      <rPr>
        <sz val="11"/>
        <color rgb="FF000000"/>
        <rFont val="Calibri"/>
        <family val="2"/>
        <charset val="238"/>
      </rPr>
      <t xml:space="preserve">ZAŁĄCZNIK NR 1 DO UMOWY          </t>
    </r>
    <r>
      <rPr>
        <b/>
        <sz val="11"/>
        <color indexed="8"/>
        <rFont val="Calibri"/>
        <family val="2"/>
        <charset val="238"/>
      </rPr>
      <t xml:space="preserve">                                       ZAŁĄCZNIK NR 6 DO SWZ</t>
    </r>
  </si>
  <si>
    <t>CZĘŚĆ 6 - KOŃCÓWKI DO PIPET</t>
  </si>
  <si>
    <r>
      <rPr>
        <sz val="11"/>
        <color rgb="FF000000"/>
        <rFont val="Calibri"/>
        <family val="2"/>
        <charset val="238"/>
      </rPr>
      <t xml:space="preserve">ZAŁĄCZNIK NR 1 DO UMOWY            </t>
    </r>
    <r>
      <rPr>
        <b/>
        <sz val="11"/>
        <color indexed="8"/>
        <rFont val="Calibri"/>
        <family val="2"/>
        <charset val="238"/>
      </rPr>
      <t xml:space="preserve">                                     ZAŁĄCZNIK NR 7 DO SWZ</t>
    </r>
  </si>
  <si>
    <t>CZĘŚĆ 7 - WSKAŹNIKI STERYLIZACJI</t>
  </si>
  <si>
    <r>
      <rPr>
        <sz val="11"/>
        <color rgb="FF000000"/>
        <rFont val="Calibri"/>
        <family val="2"/>
        <charset val="238"/>
      </rPr>
      <t xml:space="preserve">ZAŁĄCZNIK NR 1 DO UMOWY              </t>
    </r>
    <r>
      <rPr>
        <b/>
        <sz val="11"/>
        <color indexed="8"/>
        <rFont val="Calibri"/>
        <family val="2"/>
        <charset val="238"/>
      </rPr>
      <t xml:space="preserve">                                   ZAŁĄCZNIK NR 8 DO SWZ</t>
    </r>
  </si>
  <si>
    <t>CZĘŚĆ 8 - SUROWICE SHIGELLA</t>
  </si>
  <si>
    <t>SUMA:</t>
  </si>
  <si>
    <t xml:space="preserve">25 probówek (ilość = 6)                     lub                                 50 probówek  (ilosć = 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</si>
</sst>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indexed="8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u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4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4" fontId="4" fillId="0" borderId="0" xfId="0" applyNumberFormat="1" applyFont="1" applyAlignment="1">
      <alignment wrapText="1"/>
    </xf>
    <xf numFmtId="9" fontId="4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" fontId="8" fillId="0" borderId="0" xfId="0" applyNumberFormat="1" applyFont="1" applyAlignment="1">
      <alignment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44" fontId="4" fillId="0" borderId="0" xfId="0" applyNumberFormat="1" applyFont="1" applyAlignment="1">
      <alignment horizontal="left" vertical="center" wrapText="1"/>
    </xf>
    <xf numFmtId="44" fontId="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44" fontId="2" fillId="0" borderId="0" xfId="0" applyNumberFormat="1" applyFont="1" applyAlignment="1">
      <alignment horizontal="left" vertical="center" wrapText="1"/>
    </xf>
    <xf numFmtId="44" fontId="2" fillId="0" borderId="0" xfId="0" applyNumberFormat="1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topLeftCell="C1" zoomScale="92" zoomScaleNormal="92" workbookViewId="0">
      <pane ySplit="5" topLeftCell="A6" activePane="bottomLeft" state="frozen"/>
      <selection pane="bottomLeft" activeCell="F8" sqref="F8"/>
    </sheetView>
  </sheetViews>
  <sheetFormatPr defaultColWidth="9.1796875" defaultRowHeight="14.5" x14ac:dyDescent="0.35"/>
  <cols>
    <col min="1" max="1" width="9.1796875" style="6"/>
    <col min="2" max="2" width="43.453125" style="6" customWidth="1"/>
    <col min="3" max="3" width="36.54296875" style="6" customWidth="1"/>
    <col min="4" max="4" width="17.81640625" style="6" customWidth="1"/>
    <col min="5" max="5" width="12.1796875" style="6" customWidth="1"/>
    <col min="6" max="6" width="13.26953125" style="6" customWidth="1"/>
    <col min="7" max="7" width="12" style="6" customWidth="1"/>
    <col min="8" max="8" width="16.26953125" style="7" customWidth="1"/>
    <col min="9" max="9" width="11.26953125" style="8" customWidth="1"/>
    <col min="10" max="12" width="16.26953125" style="7" customWidth="1"/>
    <col min="13" max="13" width="17.1796875" style="6" customWidth="1"/>
    <col min="14" max="16384" width="9.1796875" style="6"/>
  </cols>
  <sheetData>
    <row r="1" spans="1:13" ht="45" customHeight="1" x14ac:dyDescent="0.35">
      <c r="A1" s="4"/>
      <c r="B1" s="35"/>
      <c r="C1" s="35"/>
      <c r="K1" s="35" t="s">
        <v>204</v>
      </c>
      <c r="L1" s="35"/>
      <c r="M1" s="35"/>
    </row>
    <row r="2" spans="1:13" ht="16.5" customHeight="1" x14ac:dyDescent="0.35">
      <c r="A2" s="4"/>
      <c r="B2" s="5"/>
      <c r="C2" s="5"/>
      <c r="K2" s="35" t="s">
        <v>76</v>
      </c>
      <c r="L2" s="35"/>
      <c r="M2" s="35"/>
    </row>
    <row r="3" spans="1:13" ht="21" x14ac:dyDescent="0.5">
      <c r="A3" s="36" t="s">
        <v>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65" x14ac:dyDescent="0.35">
      <c r="A5" s="9" t="s">
        <v>74</v>
      </c>
      <c r="B5" s="9" t="s">
        <v>73</v>
      </c>
      <c r="C5" s="9" t="s">
        <v>72</v>
      </c>
      <c r="D5" s="9" t="s">
        <v>71</v>
      </c>
      <c r="E5" s="9" t="s">
        <v>70</v>
      </c>
      <c r="F5" s="9" t="s">
        <v>69</v>
      </c>
      <c r="G5" s="9" t="s">
        <v>68</v>
      </c>
      <c r="H5" s="10" t="s">
        <v>63</v>
      </c>
      <c r="I5" s="11" t="s">
        <v>64</v>
      </c>
      <c r="J5" s="10" t="s">
        <v>62</v>
      </c>
      <c r="K5" s="10" t="s">
        <v>65</v>
      </c>
      <c r="L5" s="10" t="s">
        <v>66</v>
      </c>
      <c r="M5" s="12" t="s">
        <v>205</v>
      </c>
    </row>
    <row r="6" spans="1:13" ht="37.9" customHeight="1" x14ac:dyDescent="0.35">
      <c r="A6" s="13">
        <v>1</v>
      </c>
      <c r="B6" s="13" t="s">
        <v>10</v>
      </c>
      <c r="C6" s="13" t="s">
        <v>31</v>
      </c>
      <c r="D6" s="13" t="s">
        <v>19</v>
      </c>
      <c r="E6" s="13" t="s">
        <v>0</v>
      </c>
      <c r="F6" s="13" t="s">
        <v>11</v>
      </c>
      <c r="G6" s="13">
        <v>13</v>
      </c>
      <c r="H6" s="2"/>
      <c r="I6" s="3"/>
      <c r="J6" s="14">
        <f>H6+(H6*I6)</f>
        <v>0</v>
      </c>
      <c r="K6" s="14">
        <f>G6*H6</f>
        <v>0</v>
      </c>
      <c r="L6" s="14">
        <f>G6*J6</f>
        <v>0</v>
      </c>
      <c r="M6" s="1"/>
    </row>
    <row r="7" spans="1:13" ht="33.75" customHeight="1" x14ac:dyDescent="0.35">
      <c r="A7" s="13">
        <f t="shared" ref="A7:A36" si="0">A6+1</f>
        <v>2</v>
      </c>
      <c r="B7" s="13" t="s">
        <v>2</v>
      </c>
      <c r="C7" s="13" t="s">
        <v>50</v>
      </c>
      <c r="D7" s="13" t="s">
        <v>17</v>
      </c>
      <c r="E7" s="13" t="s">
        <v>0</v>
      </c>
      <c r="F7" s="13" t="s">
        <v>60</v>
      </c>
      <c r="G7" s="13">
        <v>2</v>
      </c>
      <c r="H7" s="2"/>
      <c r="I7" s="3"/>
      <c r="J7" s="14">
        <f t="shared" ref="J7:J36" si="1">H7+(H7*I7)</f>
        <v>0</v>
      </c>
      <c r="K7" s="14">
        <f t="shared" ref="K7:K36" si="2">G7*H7</f>
        <v>0</v>
      </c>
      <c r="L7" s="14">
        <f t="shared" ref="L7:L36" si="3">G7*J7</f>
        <v>0</v>
      </c>
      <c r="M7" s="1"/>
    </row>
    <row r="8" spans="1:13" ht="23.25" customHeight="1" x14ac:dyDescent="0.35">
      <c r="A8" s="13">
        <v>3</v>
      </c>
      <c r="B8" s="13" t="s">
        <v>25</v>
      </c>
      <c r="C8" s="13" t="s">
        <v>24</v>
      </c>
      <c r="D8" s="13" t="s">
        <v>17</v>
      </c>
      <c r="E8" s="13" t="s">
        <v>0</v>
      </c>
      <c r="F8" s="13" t="s">
        <v>60</v>
      </c>
      <c r="G8" s="13">
        <v>1</v>
      </c>
      <c r="H8" s="2"/>
      <c r="I8" s="3"/>
      <c r="J8" s="14">
        <f t="shared" si="1"/>
        <v>0</v>
      </c>
      <c r="K8" s="14">
        <f t="shared" si="2"/>
        <v>0</v>
      </c>
      <c r="L8" s="14">
        <f t="shared" si="3"/>
        <v>0</v>
      </c>
      <c r="M8" s="1"/>
    </row>
    <row r="9" spans="1:13" ht="23.25" customHeight="1" x14ac:dyDescent="0.35">
      <c r="A9" s="13">
        <f t="shared" si="0"/>
        <v>4</v>
      </c>
      <c r="B9" s="13" t="s">
        <v>25</v>
      </c>
      <c r="C9" s="13" t="s">
        <v>31</v>
      </c>
      <c r="D9" s="13" t="s">
        <v>17</v>
      </c>
      <c r="E9" s="13" t="s">
        <v>0</v>
      </c>
      <c r="F9" s="13" t="s">
        <v>60</v>
      </c>
      <c r="G9" s="13">
        <v>1</v>
      </c>
      <c r="H9" s="2"/>
      <c r="I9" s="3"/>
      <c r="J9" s="14">
        <f t="shared" si="1"/>
        <v>0</v>
      </c>
      <c r="K9" s="14">
        <f t="shared" si="2"/>
        <v>0</v>
      </c>
      <c r="L9" s="14">
        <f t="shared" si="3"/>
        <v>0</v>
      </c>
      <c r="M9" s="1"/>
    </row>
    <row r="10" spans="1:13" ht="24.75" customHeight="1" x14ac:dyDescent="0.35">
      <c r="A10" s="13">
        <f>A9+1</f>
        <v>5</v>
      </c>
      <c r="B10" s="13" t="s">
        <v>36</v>
      </c>
      <c r="C10" s="13" t="s">
        <v>55</v>
      </c>
      <c r="D10" s="13" t="s">
        <v>17</v>
      </c>
      <c r="E10" s="13" t="s">
        <v>0</v>
      </c>
      <c r="F10" s="13" t="s">
        <v>60</v>
      </c>
      <c r="G10" s="13">
        <v>1</v>
      </c>
      <c r="H10" s="2"/>
      <c r="I10" s="3"/>
      <c r="J10" s="14">
        <f t="shared" si="1"/>
        <v>0</v>
      </c>
      <c r="K10" s="14">
        <f t="shared" si="2"/>
        <v>0</v>
      </c>
      <c r="L10" s="14">
        <f t="shared" si="3"/>
        <v>0</v>
      </c>
      <c r="M10" s="1"/>
    </row>
    <row r="11" spans="1:13" ht="26.25" customHeight="1" x14ac:dyDescent="0.35">
      <c r="A11" s="13">
        <f t="shared" si="0"/>
        <v>6</v>
      </c>
      <c r="B11" s="13" t="s">
        <v>14</v>
      </c>
      <c r="C11" s="13" t="s">
        <v>15</v>
      </c>
      <c r="D11" s="13" t="s">
        <v>17</v>
      </c>
      <c r="E11" s="13" t="s">
        <v>0</v>
      </c>
      <c r="F11" s="13" t="s">
        <v>60</v>
      </c>
      <c r="G11" s="13">
        <v>2</v>
      </c>
      <c r="H11" s="2"/>
      <c r="I11" s="3"/>
      <c r="J11" s="14">
        <f t="shared" si="1"/>
        <v>0</v>
      </c>
      <c r="K11" s="14">
        <f t="shared" si="2"/>
        <v>0</v>
      </c>
      <c r="L11" s="14">
        <f t="shared" si="3"/>
        <v>0</v>
      </c>
      <c r="M11" s="1"/>
    </row>
    <row r="12" spans="1:13" ht="20.25" customHeight="1" x14ac:dyDescent="0.35">
      <c r="A12" s="13">
        <f t="shared" si="0"/>
        <v>7</v>
      </c>
      <c r="B12" s="13" t="s">
        <v>39</v>
      </c>
      <c r="C12" s="13" t="s">
        <v>43</v>
      </c>
      <c r="D12" s="13" t="s">
        <v>17</v>
      </c>
      <c r="E12" s="13" t="s">
        <v>0</v>
      </c>
      <c r="F12" s="13" t="s">
        <v>60</v>
      </c>
      <c r="G12" s="13">
        <v>1</v>
      </c>
      <c r="H12" s="2"/>
      <c r="I12" s="3"/>
      <c r="J12" s="14">
        <f t="shared" si="1"/>
        <v>0</v>
      </c>
      <c r="K12" s="14">
        <f t="shared" si="2"/>
        <v>0</v>
      </c>
      <c r="L12" s="14">
        <f t="shared" si="3"/>
        <v>0</v>
      </c>
      <c r="M12" s="1"/>
    </row>
    <row r="13" spans="1:13" ht="31.5" customHeight="1" x14ac:dyDescent="0.35">
      <c r="A13" s="13">
        <f t="shared" si="0"/>
        <v>8</v>
      </c>
      <c r="B13" s="13" t="s">
        <v>42</v>
      </c>
      <c r="C13" s="13" t="s">
        <v>35</v>
      </c>
      <c r="D13" s="13" t="s">
        <v>17</v>
      </c>
      <c r="E13" s="13" t="s">
        <v>0</v>
      </c>
      <c r="F13" s="13" t="s">
        <v>60</v>
      </c>
      <c r="G13" s="13">
        <v>2</v>
      </c>
      <c r="H13" s="2"/>
      <c r="I13" s="3"/>
      <c r="J13" s="14">
        <f t="shared" si="1"/>
        <v>0</v>
      </c>
      <c r="K13" s="14">
        <f t="shared" si="2"/>
        <v>0</v>
      </c>
      <c r="L13" s="14">
        <f t="shared" si="3"/>
        <v>0</v>
      </c>
      <c r="M13" s="1"/>
    </row>
    <row r="14" spans="1:13" ht="26.5" customHeight="1" x14ac:dyDescent="0.35">
      <c r="A14" s="13">
        <f t="shared" si="0"/>
        <v>9</v>
      </c>
      <c r="B14" s="13" t="s">
        <v>3</v>
      </c>
      <c r="C14" s="13" t="s">
        <v>47</v>
      </c>
      <c r="D14" s="13" t="s">
        <v>17</v>
      </c>
      <c r="E14" s="13" t="s">
        <v>0</v>
      </c>
      <c r="F14" s="13" t="s">
        <v>60</v>
      </c>
      <c r="G14" s="13">
        <v>1</v>
      </c>
      <c r="H14" s="2"/>
      <c r="I14" s="3"/>
      <c r="J14" s="14">
        <f t="shared" si="1"/>
        <v>0</v>
      </c>
      <c r="K14" s="14">
        <f t="shared" si="2"/>
        <v>0</v>
      </c>
      <c r="L14" s="14">
        <f t="shared" si="3"/>
        <v>0</v>
      </c>
      <c r="M14" s="1"/>
    </row>
    <row r="15" spans="1:13" ht="32.25" customHeight="1" x14ac:dyDescent="0.35">
      <c r="A15" s="13">
        <f t="shared" si="0"/>
        <v>10</v>
      </c>
      <c r="B15" s="13" t="s">
        <v>45</v>
      </c>
      <c r="C15" s="13" t="s">
        <v>44</v>
      </c>
      <c r="D15" s="13" t="s">
        <v>17</v>
      </c>
      <c r="E15" s="13" t="s">
        <v>0</v>
      </c>
      <c r="F15" s="13" t="s">
        <v>60</v>
      </c>
      <c r="G15" s="13">
        <v>1</v>
      </c>
      <c r="H15" s="2"/>
      <c r="I15" s="3"/>
      <c r="J15" s="14">
        <f t="shared" si="1"/>
        <v>0</v>
      </c>
      <c r="K15" s="14">
        <f t="shared" si="2"/>
        <v>0</v>
      </c>
      <c r="L15" s="14">
        <f t="shared" si="3"/>
        <v>0</v>
      </c>
      <c r="M15" s="1"/>
    </row>
    <row r="16" spans="1:13" ht="27.65" customHeight="1" x14ac:dyDescent="0.35">
      <c r="A16" s="13">
        <f t="shared" si="0"/>
        <v>11</v>
      </c>
      <c r="B16" s="13" t="s">
        <v>4</v>
      </c>
      <c r="C16" s="13" t="s">
        <v>47</v>
      </c>
      <c r="D16" s="13" t="s">
        <v>17</v>
      </c>
      <c r="E16" s="13" t="s">
        <v>0</v>
      </c>
      <c r="F16" s="13" t="s">
        <v>60</v>
      </c>
      <c r="G16" s="13">
        <v>8</v>
      </c>
      <c r="H16" s="2"/>
      <c r="I16" s="3"/>
      <c r="J16" s="14">
        <f t="shared" si="1"/>
        <v>0</v>
      </c>
      <c r="K16" s="14">
        <f t="shared" si="2"/>
        <v>0</v>
      </c>
      <c r="L16" s="14">
        <f t="shared" si="3"/>
        <v>0</v>
      </c>
      <c r="M16" s="1"/>
    </row>
    <row r="17" spans="1:13" ht="33" customHeight="1" x14ac:dyDescent="0.35">
      <c r="A17" s="13">
        <f t="shared" si="0"/>
        <v>12</v>
      </c>
      <c r="B17" s="13" t="s">
        <v>52</v>
      </c>
      <c r="C17" s="13" t="s">
        <v>57</v>
      </c>
      <c r="D17" s="13" t="s">
        <v>17</v>
      </c>
      <c r="E17" s="13" t="s">
        <v>0</v>
      </c>
      <c r="F17" s="13" t="s">
        <v>60</v>
      </c>
      <c r="G17" s="13">
        <v>14</v>
      </c>
      <c r="H17" s="2"/>
      <c r="I17" s="3"/>
      <c r="J17" s="14">
        <f t="shared" si="1"/>
        <v>0</v>
      </c>
      <c r="K17" s="14">
        <f t="shared" si="2"/>
        <v>0</v>
      </c>
      <c r="L17" s="14">
        <f t="shared" si="3"/>
        <v>0</v>
      </c>
      <c r="M17" s="1"/>
    </row>
    <row r="18" spans="1:13" ht="27.75" customHeight="1" x14ac:dyDescent="0.35">
      <c r="A18" s="13">
        <f t="shared" si="0"/>
        <v>13</v>
      </c>
      <c r="B18" s="13" t="s">
        <v>33</v>
      </c>
      <c r="C18" s="13" t="s">
        <v>32</v>
      </c>
      <c r="D18" s="13" t="s">
        <v>17</v>
      </c>
      <c r="E18" s="13" t="s">
        <v>0</v>
      </c>
      <c r="F18" s="13" t="s">
        <v>60</v>
      </c>
      <c r="G18" s="13">
        <v>2</v>
      </c>
      <c r="H18" s="2"/>
      <c r="I18" s="3"/>
      <c r="J18" s="14">
        <f t="shared" si="1"/>
        <v>0</v>
      </c>
      <c r="K18" s="14">
        <f t="shared" si="2"/>
        <v>0</v>
      </c>
      <c r="L18" s="14">
        <f t="shared" si="3"/>
        <v>0</v>
      </c>
      <c r="M18" s="1"/>
    </row>
    <row r="19" spans="1:13" ht="29.25" customHeight="1" x14ac:dyDescent="0.35">
      <c r="A19" s="13">
        <f t="shared" si="0"/>
        <v>14</v>
      </c>
      <c r="B19" s="13" t="s">
        <v>20</v>
      </c>
      <c r="C19" s="13" t="s">
        <v>51</v>
      </c>
      <c r="D19" s="13" t="s">
        <v>17</v>
      </c>
      <c r="E19" s="13" t="s">
        <v>0</v>
      </c>
      <c r="F19" s="13" t="s">
        <v>60</v>
      </c>
      <c r="G19" s="13">
        <v>1</v>
      </c>
      <c r="H19" s="2"/>
      <c r="I19" s="3"/>
      <c r="J19" s="14">
        <f t="shared" si="1"/>
        <v>0</v>
      </c>
      <c r="K19" s="14">
        <f t="shared" si="2"/>
        <v>0</v>
      </c>
      <c r="L19" s="14">
        <f t="shared" si="3"/>
        <v>0</v>
      </c>
      <c r="M19" s="1"/>
    </row>
    <row r="20" spans="1:13" ht="34.5" customHeight="1" x14ac:dyDescent="0.35">
      <c r="A20" s="13">
        <f t="shared" si="0"/>
        <v>15</v>
      </c>
      <c r="B20" s="16" t="s">
        <v>38</v>
      </c>
      <c r="C20" s="13" t="s">
        <v>50</v>
      </c>
      <c r="D20" s="13" t="s">
        <v>17</v>
      </c>
      <c r="E20" s="13" t="s">
        <v>0</v>
      </c>
      <c r="F20" s="13" t="s">
        <v>60</v>
      </c>
      <c r="G20" s="13">
        <v>1</v>
      </c>
      <c r="H20" s="2"/>
      <c r="I20" s="3"/>
      <c r="J20" s="14">
        <f t="shared" si="1"/>
        <v>0</v>
      </c>
      <c r="K20" s="14">
        <f t="shared" si="2"/>
        <v>0</v>
      </c>
      <c r="L20" s="14">
        <f t="shared" si="3"/>
        <v>0</v>
      </c>
      <c r="M20" s="1"/>
    </row>
    <row r="21" spans="1:13" ht="26.25" customHeight="1" x14ac:dyDescent="0.35">
      <c r="A21" s="13">
        <f t="shared" si="0"/>
        <v>16</v>
      </c>
      <c r="B21" s="13" t="s">
        <v>8</v>
      </c>
      <c r="C21" s="13" t="s">
        <v>56</v>
      </c>
      <c r="D21" s="13" t="s">
        <v>19</v>
      </c>
      <c r="E21" s="13" t="s">
        <v>1</v>
      </c>
      <c r="F21" s="13">
        <v>100</v>
      </c>
      <c r="G21" s="13">
        <v>65</v>
      </c>
      <c r="H21" s="2"/>
      <c r="I21" s="3"/>
      <c r="J21" s="14">
        <f t="shared" si="1"/>
        <v>0</v>
      </c>
      <c r="K21" s="14">
        <f t="shared" si="2"/>
        <v>0</v>
      </c>
      <c r="L21" s="14">
        <f t="shared" si="3"/>
        <v>0</v>
      </c>
      <c r="M21" s="1"/>
    </row>
    <row r="22" spans="1:13" ht="37.5" customHeight="1" x14ac:dyDescent="0.35">
      <c r="A22" s="13">
        <f t="shared" si="0"/>
        <v>17</v>
      </c>
      <c r="B22" s="13" t="s">
        <v>21</v>
      </c>
      <c r="C22" s="13" t="s">
        <v>55</v>
      </c>
      <c r="D22" s="13" t="s">
        <v>17</v>
      </c>
      <c r="E22" s="13" t="s">
        <v>0</v>
      </c>
      <c r="F22" s="13" t="s">
        <v>60</v>
      </c>
      <c r="G22" s="13">
        <v>5</v>
      </c>
      <c r="H22" s="2"/>
      <c r="I22" s="3"/>
      <c r="J22" s="14">
        <f t="shared" si="1"/>
        <v>0</v>
      </c>
      <c r="K22" s="14">
        <f t="shared" si="2"/>
        <v>0</v>
      </c>
      <c r="L22" s="14">
        <f t="shared" si="3"/>
        <v>0</v>
      </c>
      <c r="M22" s="1"/>
    </row>
    <row r="23" spans="1:13" ht="22.5" customHeight="1" x14ac:dyDescent="0.35">
      <c r="A23" s="13">
        <f t="shared" si="0"/>
        <v>18</v>
      </c>
      <c r="B23" s="13" t="s">
        <v>5</v>
      </c>
      <c r="C23" s="13" t="s">
        <v>48</v>
      </c>
      <c r="D23" s="13" t="s">
        <v>17</v>
      </c>
      <c r="E23" s="13" t="s">
        <v>0</v>
      </c>
      <c r="F23" s="13" t="s">
        <v>60</v>
      </c>
      <c r="G23" s="13">
        <v>3</v>
      </c>
      <c r="H23" s="2"/>
      <c r="I23" s="3"/>
      <c r="J23" s="14">
        <f t="shared" si="1"/>
        <v>0</v>
      </c>
      <c r="K23" s="14">
        <f t="shared" si="2"/>
        <v>0</v>
      </c>
      <c r="L23" s="14">
        <f t="shared" si="3"/>
        <v>0</v>
      </c>
      <c r="M23" s="1"/>
    </row>
    <row r="24" spans="1:13" ht="24" customHeight="1" x14ac:dyDescent="0.35">
      <c r="A24" s="13">
        <f t="shared" si="0"/>
        <v>19</v>
      </c>
      <c r="B24" s="13" t="s">
        <v>6</v>
      </c>
      <c r="C24" s="13" t="s">
        <v>12</v>
      </c>
      <c r="D24" s="13" t="s">
        <v>17</v>
      </c>
      <c r="E24" s="13" t="s">
        <v>0</v>
      </c>
      <c r="F24" s="13" t="s">
        <v>60</v>
      </c>
      <c r="G24" s="13">
        <v>1</v>
      </c>
      <c r="H24" s="2"/>
      <c r="I24" s="3"/>
      <c r="J24" s="14">
        <f t="shared" si="1"/>
        <v>0</v>
      </c>
      <c r="K24" s="14">
        <f t="shared" si="2"/>
        <v>0</v>
      </c>
      <c r="L24" s="14">
        <f t="shared" si="3"/>
        <v>0</v>
      </c>
      <c r="M24" s="1"/>
    </row>
    <row r="25" spans="1:13" ht="22.5" customHeight="1" x14ac:dyDescent="0.35">
      <c r="A25" s="13">
        <f t="shared" si="0"/>
        <v>20</v>
      </c>
      <c r="B25" s="13" t="s">
        <v>7</v>
      </c>
      <c r="C25" s="13" t="s">
        <v>46</v>
      </c>
      <c r="D25" s="13" t="s">
        <v>17</v>
      </c>
      <c r="E25" s="13" t="s">
        <v>0</v>
      </c>
      <c r="F25" s="13" t="s">
        <v>60</v>
      </c>
      <c r="G25" s="13">
        <v>1</v>
      </c>
      <c r="H25" s="2"/>
      <c r="I25" s="3"/>
      <c r="J25" s="14">
        <f t="shared" si="1"/>
        <v>0</v>
      </c>
      <c r="K25" s="14">
        <f t="shared" si="2"/>
        <v>0</v>
      </c>
      <c r="L25" s="14">
        <f t="shared" si="3"/>
        <v>0</v>
      </c>
      <c r="M25" s="1"/>
    </row>
    <row r="26" spans="1:13" ht="44.5" customHeight="1" x14ac:dyDescent="0.35">
      <c r="A26" s="13">
        <f t="shared" si="0"/>
        <v>21</v>
      </c>
      <c r="B26" s="13" t="s">
        <v>16</v>
      </c>
      <c r="C26" s="13" t="s">
        <v>55</v>
      </c>
      <c r="D26" s="13" t="s">
        <v>17</v>
      </c>
      <c r="E26" s="13" t="s">
        <v>0</v>
      </c>
      <c r="F26" s="13" t="s">
        <v>60</v>
      </c>
      <c r="G26" s="13">
        <v>12</v>
      </c>
      <c r="H26" s="2"/>
      <c r="I26" s="3"/>
      <c r="J26" s="14">
        <f t="shared" si="1"/>
        <v>0</v>
      </c>
      <c r="K26" s="14">
        <f t="shared" si="2"/>
        <v>0</v>
      </c>
      <c r="L26" s="14">
        <f t="shared" si="3"/>
        <v>0</v>
      </c>
      <c r="M26" s="1"/>
    </row>
    <row r="27" spans="1:13" ht="50.25" customHeight="1" x14ac:dyDescent="0.35">
      <c r="A27" s="13">
        <v>22</v>
      </c>
      <c r="B27" s="13" t="s">
        <v>41</v>
      </c>
      <c r="C27" s="13" t="s">
        <v>35</v>
      </c>
      <c r="D27" s="13" t="s">
        <v>18</v>
      </c>
      <c r="E27" s="13" t="s">
        <v>0</v>
      </c>
      <c r="F27" s="13" t="s">
        <v>11</v>
      </c>
      <c r="G27" s="13">
        <v>2</v>
      </c>
      <c r="H27" s="2"/>
      <c r="I27" s="3"/>
      <c r="J27" s="14">
        <f t="shared" si="1"/>
        <v>0</v>
      </c>
      <c r="K27" s="14">
        <f t="shared" si="2"/>
        <v>0</v>
      </c>
      <c r="L27" s="14">
        <f t="shared" si="3"/>
        <v>0</v>
      </c>
      <c r="M27" s="1"/>
    </row>
    <row r="28" spans="1:13" ht="52.5" customHeight="1" x14ac:dyDescent="0.35">
      <c r="A28" s="13">
        <f t="shared" si="0"/>
        <v>23</v>
      </c>
      <c r="B28" s="13" t="s">
        <v>13</v>
      </c>
      <c r="C28" s="13" t="s">
        <v>30</v>
      </c>
      <c r="D28" s="13" t="s">
        <v>18</v>
      </c>
      <c r="E28" s="13" t="s">
        <v>0</v>
      </c>
      <c r="F28" s="13" t="s">
        <v>11</v>
      </c>
      <c r="G28" s="13">
        <v>12</v>
      </c>
      <c r="H28" s="2"/>
      <c r="I28" s="3"/>
      <c r="J28" s="14">
        <f t="shared" si="1"/>
        <v>0</v>
      </c>
      <c r="K28" s="14">
        <f t="shared" si="2"/>
        <v>0</v>
      </c>
      <c r="L28" s="14">
        <f t="shared" si="3"/>
        <v>0</v>
      </c>
      <c r="M28" s="1"/>
    </row>
    <row r="29" spans="1:13" ht="34.5" customHeight="1" x14ac:dyDescent="0.35">
      <c r="A29" s="13">
        <f t="shared" si="0"/>
        <v>24</v>
      </c>
      <c r="B29" s="13" t="s">
        <v>53</v>
      </c>
      <c r="C29" s="13" t="s">
        <v>30</v>
      </c>
      <c r="D29" s="13" t="s">
        <v>37</v>
      </c>
      <c r="E29" s="13" t="s">
        <v>0</v>
      </c>
      <c r="F29" s="13" t="s">
        <v>11</v>
      </c>
      <c r="G29" s="13">
        <v>22</v>
      </c>
      <c r="H29" s="2"/>
      <c r="I29" s="3"/>
      <c r="J29" s="14">
        <f t="shared" si="1"/>
        <v>0</v>
      </c>
      <c r="K29" s="14">
        <f t="shared" si="2"/>
        <v>0</v>
      </c>
      <c r="L29" s="14">
        <f t="shared" si="3"/>
        <v>0</v>
      </c>
      <c r="M29" s="1"/>
    </row>
    <row r="30" spans="1:13" ht="33.75" customHeight="1" x14ac:dyDescent="0.35">
      <c r="A30" s="13">
        <f t="shared" si="0"/>
        <v>25</v>
      </c>
      <c r="B30" s="13" t="s">
        <v>27</v>
      </c>
      <c r="C30" s="13" t="s">
        <v>49</v>
      </c>
      <c r="D30" s="13" t="s">
        <v>18</v>
      </c>
      <c r="E30" s="13" t="s">
        <v>0</v>
      </c>
      <c r="F30" s="13" t="s">
        <v>11</v>
      </c>
      <c r="G30" s="13">
        <v>6</v>
      </c>
      <c r="H30" s="2"/>
      <c r="I30" s="3"/>
      <c r="J30" s="14">
        <f t="shared" si="1"/>
        <v>0</v>
      </c>
      <c r="K30" s="14">
        <f t="shared" si="2"/>
        <v>0</v>
      </c>
      <c r="L30" s="14">
        <f t="shared" si="3"/>
        <v>0</v>
      </c>
      <c r="M30" s="1"/>
    </row>
    <row r="31" spans="1:13" ht="35.25" customHeight="1" x14ac:dyDescent="0.35">
      <c r="A31" s="13">
        <f t="shared" si="0"/>
        <v>26</v>
      </c>
      <c r="B31" s="13" t="s">
        <v>54</v>
      </c>
      <c r="C31" s="13" t="s">
        <v>30</v>
      </c>
      <c r="D31" s="13" t="s">
        <v>17</v>
      </c>
      <c r="E31" s="13" t="s">
        <v>0</v>
      </c>
      <c r="F31" s="13" t="s">
        <v>11</v>
      </c>
      <c r="G31" s="13">
        <v>1</v>
      </c>
      <c r="H31" s="2"/>
      <c r="I31" s="3"/>
      <c r="J31" s="14">
        <f t="shared" si="1"/>
        <v>0</v>
      </c>
      <c r="K31" s="14">
        <f t="shared" si="2"/>
        <v>0</v>
      </c>
      <c r="L31" s="14">
        <f t="shared" si="3"/>
        <v>0</v>
      </c>
      <c r="M31" s="1"/>
    </row>
    <row r="32" spans="1:13" ht="48.75" customHeight="1" x14ac:dyDescent="0.35">
      <c r="A32" s="13">
        <f t="shared" si="0"/>
        <v>27</v>
      </c>
      <c r="B32" s="13" t="s">
        <v>26</v>
      </c>
      <c r="C32" s="13" t="s">
        <v>30</v>
      </c>
      <c r="D32" s="13" t="s">
        <v>28</v>
      </c>
      <c r="E32" s="13" t="s">
        <v>0</v>
      </c>
      <c r="F32" s="13" t="s">
        <v>11</v>
      </c>
      <c r="G32" s="13">
        <v>22</v>
      </c>
      <c r="H32" s="2"/>
      <c r="I32" s="3"/>
      <c r="J32" s="14">
        <f t="shared" si="1"/>
        <v>0</v>
      </c>
      <c r="K32" s="14">
        <f t="shared" si="2"/>
        <v>0</v>
      </c>
      <c r="L32" s="14">
        <f t="shared" si="3"/>
        <v>0</v>
      </c>
      <c r="M32" s="1"/>
    </row>
    <row r="33" spans="1:13" ht="24.75" customHeight="1" x14ac:dyDescent="0.35">
      <c r="A33" s="13">
        <v>28</v>
      </c>
      <c r="B33" s="13" t="s">
        <v>40</v>
      </c>
      <c r="C33" s="13" t="s">
        <v>59</v>
      </c>
      <c r="D33" s="13" t="s">
        <v>17</v>
      </c>
      <c r="E33" s="13" t="s">
        <v>0</v>
      </c>
      <c r="F33" s="13" t="s">
        <v>60</v>
      </c>
      <c r="G33" s="13">
        <v>1</v>
      </c>
      <c r="H33" s="2"/>
      <c r="I33" s="3"/>
      <c r="J33" s="14">
        <f t="shared" si="1"/>
        <v>0</v>
      </c>
      <c r="K33" s="14">
        <f t="shared" si="2"/>
        <v>0</v>
      </c>
      <c r="L33" s="14">
        <f t="shared" si="3"/>
        <v>0</v>
      </c>
      <c r="M33" s="1"/>
    </row>
    <row r="34" spans="1:13" ht="24" customHeight="1" x14ac:dyDescent="0.35">
      <c r="A34" s="13">
        <f t="shared" si="0"/>
        <v>29</v>
      </c>
      <c r="B34" s="13" t="s">
        <v>9</v>
      </c>
      <c r="C34" s="13" t="s">
        <v>34</v>
      </c>
      <c r="D34" s="13" t="s">
        <v>17</v>
      </c>
      <c r="E34" s="13" t="s">
        <v>0</v>
      </c>
      <c r="F34" s="13" t="s">
        <v>60</v>
      </c>
      <c r="G34" s="13">
        <v>4</v>
      </c>
      <c r="H34" s="2"/>
      <c r="I34" s="3"/>
      <c r="J34" s="14">
        <f t="shared" si="1"/>
        <v>0</v>
      </c>
      <c r="K34" s="14">
        <f t="shared" si="2"/>
        <v>0</v>
      </c>
      <c r="L34" s="14">
        <f t="shared" si="3"/>
        <v>0</v>
      </c>
      <c r="M34" s="1"/>
    </row>
    <row r="35" spans="1:13" ht="25.5" customHeight="1" x14ac:dyDescent="0.35">
      <c r="A35" s="13">
        <f t="shared" si="0"/>
        <v>30</v>
      </c>
      <c r="B35" s="13" t="s">
        <v>22</v>
      </c>
      <c r="C35" s="13" t="s">
        <v>47</v>
      </c>
      <c r="D35" s="13" t="s">
        <v>17</v>
      </c>
      <c r="E35" s="13" t="s">
        <v>0</v>
      </c>
      <c r="F35" s="13" t="s">
        <v>60</v>
      </c>
      <c r="G35" s="13">
        <v>5</v>
      </c>
      <c r="H35" s="2"/>
      <c r="I35" s="3"/>
      <c r="J35" s="14">
        <f t="shared" si="1"/>
        <v>0</v>
      </c>
      <c r="K35" s="14">
        <f t="shared" si="2"/>
        <v>0</v>
      </c>
      <c r="L35" s="14">
        <f t="shared" si="3"/>
        <v>0</v>
      </c>
      <c r="M35" s="1"/>
    </row>
    <row r="36" spans="1:13" ht="25" x14ac:dyDescent="0.35">
      <c r="A36" s="13">
        <f t="shared" si="0"/>
        <v>31</v>
      </c>
      <c r="B36" s="13" t="s">
        <v>29</v>
      </c>
      <c r="C36" s="13" t="s">
        <v>58</v>
      </c>
      <c r="D36" s="13" t="s">
        <v>23</v>
      </c>
      <c r="E36" s="13" t="s">
        <v>0</v>
      </c>
      <c r="F36" s="13" t="s">
        <v>61</v>
      </c>
      <c r="G36" s="13">
        <v>5</v>
      </c>
      <c r="H36" s="2"/>
      <c r="I36" s="3"/>
      <c r="J36" s="14">
        <f t="shared" si="1"/>
        <v>0</v>
      </c>
      <c r="K36" s="14">
        <f t="shared" si="2"/>
        <v>0</v>
      </c>
      <c r="L36" s="14">
        <f t="shared" si="3"/>
        <v>0</v>
      </c>
      <c r="M36" s="1"/>
    </row>
    <row r="37" spans="1:13" ht="45" customHeight="1" x14ac:dyDescent="0.35">
      <c r="A37" s="17"/>
      <c r="B37" s="17"/>
      <c r="C37" s="17"/>
      <c r="D37" s="17"/>
      <c r="E37" s="17"/>
      <c r="F37" s="17"/>
      <c r="G37" s="17"/>
      <c r="H37" s="18"/>
      <c r="I37" s="19"/>
      <c r="J37" s="20" t="s">
        <v>226</v>
      </c>
      <c r="K37" s="21">
        <f>SUM(K6:K36)</f>
        <v>0</v>
      </c>
      <c r="L37" s="21">
        <f>SUM(L6:L36)</f>
        <v>0</v>
      </c>
      <c r="M37" s="22"/>
    </row>
    <row r="38" spans="1:13" x14ac:dyDescent="0.35">
      <c r="A38" s="23"/>
      <c r="B38" s="23"/>
      <c r="C38" s="23"/>
      <c r="D38" s="23"/>
      <c r="E38" s="23"/>
      <c r="F38" s="23"/>
      <c r="G38" s="23"/>
      <c r="H38" s="24"/>
      <c r="I38" s="25"/>
      <c r="J38" s="24"/>
      <c r="K38" s="24"/>
      <c r="L38" s="24"/>
      <c r="M38" s="26"/>
    </row>
    <row r="39" spans="1:13" x14ac:dyDescent="0.35">
      <c r="A39" s="34" t="s">
        <v>199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 ht="362.25" customHeight="1" x14ac:dyDescent="0.35">
      <c r="A40" s="33" t="s">
        <v>208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7" spans="1:13" x14ac:dyDescent="0.35">
      <c r="C47" s="27"/>
    </row>
  </sheetData>
  <sheetProtection algorithmName="SHA-512" hashValue="vInhmudmgN4YUyEeaABia8n/2/I0jSKRtmhMnuC4EWrizZTV9E2L+Ry5TwNbYYJsUxIzvNiGfRMD2EPJRRNZ8g==" saltValue="lSvNwiRKDkRGL5CW/poD6Q==" spinCount="100000" sheet="1" objects="1" scenarios="1"/>
  <sortState xmlns:xlrd2="http://schemas.microsoft.com/office/spreadsheetml/2017/richdata2" ref="B6:M36">
    <sortCondition ref="B6:B36"/>
  </sortState>
  <mergeCells count="6">
    <mergeCell ref="A40:M40"/>
    <mergeCell ref="A39:M39"/>
    <mergeCell ref="B1:C1"/>
    <mergeCell ref="A3:M3"/>
    <mergeCell ref="K1:M1"/>
    <mergeCell ref="K2:M2"/>
  </mergeCells>
  <phoneticPr fontId="1" type="noConversion"/>
  <pageMargins left="0.25" right="0.25" top="0.75" bottom="0.75" header="0.3" footer="0.3"/>
  <pageSetup paperSize="9" scale="4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EE92-F047-4874-ACD1-88E19C5EF769}">
  <sheetPr>
    <pageSetUpPr fitToPage="1"/>
  </sheetPr>
  <dimension ref="A1:M23"/>
  <sheetViews>
    <sheetView zoomScale="92" zoomScaleNormal="92" workbookViewId="0">
      <pane ySplit="5" topLeftCell="A6" activePane="bottomLeft" state="frozen"/>
      <selection activeCell="D6" sqref="D6"/>
      <selection pane="bottomLeft" activeCell="H6" sqref="H6"/>
    </sheetView>
  </sheetViews>
  <sheetFormatPr defaultColWidth="9.1796875" defaultRowHeight="14.5" x14ac:dyDescent="0.35"/>
  <cols>
    <col min="1" max="1" width="9.1796875" style="30"/>
    <col min="2" max="2" width="45.81640625" style="6" customWidth="1"/>
    <col min="3" max="3" width="31.26953125" style="6" customWidth="1"/>
    <col min="4" max="4" width="17.81640625" style="6" customWidth="1"/>
    <col min="5" max="5" width="12.1796875" style="6" customWidth="1"/>
    <col min="6" max="6" width="15.7265625" style="6" customWidth="1"/>
    <col min="7" max="7" width="12" style="6" customWidth="1"/>
    <col min="8" max="8" width="16.26953125" style="7" customWidth="1"/>
    <col min="9" max="9" width="11.26953125" style="8" customWidth="1"/>
    <col min="10" max="12" width="16.26953125" style="7" customWidth="1"/>
    <col min="13" max="13" width="17.1796875" style="6" customWidth="1"/>
    <col min="14" max="16384" width="9.1796875" style="6"/>
  </cols>
  <sheetData>
    <row r="1" spans="1:13" ht="45" customHeight="1" x14ac:dyDescent="0.35">
      <c r="A1" s="28"/>
      <c r="B1" s="35"/>
      <c r="C1" s="35"/>
      <c r="L1" s="35" t="s">
        <v>212</v>
      </c>
      <c r="M1" s="35"/>
    </row>
    <row r="2" spans="1:13" ht="16.5" customHeight="1" x14ac:dyDescent="0.35">
      <c r="A2" s="28"/>
      <c r="B2" s="5"/>
      <c r="C2" s="5"/>
      <c r="L2" s="35" t="s">
        <v>213</v>
      </c>
      <c r="M2" s="35"/>
    </row>
    <row r="3" spans="1:13" ht="21" x14ac:dyDescent="0.5">
      <c r="A3" s="36" t="s">
        <v>75</v>
      </c>
      <c r="B3" s="36"/>
      <c r="C3" s="36"/>
      <c r="D3" s="36"/>
      <c r="E3" s="36"/>
      <c r="F3" s="36"/>
      <c r="G3" s="36"/>
      <c r="H3" s="38"/>
      <c r="I3" s="36"/>
      <c r="J3" s="38"/>
      <c r="K3" s="38"/>
      <c r="L3" s="38"/>
      <c r="M3" s="36"/>
    </row>
    <row r="5" spans="1:13" ht="65" x14ac:dyDescent="0.35">
      <c r="A5" s="29" t="s">
        <v>74</v>
      </c>
      <c r="B5" s="9" t="s">
        <v>73</v>
      </c>
      <c r="C5" s="9" t="s">
        <v>72</v>
      </c>
      <c r="D5" s="9" t="s">
        <v>71</v>
      </c>
      <c r="E5" s="9" t="s">
        <v>70</v>
      </c>
      <c r="F5" s="9" t="s">
        <v>69</v>
      </c>
      <c r="G5" s="9" t="s">
        <v>68</v>
      </c>
      <c r="H5" s="10" t="s">
        <v>63</v>
      </c>
      <c r="I5" s="11" t="s">
        <v>64</v>
      </c>
      <c r="J5" s="10" t="s">
        <v>62</v>
      </c>
      <c r="K5" s="10" t="s">
        <v>65</v>
      </c>
      <c r="L5" s="10" t="s">
        <v>66</v>
      </c>
      <c r="M5" s="12" t="s">
        <v>205</v>
      </c>
    </row>
    <row r="6" spans="1:13" ht="37.9" customHeight="1" x14ac:dyDescent="0.35">
      <c r="A6" s="15">
        <v>1</v>
      </c>
      <c r="B6" s="13" t="s">
        <v>81</v>
      </c>
      <c r="C6" s="13" t="s">
        <v>82</v>
      </c>
      <c r="D6" s="13" t="s">
        <v>17</v>
      </c>
      <c r="E6" s="13" t="s">
        <v>0</v>
      </c>
      <c r="F6" s="13" t="s">
        <v>102</v>
      </c>
      <c r="G6" s="13">
        <v>1</v>
      </c>
      <c r="H6" s="2"/>
      <c r="I6" s="3"/>
      <c r="J6" s="14">
        <f>H6+(H6*I6)</f>
        <v>0</v>
      </c>
      <c r="K6" s="14">
        <f>G6*H6</f>
        <v>0</v>
      </c>
      <c r="L6" s="14">
        <f>G6*J6</f>
        <v>0</v>
      </c>
      <c r="M6" s="1"/>
    </row>
    <row r="7" spans="1:13" ht="45.75" customHeight="1" x14ac:dyDescent="0.35">
      <c r="A7" s="15">
        <f t="shared" ref="A7:A19" si="0">A6+1</f>
        <v>2</v>
      </c>
      <c r="B7" s="13" t="s">
        <v>83</v>
      </c>
      <c r="C7" s="13" t="s">
        <v>84</v>
      </c>
      <c r="D7" s="13" t="s">
        <v>17</v>
      </c>
      <c r="E7" s="13" t="s">
        <v>0</v>
      </c>
      <c r="F7" s="13" t="s">
        <v>102</v>
      </c>
      <c r="G7" s="13">
        <v>1</v>
      </c>
      <c r="H7" s="2"/>
      <c r="I7" s="3"/>
      <c r="J7" s="14">
        <f t="shared" ref="J7:J19" si="1">H7+(H7*I7)</f>
        <v>0</v>
      </c>
      <c r="K7" s="14">
        <f t="shared" ref="K7:K19" si="2">G7*H7</f>
        <v>0</v>
      </c>
      <c r="L7" s="14">
        <f t="shared" ref="L7:L19" si="3">G7*J7</f>
        <v>0</v>
      </c>
      <c r="M7" s="1"/>
    </row>
    <row r="8" spans="1:13" ht="27" customHeight="1" x14ac:dyDescent="0.35">
      <c r="A8" s="15">
        <v>3</v>
      </c>
      <c r="B8" s="13" t="s">
        <v>85</v>
      </c>
      <c r="C8" s="13" t="s">
        <v>15</v>
      </c>
      <c r="D8" s="13" t="s">
        <v>17</v>
      </c>
      <c r="E8" s="13" t="s">
        <v>0</v>
      </c>
      <c r="F8" s="13" t="s">
        <v>102</v>
      </c>
      <c r="G8" s="13">
        <v>1</v>
      </c>
      <c r="H8" s="2"/>
      <c r="I8" s="3"/>
      <c r="J8" s="14">
        <f t="shared" si="1"/>
        <v>0</v>
      </c>
      <c r="K8" s="14">
        <f t="shared" si="2"/>
        <v>0</v>
      </c>
      <c r="L8" s="14">
        <f t="shared" si="3"/>
        <v>0</v>
      </c>
      <c r="M8" s="1"/>
    </row>
    <row r="9" spans="1:13" ht="76.5" customHeight="1" x14ac:dyDescent="0.35">
      <c r="A9" s="15">
        <f t="shared" si="0"/>
        <v>4</v>
      </c>
      <c r="B9" s="13" t="s">
        <v>86</v>
      </c>
      <c r="C9" s="13" t="s">
        <v>87</v>
      </c>
      <c r="D9" s="13" t="s">
        <v>80</v>
      </c>
      <c r="E9" s="13" t="s">
        <v>0</v>
      </c>
      <c r="F9" s="13" t="s">
        <v>227</v>
      </c>
      <c r="G9" s="13"/>
      <c r="H9" s="2"/>
      <c r="I9" s="3"/>
      <c r="J9" s="14">
        <f t="shared" si="1"/>
        <v>0</v>
      </c>
      <c r="K9" s="14">
        <f t="shared" si="2"/>
        <v>0</v>
      </c>
      <c r="L9" s="14">
        <f t="shared" si="3"/>
        <v>0</v>
      </c>
      <c r="M9" s="1"/>
    </row>
    <row r="10" spans="1:13" ht="69.75" customHeight="1" x14ac:dyDescent="0.35">
      <c r="A10" s="15">
        <f>A9+1</f>
        <v>5</v>
      </c>
      <c r="B10" s="13" t="s">
        <v>88</v>
      </c>
      <c r="C10" s="13" t="s">
        <v>89</v>
      </c>
      <c r="D10" s="13" t="s">
        <v>105</v>
      </c>
      <c r="E10" s="13" t="s">
        <v>0</v>
      </c>
      <c r="F10" s="13" t="s">
        <v>103</v>
      </c>
      <c r="G10" s="13">
        <v>17</v>
      </c>
      <c r="H10" s="2"/>
      <c r="I10" s="3"/>
      <c r="J10" s="14">
        <f t="shared" si="1"/>
        <v>0</v>
      </c>
      <c r="K10" s="14">
        <f t="shared" si="2"/>
        <v>0</v>
      </c>
      <c r="L10" s="14">
        <f t="shared" si="3"/>
        <v>0</v>
      </c>
      <c r="M10" s="1"/>
    </row>
    <row r="11" spans="1:13" ht="87" customHeight="1" x14ac:dyDescent="0.35">
      <c r="A11" s="15">
        <f t="shared" si="0"/>
        <v>6</v>
      </c>
      <c r="B11" s="13" t="s">
        <v>90</v>
      </c>
      <c r="C11" s="13"/>
      <c r="D11" s="13" t="s">
        <v>17</v>
      </c>
      <c r="E11" s="13" t="s">
        <v>0</v>
      </c>
      <c r="F11" s="13" t="s">
        <v>102</v>
      </c>
      <c r="G11" s="13">
        <v>8</v>
      </c>
      <c r="H11" s="2"/>
      <c r="I11" s="3"/>
      <c r="J11" s="14">
        <f t="shared" si="1"/>
        <v>0</v>
      </c>
      <c r="K11" s="14">
        <f t="shared" si="2"/>
        <v>0</v>
      </c>
      <c r="L11" s="14">
        <f t="shared" si="3"/>
        <v>0</v>
      </c>
      <c r="M11" s="1"/>
    </row>
    <row r="12" spans="1:13" ht="31.15" customHeight="1" x14ac:dyDescent="0.35">
      <c r="A12" s="15">
        <f t="shared" si="0"/>
        <v>7</v>
      </c>
      <c r="B12" s="13" t="s">
        <v>91</v>
      </c>
      <c r="C12" s="13" t="s">
        <v>92</v>
      </c>
      <c r="D12" s="13" t="s">
        <v>106</v>
      </c>
      <c r="E12" s="13" t="s">
        <v>0</v>
      </c>
      <c r="F12" s="13" t="s">
        <v>79</v>
      </c>
      <c r="G12" s="13">
        <v>100</v>
      </c>
      <c r="H12" s="2"/>
      <c r="I12" s="3"/>
      <c r="J12" s="14">
        <f t="shared" si="1"/>
        <v>0</v>
      </c>
      <c r="K12" s="14">
        <f t="shared" si="2"/>
        <v>0</v>
      </c>
      <c r="L12" s="14">
        <f t="shared" si="3"/>
        <v>0</v>
      </c>
      <c r="M12" s="1"/>
    </row>
    <row r="13" spans="1:13" ht="31.5" customHeight="1" x14ac:dyDescent="0.35">
      <c r="A13" s="15">
        <f t="shared" si="0"/>
        <v>8</v>
      </c>
      <c r="B13" s="13" t="s">
        <v>93</v>
      </c>
      <c r="C13" s="13" t="s">
        <v>92</v>
      </c>
      <c r="D13" s="13" t="s">
        <v>106</v>
      </c>
      <c r="E13" s="13" t="s">
        <v>0</v>
      </c>
      <c r="F13" s="13" t="s">
        <v>79</v>
      </c>
      <c r="G13" s="13">
        <v>60</v>
      </c>
      <c r="H13" s="2"/>
      <c r="I13" s="3"/>
      <c r="J13" s="14">
        <f t="shared" si="1"/>
        <v>0</v>
      </c>
      <c r="K13" s="14">
        <f t="shared" si="2"/>
        <v>0</v>
      </c>
      <c r="L13" s="14">
        <f t="shared" si="3"/>
        <v>0</v>
      </c>
      <c r="M13" s="1"/>
    </row>
    <row r="14" spans="1:13" ht="26.5" customHeight="1" x14ac:dyDescent="0.35">
      <c r="A14" s="15">
        <f t="shared" si="0"/>
        <v>9</v>
      </c>
      <c r="B14" s="13" t="s">
        <v>94</v>
      </c>
      <c r="C14" s="13" t="s">
        <v>92</v>
      </c>
      <c r="D14" s="13" t="s">
        <v>106</v>
      </c>
      <c r="E14" s="13" t="s">
        <v>0</v>
      </c>
      <c r="F14" s="13" t="s">
        <v>79</v>
      </c>
      <c r="G14" s="13">
        <v>50</v>
      </c>
      <c r="H14" s="2"/>
      <c r="I14" s="3"/>
      <c r="J14" s="14">
        <f t="shared" si="1"/>
        <v>0</v>
      </c>
      <c r="K14" s="14">
        <f t="shared" si="2"/>
        <v>0</v>
      </c>
      <c r="L14" s="14">
        <f t="shared" si="3"/>
        <v>0</v>
      </c>
      <c r="M14" s="1"/>
    </row>
    <row r="15" spans="1:13" ht="76.5" customHeight="1" x14ac:dyDescent="0.35">
      <c r="A15" s="15">
        <f t="shared" si="0"/>
        <v>10</v>
      </c>
      <c r="B15" s="13" t="s">
        <v>95</v>
      </c>
      <c r="C15" s="13" t="s">
        <v>31</v>
      </c>
      <c r="D15" s="13" t="s">
        <v>107</v>
      </c>
      <c r="E15" s="13" t="s">
        <v>0</v>
      </c>
      <c r="F15" s="13" t="s">
        <v>103</v>
      </c>
      <c r="G15" s="13">
        <v>17</v>
      </c>
      <c r="H15" s="2"/>
      <c r="I15" s="3"/>
      <c r="J15" s="14">
        <f t="shared" si="1"/>
        <v>0</v>
      </c>
      <c r="K15" s="14">
        <f t="shared" si="2"/>
        <v>0</v>
      </c>
      <c r="L15" s="14">
        <f t="shared" si="3"/>
        <v>0</v>
      </c>
      <c r="M15" s="1"/>
    </row>
    <row r="16" spans="1:13" ht="104.25" customHeight="1" x14ac:dyDescent="0.35">
      <c r="A16" s="15">
        <f t="shared" si="0"/>
        <v>11</v>
      </c>
      <c r="B16" s="13" t="s">
        <v>96</v>
      </c>
      <c r="C16" s="13" t="s">
        <v>97</v>
      </c>
      <c r="D16" s="13" t="s">
        <v>105</v>
      </c>
      <c r="E16" s="13" t="s">
        <v>0</v>
      </c>
      <c r="F16" s="13" t="s">
        <v>104</v>
      </c>
      <c r="G16" s="13">
        <v>30</v>
      </c>
      <c r="H16" s="2"/>
      <c r="I16" s="3"/>
      <c r="J16" s="14">
        <f t="shared" si="1"/>
        <v>0</v>
      </c>
      <c r="K16" s="14">
        <f t="shared" si="2"/>
        <v>0</v>
      </c>
      <c r="L16" s="14">
        <f t="shared" si="3"/>
        <v>0</v>
      </c>
      <c r="M16" s="1"/>
    </row>
    <row r="17" spans="1:13" ht="111" customHeight="1" x14ac:dyDescent="0.35">
      <c r="A17" s="15">
        <f t="shared" si="0"/>
        <v>12</v>
      </c>
      <c r="B17" s="13" t="s">
        <v>98</v>
      </c>
      <c r="C17" s="13" t="s">
        <v>97</v>
      </c>
      <c r="D17" s="13" t="s">
        <v>105</v>
      </c>
      <c r="E17" s="13" t="s">
        <v>0</v>
      </c>
      <c r="F17" s="13" t="s">
        <v>104</v>
      </c>
      <c r="G17" s="13">
        <v>37</v>
      </c>
      <c r="H17" s="2"/>
      <c r="I17" s="3"/>
      <c r="J17" s="14">
        <f t="shared" si="1"/>
        <v>0</v>
      </c>
      <c r="K17" s="14">
        <f t="shared" si="2"/>
        <v>0</v>
      </c>
      <c r="L17" s="14">
        <f t="shared" si="3"/>
        <v>0</v>
      </c>
      <c r="M17" s="1"/>
    </row>
    <row r="18" spans="1:13" ht="48.75" customHeight="1" x14ac:dyDescent="0.35">
      <c r="A18" s="15">
        <f t="shared" si="0"/>
        <v>13</v>
      </c>
      <c r="B18" s="13" t="s">
        <v>99</v>
      </c>
      <c r="C18" s="13" t="s">
        <v>47</v>
      </c>
      <c r="D18" s="13" t="s">
        <v>17</v>
      </c>
      <c r="E18" s="13" t="s">
        <v>0</v>
      </c>
      <c r="F18" s="13" t="s">
        <v>102</v>
      </c>
      <c r="G18" s="13">
        <v>1</v>
      </c>
      <c r="H18" s="2"/>
      <c r="I18" s="3"/>
      <c r="J18" s="14">
        <f t="shared" si="1"/>
        <v>0</v>
      </c>
      <c r="K18" s="14">
        <f t="shared" si="2"/>
        <v>0</v>
      </c>
      <c r="L18" s="14">
        <f t="shared" si="3"/>
        <v>0</v>
      </c>
      <c r="M18" s="1"/>
    </row>
    <row r="19" spans="1:13" ht="47.5" customHeight="1" x14ac:dyDescent="0.35">
      <c r="A19" s="15">
        <f t="shared" si="0"/>
        <v>14</v>
      </c>
      <c r="B19" s="13" t="s">
        <v>100</v>
      </c>
      <c r="C19" s="13" t="s">
        <v>101</v>
      </c>
      <c r="D19" s="13" t="s">
        <v>106</v>
      </c>
      <c r="E19" s="13" t="s">
        <v>0</v>
      </c>
      <c r="F19" s="13" t="s">
        <v>79</v>
      </c>
      <c r="G19" s="13">
        <v>4</v>
      </c>
      <c r="H19" s="2"/>
      <c r="I19" s="3"/>
      <c r="J19" s="14">
        <f t="shared" si="1"/>
        <v>0</v>
      </c>
      <c r="K19" s="14">
        <f t="shared" si="2"/>
        <v>0</v>
      </c>
      <c r="L19" s="14">
        <f t="shared" si="3"/>
        <v>0</v>
      </c>
      <c r="M19" s="1"/>
    </row>
    <row r="20" spans="1:13" ht="57" customHeight="1" x14ac:dyDescent="0.35">
      <c r="A20" s="26"/>
      <c r="B20" s="23"/>
      <c r="C20" s="23"/>
      <c r="D20" s="23"/>
      <c r="E20" s="23"/>
      <c r="F20" s="23"/>
      <c r="G20" s="23"/>
      <c r="H20" s="24"/>
      <c r="I20" s="25"/>
      <c r="J20" s="20" t="s">
        <v>226</v>
      </c>
      <c r="K20" s="21">
        <f>SUM(K6:K19)</f>
        <v>0</v>
      </c>
      <c r="L20" s="21">
        <f>SUM(L6:L19)</f>
        <v>0</v>
      </c>
      <c r="M20" s="26"/>
    </row>
    <row r="22" spans="1:13" x14ac:dyDescent="0.35">
      <c r="A22" s="39" t="s">
        <v>199</v>
      </c>
      <c r="B22" s="39"/>
      <c r="C22" s="39"/>
      <c r="D22" s="39"/>
      <c r="E22" s="39"/>
      <c r="F22" s="39"/>
      <c r="G22" s="39"/>
      <c r="H22" s="40"/>
      <c r="I22" s="39"/>
      <c r="J22" s="40"/>
      <c r="K22" s="40"/>
      <c r="L22" s="40"/>
      <c r="M22" s="39"/>
    </row>
    <row r="23" spans="1:13" ht="352.5" customHeight="1" x14ac:dyDescent="0.35">
      <c r="A23" s="33" t="s">
        <v>207</v>
      </c>
      <c r="B23" s="33"/>
      <c r="C23" s="33"/>
      <c r="D23" s="33"/>
      <c r="E23" s="33"/>
      <c r="F23" s="33"/>
      <c r="G23" s="33"/>
      <c r="H23" s="37"/>
      <c r="I23" s="33"/>
      <c r="J23" s="37"/>
      <c r="K23" s="37"/>
      <c r="L23" s="37"/>
      <c r="M23" s="33"/>
    </row>
  </sheetData>
  <sheetProtection algorithmName="SHA-512" hashValue="dAenUY3fAicB0A6jg5bdsNDfZ48/i/HwWVBrGcCakR9tvY0yU3Kv30qpHp9cX9JVYq4EJ7U1EfOVa96UwblNpw==" saltValue="sE22XKChYT4ravBPCviHcg==" spinCount="100000" sheet="1" objects="1" scenarios="1"/>
  <mergeCells count="6">
    <mergeCell ref="A23:M23"/>
    <mergeCell ref="B1:C1"/>
    <mergeCell ref="L1:M1"/>
    <mergeCell ref="L2:M2"/>
    <mergeCell ref="A3:M3"/>
    <mergeCell ref="A22:M22"/>
  </mergeCells>
  <pageMargins left="0.25" right="0.25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4F43-8D7B-4606-B709-2AA9C0BAEBE1}">
  <sheetPr>
    <pageSetUpPr fitToPage="1"/>
  </sheetPr>
  <dimension ref="A1:M11"/>
  <sheetViews>
    <sheetView zoomScale="92" zoomScaleNormal="92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9.1796875" defaultRowHeight="14.5" x14ac:dyDescent="0.35"/>
  <cols>
    <col min="1" max="1" width="9.1796875" style="6"/>
    <col min="2" max="2" width="45.7265625" style="6" customWidth="1"/>
    <col min="3" max="3" width="27.54296875" style="6" customWidth="1"/>
    <col min="4" max="4" width="17.81640625" style="6" customWidth="1"/>
    <col min="5" max="5" width="12.1796875" style="6" customWidth="1"/>
    <col min="6" max="6" width="13.26953125" style="6" customWidth="1"/>
    <col min="7" max="7" width="12" style="6" customWidth="1"/>
    <col min="8" max="8" width="16.26953125" style="7" customWidth="1"/>
    <col min="9" max="9" width="11.26953125" style="8" customWidth="1"/>
    <col min="10" max="12" width="16.26953125" style="7" customWidth="1"/>
    <col min="13" max="13" width="17.1796875" style="6" customWidth="1"/>
    <col min="14" max="16384" width="9.1796875" style="6"/>
  </cols>
  <sheetData>
    <row r="1" spans="1:13" ht="45" customHeight="1" x14ac:dyDescent="0.35">
      <c r="A1" s="4"/>
      <c r="B1" s="35"/>
      <c r="C1" s="35"/>
      <c r="L1" s="35" t="s">
        <v>214</v>
      </c>
      <c r="M1" s="35"/>
    </row>
    <row r="2" spans="1:13" ht="16.5" customHeight="1" x14ac:dyDescent="0.35">
      <c r="A2" s="4"/>
      <c r="B2" s="5"/>
      <c r="C2" s="5"/>
      <c r="L2" s="35" t="s">
        <v>215</v>
      </c>
      <c r="M2" s="35"/>
    </row>
    <row r="3" spans="1:13" ht="21" x14ac:dyDescent="0.5">
      <c r="A3" s="36" t="s">
        <v>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65" x14ac:dyDescent="0.35">
      <c r="A5" s="9" t="s">
        <v>74</v>
      </c>
      <c r="B5" s="9" t="s">
        <v>73</v>
      </c>
      <c r="C5" s="9" t="s">
        <v>72</v>
      </c>
      <c r="D5" s="9" t="s">
        <v>71</v>
      </c>
      <c r="E5" s="9" t="s">
        <v>70</v>
      </c>
      <c r="F5" s="9" t="s">
        <v>69</v>
      </c>
      <c r="G5" s="9" t="s">
        <v>68</v>
      </c>
      <c r="H5" s="10" t="s">
        <v>63</v>
      </c>
      <c r="I5" s="11" t="s">
        <v>64</v>
      </c>
      <c r="J5" s="10" t="s">
        <v>62</v>
      </c>
      <c r="K5" s="10" t="s">
        <v>65</v>
      </c>
      <c r="L5" s="10" t="s">
        <v>66</v>
      </c>
      <c r="M5" s="12" t="s">
        <v>205</v>
      </c>
    </row>
    <row r="6" spans="1:13" ht="110.25" customHeight="1" x14ac:dyDescent="0.35">
      <c r="A6" s="13">
        <v>1</v>
      </c>
      <c r="B6" s="13" t="s">
        <v>112</v>
      </c>
      <c r="C6" s="13" t="s">
        <v>97</v>
      </c>
      <c r="D6" s="13" t="s">
        <v>203</v>
      </c>
      <c r="E6" s="13" t="s">
        <v>111</v>
      </c>
      <c r="F6" s="13" t="s">
        <v>97</v>
      </c>
      <c r="G6" s="13">
        <v>1</v>
      </c>
      <c r="H6" s="2"/>
      <c r="I6" s="3"/>
      <c r="J6" s="14">
        <f>H6+(H6*I6)</f>
        <v>0</v>
      </c>
      <c r="K6" s="14">
        <f>G6*H6</f>
        <v>0</v>
      </c>
      <c r="L6" s="14">
        <f>G6*J6</f>
        <v>0</v>
      </c>
      <c r="M6" s="1"/>
    </row>
    <row r="7" spans="1:13" ht="99" customHeight="1" x14ac:dyDescent="0.35">
      <c r="A7" s="13">
        <f t="shared" ref="A7" si="0">A6+1</f>
        <v>2</v>
      </c>
      <c r="B7" s="13" t="s">
        <v>113</v>
      </c>
      <c r="C7" s="13" t="s">
        <v>97</v>
      </c>
      <c r="D7" s="13" t="s">
        <v>114</v>
      </c>
      <c r="E7" s="13" t="s">
        <v>111</v>
      </c>
      <c r="F7" s="13" t="s">
        <v>97</v>
      </c>
      <c r="G7" s="13">
        <v>1</v>
      </c>
      <c r="H7" s="2"/>
      <c r="I7" s="3"/>
      <c r="J7" s="14">
        <f>H7+(H7*I7)</f>
        <v>0</v>
      </c>
      <c r="K7" s="14">
        <f>G7*H7</f>
        <v>0</v>
      </c>
      <c r="L7" s="14">
        <f>G7*J7</f>
        <v>0</v>
      </c>
      <c r="M7" s="1"/>
    </row>
    <row r="8" spans="1:13" ht="56.25" customHeight="1" x14ac:dyDescent="0.35">
      <c r="A8" s="23"/>
      <c r="B8" s="23"/>
      <c r="C8" s="23"/>
      <c r="D8" s="23"/>
      <c r="E8" s="23"/>
      <c r="F8" s="23"/>
      <c r="G8" s="23"/>
      <c r="H8" s="24"/>
      <c r="I8" s="25"/>
      <c r="J8" s="20" t="s">
        <v>226</v>
      </c>
      <c r="K8" s="21">
        <f>SUM(K6:K7)</f>
        <v>0</v>
      </c>
      <c r="L8" s="21">
        <f>SUM(L6:L7)</f>
        <v>0</v>
      </c>
      <c r="M8" s="26"/>
    </row>
    <row r="10" spans="1:13" x14ac:dyDescent="0.35">
      <c r="A10" s="39" t="s">
        <v>199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192" customHeight="1" x14ac:dyDescent="0.35">
      <c r="A11" s="33" t="s">
        <v>200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sheetProtection algorithmName="SHA-512" hashValue="huHOgYZy/oZvGA+Icqp5+Aah0mPxTP0MJ9yv9tz6/WDIIcLJRgxZnC8FkNTDIF7aF2M+o/Z0igwsykth3eg69A==" saltValue="HkFl9KfkGZvbC4mSbKq4Hg==" spinCount="100000" sheet="1" objects="1" scenarios="1"/>
  <mergeCells count="6">
    <mergeCell ref="A11:M11"/>
    <mergeCell ref="B1:C1"/>
    <mergeCell ref="L1:M1"/>
    <mergeCell ref="L2:M2"/>
    <mergeCell ref="A3:M3"/>
    <mergeCell ref="A10:M10"/>
  </mergeCells>
  <pageMargins left="0.25" right="0.25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4CD8A-7B87-41D8-99F8-2FB905BC92E0}">
  <sheetPr>
    <pageSetUpPr fitToPage="1"/>
  </sheetPr>
  <dimension ref="A1:M24"/>
  <sheetViews>
    <sheetView zoomScale="92" zoomScaleNormal="92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9.1796875" defaultRowHeight="14.5" x14ac:dyDescent="0.35"/>
  <cols>
    <col min="1" max="1" width="9.1796875" style="6"/>
    <col min="2" max="2" width="43.7265625" style="6" customWidth="1"/>
    <col min="3" max="3" width="27.453125" style="6" customWidth="1"/>
    <col min="4" max="4" width="17.81640625" style="6" customWidth="1"/>
    <col min="5" max="5" width="12.1796875" style="6" customWidth="1"/>
    <col min="6" max="6" width="13.26953125" style="6" customWidth="1"/>
    <col min="7" max="7" width="12" style="6" customWidth="1"/>
    <col min="8" max="8" width="16.26953125" style="7" customWidth="1"/>
    <col min="9" max="9" width="11.26953125" style="8" customWidth="1"/>
    <col min="10" max="12" width="16.26953125" style="7" customWidth="1"/>
    <col min="13" max="13" width="17.1796875" style="6" customWidth="1"/>
    <col min="14" max="16384" width="9.1796875" style="6"/>
  </cols>
  <sheetData>
    <row r="1" spans="1:13" ht="45" customHeight="1" x14ac:dyDescent="0.35">
      <c r="A1" s="4"/>
      <c r="B1" s="35"/>
      <c r="C1" s="35"/>
      <c r="L1" s="35" t="s">
        <v>216</v>
      </c>
      <c r="M1" s="35"/>
    </row>
    <row r="2" spans="1:13" ht="16.5" customHeight="1" x14ac:dyDescent="0.35">
      <c r="A2" s="4"/>
      <c r="B2" s="5"/>
      <c r="C2" s="5"/>
      <c r="L2" s="35" t="s">
        <v>217</v>
      </c>
      <c r="M2" s="35"/>
    </row>
    <row r="3" spans="1:13" ht="21" x14ac:dyDescent="0.5">
      <c r="A3" s="36" t="s">
        <v>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65" x14ac:dyDescent="0.35">
      <c r="A5" s="9" t="s">
        <v>74</v>
      </c>
      <c r="B5" s="9" t="s">
        <v>73</v>
      </c>
      <c r="C5" s="9" t="s">
        <v>72</v>
      </c>
      <c r="D5" s="9" t="s">
        <v>71</v>
      </c>
      <c r="E5" s="9" t="s">
        <v>70</v>
      </c>
      <c r="F5" s="9" t="s">
        <v>69</v>
      </c>
      <c r="G5" s="9" t="s">
        <v>68</v>
      </c>
      <c r="H5" s="10" t="s">
        <v>63</v>
      </c>
      <c r="I5" s="11" t="s">
        <v>64</v>
      </c>
      <c r="J5" s="10" t="s">
        <v>62</v>
      </c>
      <c r="K5" s="10" t="s">
        <v>65</v>
      </c>
      <c r="L5" s="10" t="s">
        <v>66</v>
      </c>
      <c r="M5" s="12" t="s">
        <v>205</v>
      </c>
    </row>
    <row r="6" spans="1:13" ht="47.25" customHeight="1" x14ac:dyDescent="0.35">
      <c r="A6" s="13">
        <v>1</v>
      </c>
      <c r="B6" s="13" t="s">
        <v>116</v>
      </c>
      <c r="C6" s="13" t="s">
        <v>97</v>
      </c>
      <c r="D6" s="13" t="s">
        <v>135</v>
      </c>
      <c r="E6" s="13" t="s">
        <v>0</v>
      </c>
      <c r="F6" s="13">
        <v>1</v>
      </c>
      <c r="G6" s="13">
        <v>2</v>
      </c>
      <c r="H6" s="2"/>
      <c r="I6" s="3"/>
      <c r="J6" s="14">
        <f>H6+(H6*I6)</f>
        <v>0</v>
      </c>
      <c r="K6" s="14">
        <f>G6*H6</f>
        <v>0</v>
      </c>
      <c r="L6" s="14">
        <f>G6*J6</f>
        <v>0</v>
      </c>
      <c r="M6" s="1"/>
    </row>
    <row r="7" spans="1:13" ht="36" customHeight="1" x14ac:dyDescent="0.35">
      <c r="A7" s="13">
        <f t="shared" ref="A7:A20" si="0">A6+1</f>
        <v>2</v>
      </c>
      <c r="B7" s="13" t="s">
        <v>195</v>
      </c>
      <c r="C7" s="13" t="s">
        <v>97</v>
      </c>
      <c r="D7" s="13" t="s">
        <v>19</v>
      </c>
      <c r="E7" s="13" t="s">
        <v>108</v>
      </c>
      <c r="F7" s="13" t="s">
        <v>127</v>
      </c>
      <c r="G7" s="13">
        <v>1</v>
      </c>
      <c r="H7" s="2"/>
      <c r="I7" s="3"/>
      <c r="J7" s="14">
        <f t="shared" ref="J7:J20" si="1">H7+(H7*I7)</f>
        <v>0</v>
      </c>
      <c r="K7" s="14">
        <f t="shared" ref="K7:K20" si="2">G7*H7</f>
        <v>0</v>
      </c>
      <c r="L7" s="14">
        <f t="shared" ref="L7:L20" si="3">G7*J7</f>
        <v>0</v>
      </c>
      <c r="M7" s="1"/>
    </row>
    <row r="8" spans="1:13" ht="33.75" customHeight="1" x14ac:dyDescent="0.35">
      <c r="A8" s="13">
        <v>3</v>
      </c>
      <c r="B8" s="13" t="s">
        <v>196</v>
      </c>
      <c r="C8" s="13" t="s">
        <v>97</v>
      </c>
      <c r="D8" s="13" t="s">
        <v>19</v>
      </c>
      <c r="E8" s="13" t="s">
        <v>108</v>
      </c>
      <c r="F8" s="13" t="s">
        <v>127</v>
      </c>
      <c r="G8" s="13">
        <v>2</v>
      </c>
      <c r="H8" s="2"/>
      <c r="I8" s="3"/>
      <c r="J8" s="14">
        <f t="shared" si="1"/>
        <v>0</v>
      </c>
      <c r="K8" s="14">
        <f t="shared" si="2"/>
        <v>0</v>
      </c>
      <c r="L8" s="14">
        <f t="shared" si="3"/>
        <v>0</v>
      </c>
      <c r="M8" s="1"/>
    </row>
    <row r="9" spans="1:13" ht="36" customHeight="1" x14ac:dyDescent="0.35">
      <c r="A9" s="13">
        <f t="shared" si="0"/>
        <v>4</v>
      </c>
      <c r="B9" s="13" t="s">
        <v>197</v>
      </c>
      <c r="C9" s="13" t="s">
        <v>97</v>
      </c>
      <c r="D9" s="13" t="s">
        <v>19</v>
      </c>
      <c r="E9" s="13" t="s">
        <v>108</v>
      </c>
      <c r="F9" s="13" t="s">
        <v>127</v>
      </c>
      <c r="G9" s="13">
        <v>2</v>
      </c>
      <c r="H9" s="2"/>
      <c r="I9" s="3"/>
      <c r="J9" s="14">
        <f t="shared" si="1"/>
        <v>0</v>
      </c>
      <c r="K9" s="14">
        <f t="shared" si="2"/>
        <v>0</v>
      </c>
      <c r="L9" s="14">
        <f t="shared" si="3"/>
        <v>0</v>
      </c>
      <c r="M9" s="1"/>
    </row>
    <row r="10" spans="1:13" ht="31.5" customHeight="1" x14ac:dyDescent="0.35">
      <c r="A10" s="13">
        <f>A9+1</f>
        <v>5</v>
      </c>
      <c r="B10" s="13" t="s">
        <v>198</v>
      </c>
      <c r="C10" s="13" t="s">
        <v>97</v>
      </c>
      <c r="D10" s="13" t="s">
        <v>19</v>
      </c>
      <c r="E10" s="13" t="s">
        <v>108</v>
      </c>
      <c r="F10" s="13" t="s">
        <v>127</v>
      </c>
      <c r="G10" s="13">
        <v>2</v>
      </c>
      <c r="H10" s="2"/>
      <c r="I10" s="3"/>
      <c r="J10" s="14">
        <f t="shared" si="1"/>
        <v>0</v>
      </c>
      <c r="K10" s="14">
        <f t="shared" si="2"/>
        <v>0</v>
      </c>
      <c r="L10" s="14">
        <f t="shared" si="3"/>
        <v>0</v>
      </c>
      <c r="M10" s="1"/>
    </row>
    <row r="11" spans="1:13" ht="41.25" customHeight="1" x14ac:dyDescent="0.35">
      <c r="A11" s="13">
        <f t="shared" si="0"/>
        <v>6</v>
      </c>
      <c r="B11" s="13" t="s">
        <v>117</v>
      </c>
      <c r="C11" s="13" t="s">
        <v>97</v>
      </c>
      <c r="D11" s="13" t="s">
        <v>17</v>
      </c>
      <c r="E11" s="13" t="s">
        <v>108</v>
      </c>
      <c r="F11" s="13" t="s">
        <v>128</v>
      </c>
      <c r="G11" s="13">
        <v>6</v>
      </c>
      <c r="H11" s="2"/>
      <c r="I11" s="3"/>
      <c r="J11" s="14">
        <f t="shared" si="1"/>
        <v>0</v>
      </c>
      <c r="K11" s="14">
        <f t="shared" si="2"/>
        <v>0</v>
      </c>
      <c r="L11" s="14">
        <f t="shared" si="3"/>
        <v>0</v>
      </c>
      <c r="M11" s="1"/>
    </row>
    <row r="12" spans="1:13" ht="31.15" customHeight="1" x14ac:dyDescent="0.35">
      <c r="A12" s="13">
        <f t="shared" si="0"/>
        <v>7</v>
      </c>
      <c r="B12" s="13" t="s">
        <v>118</v>
      </c>
      <c r="C12" s="13" t="s">
        <v>97</v>
      </c>
      <c r="D12" s="13" t="s">
        <v>18</v>
      </c>
      <c r="E12" s="13" t="s">
        <v>108</v>
      </c>
      <c r="F12" s="13" t="s">
        <v>127</v>
      </c>
      <c r="G12" s="13">
        <v>1</v>
      </c>
      <c r="H12" s="2"/>
      <c r="I12" s="3"/>
      <c r="J12" s="14">
        <f t="shared" si="1"/>
        <v>0</v>
      </c>
      <c r="K12" s="14">
        <f t="shared" si="2"/>
        <v>0</v>
      </c>
      <c r="L12" s="14">
        <f t="shared" si="3"/>
        <v>0</v>
      </c>
      <c r="M12" s="1"/>
    </row>
    <row r="13" spans="1:13" ht="51.75" customHeight="1" x14ac:dyDescent="0.35">
      <c r="A13" s="13">
        <f t="shared" si="0"/>
        <v>8</v>
      </c>
      <c r="B13" s="13" t="s">
        <v>119</v>
      </c>
      <c r="C13" s="13" t="s">
        <v>97</v>
      </c>
      <c r="D13" s="13" t="s">
        <v>17</v>
      </c>
      <c r="E13" s="13" t="s">
        <v>0</v>
      </c>
      <c r="F13" s="13" t="s">
        <v>129</v>
      </c>
      <c r="G13" s="13">
        <v>8</v>
      </c>
      <c r="H13" s="2"/>
      <c r="I13" s="3"/>
      <c r="J13" s="14">
        <f t="shared" si="1"/>
        <v>0</v>
      </c>
      <c r="K13" s="14">
        <f t="shared" si="2"/>
        <v>0</v>
      </c>
      <c r="L13" s="14">
        <f t="shared" si="3"/>
        <v>0</v>
      </c>
      <c r="M13" s="1"/>
    </row>
    <row r="14" spans="1:13" ht="89.25" customHeight="1" x14ac:dyDescent="0.35">
      <c r="A14" s="13">
        <f t="shared" si="0"/>
        <v>9</v>
      </c>
      <c r="B14" s="13" t="s">
        <v>120</v>
      </c>
      <c r="C14" s="13" t="s">
        <v>97</v>
      </c>
      <c r="D14" s="13" t="s">
        <v>18</v>
      </c>
      <c r="E14" s="13" t="s">
        <v>0</v>
      </c>
      <c r="F14" s="13" t="s">
        <v>130</v>
      </c>
      <c r="G14" s="13">
        <v>13</v>
      </c>
      <c r="H14" s="2"/>
      <c r="I14" s="3"/>
      <c r="J14" s="14">
        <f t="shared" si="1"/>
        <v>0</v>
      </c>
      <c r="K14" s="14">
        <f t="shared" si="2"/>
        <v>0</v>
      </c>
      <c r="L14" s="14">
        <f t="shared" si="3"/>
        <v>0</v>
      </c>
      <c r="M14" s="1"/>
    </row>
    <row r="15" spans="1:13" ht="76.5" customHeight="1" x14ac:dyDescent="0.35">
      <c r="A15" s="13">
        <f t="shared" si="0"/>
        <v>10</v>
      </c>
      <c r="B15" s="13" t="s">
        <v>121</v>
      </c>
      <c r="C15" s="13" t="s">
        <v>97</v>
      </c>
      <c r="D15" s="13" t="s">
        <v>18</v>
      </c>
      <c r="E15" s="13" t="s">
        <v>131</v>
      </c>
      <c r="F15" s="13" t="s">
        <v>129</v>
      </c>
      <c r="G15" s="13">
        <v>3</v>
      </c>
      <c r="H15" s="2"/>
      <c r="I15" s="3"/>
      <c r="J15" s="14">
        <f t="shared" si="1"/>
        <v>0</v>
      </c>
      <c r="K15" s="14">
        <f t="shared" si="2"/>
        <v>0</v>
      </c>
      <c r="L15" s="14">
        <f t="shared" si="3"/>
        <v>0</v>
      </c>
      <c r="M15" s="1"/>
    </row>
    <row r="16" spans="1:13" ht="74.25" customHeight="1" x14ac:dyDescent="0.35">
      <c r="A16" s="13">
        <f t="shared" si="0"/>
        <v>11</v>
      </c>
      <c r="B16" s="13" t="s">
        <v>122</v>
      </c>
      <c r="C16" s="13" t="s">
        <v>97</v>
      </c>
      <c r="D16" s="13" t="s">
        <v>18</v>
      </c>
      <c r="E16" s="13" t="s">
        <v>0</v>
      </c>
      <c r="F16" s="13" t="s">
        <v>129</v>
      </c>
      <c r="G16" s="13">
        <v>2</v>
      </c>
      <c r="H16" s="2"/>
      <c r="I16" s="3"/>
      <c r="J16" s="14">
        <f t="shared" si="1"/>
        <v>0</v>
      </c>
      <c r="K16" s="14">
        <f t="shared" si="2"/>
        <v>0</v>
      </c>
      <c r="L16" s="14">
        <f t="shared" si="3"/>
        <v>0</v>
      </c>
      <c r="M16" s="1"/>
    </row>
    <row r="17" spans="1:13" ht="45.75" customHeight="1" x14ac:dyDescent="0.35">
      <c r="A17" s="13">
        <f t="shared" si="0"/>
        <v>12</v>
      </c>
      <c r="B17" s="13" t="s">
        <v>123</v>
      </c>
      <c r="C17" s="13" t="s">
        <v>97</v>
      </c>
      <c r="D17" s="13" t="s">
        <v>136</v>
      </c>
      <c r="E17" s="13" t="s">
        <v>0</v>
      </c>
      <c r="F17" s="13"/>
      <c r="G17" s="13">
        <v>4</v>
      </c>
      <c r="H17" s="2"/>
      <c r="I17" s="3"/>
      <c r="J17" s="14">
        <f t="shared" si="1"/>
        <v>0</v>
      </c>
      <c r="K17" s="14">
        <f t="shared" si="2"/>
        <v>0</v>
      </c>
      <c r="L17" s="14">
        <f t="shared" si="3"/>
        <v>0</v>
      </c>
      <c r="M17" s="1"/>
    </row>
    <row r="18" spans="1:13" ht="36.75" customHeight="1" x14ac:dyDescent="0.35">
      <c r="A18" s="13">
        <f t="shared" si="0"/>
        <v>13</v>
      </c>
      <c r="B18" s="13" t="s">
        <v>124</v>
      </c>
      <c r="C18" s="13" t="s">
        <v>97</v>
      </c>
      <c r="D18" s="13" t="s">
        <v>17</v>
      </c>
      <c r="E18" s="13" t="s">
        <v>0</v>
      </c>
      <c r="F18" s="13" t="s">
        <v>132</v>
      </c>
      <c r="G18" s="13">
        <v>7</v>
      </c>
      <c r="H18" s="2"/>
      <c r="I18" s="3"/>
      <c r="J18" s="14">
        <f t="shared" si="1"/>
        <v>0</v>
      </c>
      <c r="K18" s="14">
        <f t="shared" si="2"/>
        <v>0</v>
      </c>
      <c r="L18" s="14">
        <f t="shared" si="3"/>
        <v>0</v>
      </c>
      <c r="M18" s="1"/>
    </row>
    <row r="19" spans="1:13" ht="47.5" customHeight="1" x14ac:dyDescent="0.35">
      <c r="A19" s="13">
        <f t="shared" si="0"/>
        <v>14</v>
      </c>
      <c r="B19" s="13" t="s">
        <v>125</v>
      </c>
      <c r="C19" s="13" t="s">
        <v>97</v>
      </c>
      <c r="D19" s="13" t="s">
        <v>18</v>
      </c>
      <c r="E19" s="13" t="s">
        <v>0</v>
      </c>
      <c r="F19" s="13" t="s">
        <v>133</v>
      </c>
      <c r="G19" s="13">
        <v>9</v>
      </c>
      <c r="H19" s="2"/>
      <c r="I19" s="3"/>
      <c r="J19" s="14">
        <f t="shared" si="1"/>
        <v>0</v>
      </c>
      <c r="K19" s="14">
        <f t="shared" si="2"/>
        <v>0</v>
      </c>
      <c r="L19" s="14">
        <f t="shared" si="3"/>
        <v>0</v>
      </c>
      <c r="M19" s="1"/>
    </row>
    <row r="20" spans="1:13" ht="37.5" customHeight="1" x14ac:dyDescent="0.35">
      <c r="A20" s="13">
        <f t="shared" si="0"/>
        <v>15</v>
      </c>
      <c r="B20" s="16" t="s">
        <v>126</v>
      </c>
      <c r="C20" s="13" t="s">
        <v>97</v>
      </c>
      <c r="D20" s="13" t="s">
        <v>17</v>
      </c>
      <c r="E20" s="13" t="s">
        <v>0</v>
      </c>
      <c r="F20" s="13" t="s">
        <v>134</v>
      </c>
      <c r="G20" s="13">
        <v>2</v>
      </c>
      <c r="H20" s="2"/>
      <c r="I20" s="3"/>
      <c r="J20" s="14">
        <f t="shared" si="1"/>
        <v>0</v>
      </c>
      <c r="K20" s="14">
        <f t="shared" si="2"/>
        <v>0</v>
      </c>
      <c r="L20" s="14">
        <f t="shared" si="3"/>
        <v>0</v>
      </c>
      <c r="M20" s="1"/>
    </row>
    <row r="21" spans="1:13" ht="53.25" customHeight="1" x14ac:dyDescent="0.35">
      <c r="A21" s="23"/>
      <c r="B21" s="31"/>
      <c r="C21" s="23"/>
      <c r="D21" s="23"/>
      <c r="E21" s="23"/>
      <c r="F21" s="23"/>
      <c r="G21" s="23"/>
      <c r="H21" s="24"/>
      <c r="I21" s="25"/>
      <c r="J21" s="20" t="s">
        <v>226</v>
      </c>
      <c r="K21" s="21">
        <f>SUM(K6:K20)</f>
        <v>0</v>
      </c>
      <c r="L21" s="21">
        <f>SUM(L6:L20)</f>
        <v>0</v>
      </c>
      <c r="M21" s="26"/>
    </row>
    <row r="23" spans="1:13" x14ac:dyDescent="0.35">
      <c r="A23" s="39" t="s">
        <v>199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ht="238.5" customHeight="1" x14ac:dyDescent="0.35">
      <c r="A24" s="33" t="s">
        <v>206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</sheetData>
  <sheetProtection algorithmName="SHA-512" hashValue="PwJ60qlV8bHwsJMRxEwX0vNWyn50J8aR3LTTrrS8YJhUklYWb2ByNlyLgjRVDxCtHaiTT9z0OFuizM93gn50cw==" saltValue="+Z3uklVfuKJ92haHi7AxMA==" spinCount="100000" sheet="1" objects="1" scenarios="1"/>
  <mergeCells count="6">
    <mergeCell ref="A24:M24"/>
    <mergeCell ref="B1:C1"/>
    <mergeCell ref="L1:M1"/>
    <mergeCell ref="L2:M2"/>
    <mergeCell ref="A3:M3"/>
    <mergeCell ref="A23:M23"/>
  </mergeCells>
  <pageMargins left="0.25" right="0.25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140D-92E0-45DA-9CB8-3A9141B425FA}">
  <sheetPr>
    <pageSetUpPr fitToPage="1"/>
  </sheetPr>
  <dimension ref="A1:M20"/>
  <sheetViews>
    <sheetView zoomScale="92" zoomScaleNormal="92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9.1796875" defaultRowHeight="14.5" x14ac:dyDescent="0.35"/>
  <cols>
    <col min="1" max="1" width="9.1796875" style="6"/>
    <col min="2" max="2" width="40.453125" style="6" customWidth="1"/>
    <col min="3" max="3" width="25.453125" style="6" customWidth="1"/>
    <col min="4" max="4" width="17.81640625" style="6" customWidth="1"/>
    <col min="5" max="5" width="12.1796875" style="6" customWidth="1"/>
    <col min="6" max="6" width="13.26953125" style="6" customWidth="1"/>
    <col min="7" max="7" width="12" style="6" customWidth="1"/>
    <col min="8" max="8" width="16.26953125" style="7" customWidth="1"/>
    <col min="9" max="9" width="11.26953125" style="8" customWidth="1"/>
    <col min="10" max="12" width="16.26953125" style="7" customWidth="1"/>
    <col min="13" max="13" width="17.1796875" style="6" customWidth="1"/>
    <col min="14" max="16384" width="9.1796875" style="6"/>
  </cols>
  <sheetData>
    <row r="1" spans="1:13" ht="45" customHeight="1" x14ac:dyDescent="0.35">
      <c r="A1" s="4"/>
      <c r="B1" s="35"/>
      <c r="C1" s="35"/>
      <c r="L1" s="35" t="s">
        <v>218</v>
      </c>
      <c r="M1" s="35"/>
    </row>
    <row r="2" spans="1:13" ht="16.5" customHeight="1" x14ac:dyDescent="0.35">
      <c r="A2" s="4"/>
      <c r="B2" s="5"/>
      <c r="C2" s="5"/>
      <c r="L2" s="35" t="s">
        <v>219</v>
      </c>
      <c r="M2" s="35"/>
    </row>
    <row r="3" spans="1:13" ht="21" x14ac:dyDescent="0.5">
      <c r="A3" s="36" t="s">
        <v>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65" x14ac:dyDescent="0.35">
      <c r="A5" s="9" t="s">
        <v>74</v>
      </c>
      <c r="B5" s="9" t="s">
        <v>73</v>
      </c>
      <c r="C5" s="9" t="s">
        <v>72</v>
      </c>
      <c r="D5" s="9" t="s">
        <v>71</v>
      </c>
      <c r="E5" s="9" t="s">
        <v>70</v>
      </c>
      <c r="F5" s="9" t="s">
        <v>69</v>
      </c>
      <c r="G5" s="9" t="s">
        <v>68</v>
      </c>
      <c r="H5" s="10" t="s">
        <v>63</v>
      </c>
      <c r="I5" s="11" t="s">
        <v>64</v>
      </c>
      <c r="J5" s="10" t="s">
        <v>62</v>
      </c>
      <c r="K5" s="10" t="s">
        <v>65</v>
      </c>
      <c r="L5" s="10" t="s">
        <v>66</v>
      </c>
      <c r="M5" s="12" t="s">
        <v>205</v>
      </c>
    </row>
    <row r="6" spans="1:13" ht="80.25" customHeight="1" x14ac:dyDescent="0.35">
      <c r="A6" s="13">
        <v>1</v>
      </c>
      <c r="B6" s="13" t="s">
        <v>138</v>
      </c>
      <c r="C6" s="13" t="s">
        <v>97</v>
      </c>
      <c r="D6" s="13" t="s">
        <v>151</v>
      </c>
      <c r="E6" s="13" t="s">
        <v>131</v>
      </c>
      <c r="F6" s="13" t="s">
        <v>134</v>
      </c>
      <c r="G6" s="13">
        <v>20</v>
      </c>
      <c r="H6" s="2"/>
      <c r="I6" s="3"/>
      <c r="J6" s="14">
        <f>H6+(H6*I6)</f>
        <v>0</v>
      </c>
      <c r="K6" s="14">
        <f>G6*H6</f>
        <v>0</v>
      </c>
      <c r="L6" s="14">
        <f>G6*J6</f>
        <v>0</v>
      </c>
      <c r="M6" s="1"/>
    </row>
    <row r="7" spans="1:13" ht="45.75" customHeight="1" x14ac:dyDescent="0.35">
      <c r="A7" s="13">
        <f t="shared" ref="A7:A16" si="0">A6+1</f>
        <v>2</v>
      </c>
      <c r="B7" s="13" t="s">
        <v>139</v>
      </c>
      <c r="C7" s="13" t="s">
        <v>97</v>
      </c>
      <c r="D7" s="13" t="s">
        <v>17</v>
      </c>
      <c r="E7" s="13" t="s">
        <v>115</v>
      </c>
      <c r="F7" s="13" t="s">
        <v>97</v>
      </c>
      <c r="G7" s="13">
        <v>10000</v>
      </c>
      <c r="H7" s="2"/>
      <c r="I7" s="3"/>
      <c r="J7" s="14">
        <f t="shared" ref="J7:J16" si="1">H7+(H7*I7)</f>
        <v>0</v>
      </c>
      <c r="K7" s="14">
        <f t="shared" ref="K7:K16" si="2">G7*H7</f>
        <v>0</v>
      </c>
      <c r="L7" s="14">
        <f t="shared" ref="L7:L16" si="3">G7*J7</f>
        <v>0</v>
      </c>
      <c r="M7" s="1"/>
    </row>
    <row r="8" spans="1:13" ht="72.75" customHeight="1" x14ac:dyDescent="0.35">
      <c r="A8" s="13">
        <v>3</v>
      </c>
      <c r="B8" s="13" t="s">
        <v>154</v>
      </c>
      <c r="C8" s="13" t="s">
        <v>97</v>
      </c>
      <c r="D8" s="13" t="s">
        <v>137</v>
      </c>
      <c r="E8" s="13" t="s">
        <v>115</v>
      </c>
      <c r="F8" s="13">
        <v>25</v>
      </c>
      <c r="G8" s="13">
        <v>2</v>
      </c>
      <c r="H8" s="2"/>
      <c r="I8" s="3"/>
      <c r="J8" s="14">
        <f t="shared" si="1"/>
        <v>0</v>
      </c>
      <c r="K8" s="14">
        <f t="shared" si="2"/>
        <v>0</v>
      </c>
      <c r="L8" s="14">
        <f t="shared" si="3"/>
        <v>0</v>
      </c>
      <c r="M8" s="1"/>
    </row>
    <row r="9" spans="1:13" ht="49.15" customHeight="1" x14ac:dyDescent="0.35">
      <c r="A9" s="13">
        <f t="shared" si="0"/>
        <v>4</v>
      </c>
      <c r="B9" s="13" t="s">
        <v>140</v>
      </c>
      <c r="C9" s="13" t="s">
        <v>97</v>
      </c>
      <c r="D9" s="13" t="s">
        <v>152</v>
      </c>
      <c r="E9" s="13" t="s">
        <v>0</v>
      </c>
      <c r="F9" s="13" t="s">
        <v>134</v>
      </c>
      <c r="G9" s="13">
        <v>1</v>
      </c>
      <c r="H9" s="2"/>
      <c r="I9" s="3"/>
      <c r="J9" s="14">
        <f t="shared" si="1"/>
        <v>0</v>
      </c>
      <c r="K9" s="14">
        <f t="shared" si="2"/>
        <v>0</v>
      </c>
      <c r="L9" s="14">
        <f t="shared" si="3"/>
        <v>0</v>
      </c>
      <c r="M9" s="1"/>
    </row>
    <row r="10" spans="1:13" ht="34.5" customHeight="1" x14ac:dyDescent="0.35">
      <c r="A10" s="13">
        <f>A9+1</f>
        <v>5</v>
      </c>
      <c r="B10" s="13" t="s">
        <v>141</v>
      </c>
      <c r="C10" s="13" t="s">
        <v>97</v>
      </c>
      <c r="D10" s="13" t="s">
        <v>17</v>
      </c>
      <c r="E10" s="13" t="s">
        <v>0</v>
      </c>
      <c r="F10" s="13" t="s">
        <v>148</v>
      </c>
      <c r="G10" s="13">
        <v>1</v>
      </c>
      <c r="H10" s="2"/>
      <c r="I10" s="3"/>
      <c r="J10" s="14">
        <f t="shared" si="1"/>
        <v>0</v>
      </c>
      <c r="K10" s="14">
        <f t="shared" si="2"/>
        <v>0</v>
      </c>
      <c r="L10" s="14">
        <f t="shared" si="3"/>
        <v>0</v>
      </c>
      <c r="M10" s="1"/>
    </row>
    <row r="11" spans="1:13" ht="69" customHeight="1" x14ac:dyDescent="0.35">
      <c r="A11" s="13">
        <f t="shared" si="0"/>
        <v>6</v>
      </c>
      <c r="B11" s="13" t="s">
        <v>142</v>
      </c>
      <c r="C11" s="13" t="s">
        <v>97</v>
      </c>
      <c r="D11" s="13" t="s">
        <v>153</v>
      </c>
      <c r="E11" s="13" t="s">
        <v>115</v>
      </c>
      <c r="F11" s="13" t="s">
        <v>97</v>
      </c>
      <c r="G11" s="13">
        <v>5</v>
      </c>
      <c r="H11" s="2"/>
      <c r="I11" s="3"/>
      <c r="J11" s="14">
        <f t="shared" si="1"/>
        <v>0</v>
      </c>
      <c r="K11" s="14">
        <f t="shared" si="2"/>
        <v>0</v>
      </c>
      <c r="L11" s="14">
        <f t="shared" si="3"/>
        <v>0</v>
      </c>
      <c r="M11" s="1"/>
    </row>
    <row r="12" spans="1:13" ht="85.5" customHeight="1" x14ac:dyDescent="0.35">
      <c r="A12" s="13">
        <f t="shared" si="0"/>
        <v>7</v>
      </c>
      <c r="B12" s="13" t="s">
        <v>143</v>
      </c>
      <c r="C12" s="13" t="s">
        <v>97</v>
      </c>
      <c r="D12" s="13" t="s">
        <v>110</v>
      </c>
      <c r="E12" s="13" t="s">
        <v>0</v>
      </c>
      <c r="F12" s="13" t="s">
        <v>149</v>
      </c>
      <c r="G12" s="13">
        <v>2</v>
      </c>
      <c r="H12" s="2"/>
      <c r="I12" s="3"/>
      <c r="J12" s="14">
        <f t="shared" si="1"/>
        <v>0</v>
      </c>
      <c r="K12" s="14">
        <f t="shared" si="2"/>
        <v>0</v>
      </c>
      <c r="L12" s="14">
        <f t="shared" si="3"/>
        <v>0</v>
      </c>
      <c r="M12" s="1"/>
    </row>
    <row r="13" spans="1:13" ht="103.5" customHeight="1" x14ac:dyDescent="0.35">
      <c r="A13" s="13">
        <f t="shared" si="0"/>
        <v>8</v>
      </c>
      <c r="B13" s="13" t="s">
        <v>144</v>
      </c>
      <c r="C13" s="13" t="s">
        <v>97</v>
      </c>
      <c r="D13" s="13" t="s">
        <v>97</v>
      </c>
      <c r="E13" s="13" t="s">
        <v>131</v>
      </c>
      <c r="F13" s="13" t="s">
        <v>150</v>
      </c>
      <c r="G13" s="13">
        <v>5</v>
      </c>
      <c r="H13" s="2"/>
      <c r="I13" s="3"/>
      <c r="J13" s="14">
        <f t="shared" si="1"/>
        <v>0</v>
      </c>
      <c r="K13" s="14">
        <f t="shared" si="2"/>
        <v>0</v>
      </c>
      <c r="L13" s="14">
        <f t="shared" si="3"/>
        <v>0</v>
      </c>
      <c r="M13" s="1"/>
    </row>
    <row r="14" spans="1:13" ht="26.5" customHeight="1" x14ac:dyDescent="0.35">
      <c r="A14" s="13">
        <f t="shared" si="0"/>
        <v>9</v>
      </c>
      <c r="B14" s="13" t="s">
        <v>145</v>
      </c>
      <c r="C14" s="13" t="s">
        <v>97</v>
      </c>
      <c r="D14" s="13" t="s">
        <v>137</v>
      </c>
      <c r="E14" s="13" t="s">
        <v>115</v>
      </c>
      <c r="F14" s="13" t="s">
        <v>97</v>
      </c>
      <c r="G14" s="13">
        <v>2</v>
      </c>
      <c r="H14" s="2"/>
      <c r="I14" s="3"/>
      <c r="J14" s="14">
        <f t="shared" si="1"/>
        <v>0</v>
      </c>
      <c r="K14" s="14">
        <f t="shared" si="2"/>
        <v>0</v>
      </c>
      <c r="L14" s="14">
        <f t="shared" si="3"/>
        <v>0</v>
      </c>
      <c r="M14" s="1"/>
    </row>
    <row r="15" spans="1:13" ht="47.25" customHeight="1" x14ac:dyDescent="0.35">
      <c r="A15" s="13">
        <f t="shared" si="0"/>
        <v>10</v>
      </c>
      <c r="B15" s="13" t="s">
        <v>146</v>
      </c>
      <c r="C15" s="13" t="s">
        <v>97</v>
      </c>
      <c r="D15" s="13" t="s">
        <v>18</v>
      </c>
      <c r="E15" s="13" t="s">
        <v>115</v>
      </c>
      <c r="F15" s="13" t="s">
        <v>97</v>
      </c>
      <c r="G15" s="13">
        <v>1000</v>
      </c>
      <c r="H15" s="2"/>
      <c r="I15" s="3"/>
      <c r="J15" s="14">
        <f t="shared" si="1"/>
        <v>0</v>
      </c>
      <c r="K15" s="14">
        <f t="shared" si="2"/>
        <v>0</v>
      </c>
      <c r="L15" s="14">
        <f t="shared" si="3"/>
        <v>0</v>
      </c>
      <c r="M15" s="1"/>
    </row>
    <row r="16" spans="1:13" ht="69" customHeight="1" x14ac:dyDescent="0.35">
      <c r="A16" s="13">
        <f t="shared" si="0"/>
        <v>11</v>
      </c>
      <c r="B16" s="13" t="s">
        <v>147</v>
      </c>
      <c r="C16" s="13" t="s">
        <v>97</v>
      </c>
      <c r="D16" s="13" t="s">
        <v>18</v>
      </c>
      <c r="E16" s="13" t="s">
        <v>115</v>
      </c>
      <c r="F16" s="13" t="s">
        <v>97</v>
      </c>
      <c r="G16" s="13">
        <v>1500</v>
      </c>
      <c r="H16" s="2"/>
      <c r="I16" s="3"/>
      <c r="J16" s="14">
        <f t="shared" si="1"/>
        <v>0</v>
      </c>
      <c r="K16" s="14">
        <f t="shared" si="2"/>
        <v>0</v>
      </c>
      <c r="L16" s="14">
        <f t="shared" si="3"/>
        <v>0</v>
      </c>
      <c r="M16" s="1"/>
    </row>
    <row r="17" spans="1:13" ht="69" customHeight="1" x14ac:dyDescent="0.35">
      <c r="A17" s="23"/>
      <c r="B17" s="23"/>
      <c r="C17" s="23"/>
      <c r="D17" s="23"/>
      <c r="E17" s="23"/>
      <c r="F17" s="23"/>
      <c r="G17" s="23"/>
      <c r="H17" s="24"/>
      <c r="I17" s="25"/>
      <c r="J17" s="20" t="s">
        <v>226</v>
      </c>
      <c r="K17" s="21">
        <f>SUM(K6:K16)</f>
        <v>0</v>
      </c>
      <c r="L17" s="21">
        <f>SUM(L6:L16)</f>
        <v>0</v>
      </c>
      <c r="M17" s="26"/>
    </row>
    <row r="19" spans="1:13" x14ac:dyDescent="0.35">
      <c r="A19" s="39" t="s">
        <v>199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1:13" ht="78.75" customHeight="1" x14ac:dyDescent="0.35">
      <c r="A20" s="33" t="s">
        <v>209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</sheetData>
  <sheetProtection algorithmName="SHA-512" hashValue="AB3UEec9kN9Ftz8xseGLLcCEjW3ZK9vQO8ij7fwHN9BeMyYeqWuDj4y1Hir3cBZXvJRB5QoMxF43Whn3iInlxA==" saltValue="4F0x5d2tNqJB5irs5OHIAw==" spinCount="100000" sheet="1" objects="1" scenarios="1"/>
  <mergeCells count="6">
    <mergeCell ref="A20:M20"/>
    <mergeCell ref="B1:C1"/>
    <mergeCell ref="L1:M1"/>
    <mergeCell ref="L2:M2"/>
    <mergeCell ref="A3:M3"/>
    <mergeCell ref="A19:M19"/>
  </mergeCells>
  <pageMargins left="0.25" right="0.25" top="0.75" bottom="0.75" header="0.3" footer="0.3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341A-A343-4D54-9DC3-3588645EBD82}">
  <sheetPr>
    <pageSetUpPr fitToPage="1"/>
  </sheetPr>
  <dimension ref="A1:O24"/>
  <sheetViews>
    <sheetView zoomScale="92" zoomScaleNormal="92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9.1796875" defaultRowHeight="14.5" x14ac:dyDescent="0.35"/>
  <cols>
    <col min="1" max="1" width="9.1796875" style="6"/>
    <col min="2" max="2" width="34.54296875" style="6" customWidth="1"/>
    <col min="3" max="3" width="31.26953125" style="6" customWidth="1"/>
    <col min="4" max="4" width="17.81640625" style="6" customWidth="1"/>
    <col min="5" max="5" width="12.1796875" style="6" customWidth="1"/>
    <col min="6" max="6" width="13.26953125" style="6" customWidth="1"/>
    <col min="7" max="7" width="12" style="6" customWidth="1"/>
    <col min="8" max="8" width="16.26953125" style="7" customWidth="1"/>
    <col min="9" max="9" width="11.26953125" style="8" customWidth="1"/>
    <col min="10" max="12" width="16.26953125" style="7" customWidth="1"/>
    <col min="13" max="13" width="17.1796875" style="6" customWidth="1"/>
    <col min="14" max="14" width="21" style="6" customWidth="1"/>
    <col min="15" max="15" width="30.7265625" style="6" customWidth="1"/>
    <col min="16" max="16384" width="9.1796875" style="6"/>
  </cols>
  <sheetData>
    <row r="1" spans="1:15" ht="45" customHeight="1" x14ac:dyDescent="0.35">
      <c r="A1" s="4"/>
      <c r="B1" s="35"/>
      <c r="C1" s="35"/>
      <c r="N1" s="35" t="s">
        <v>220</v>
      </c>
      <c r="O1" s="35"/>
    </row>
    <row r="2" spans="1:15" ht="16.5" customHeight="1" x14ac:dyDescent="0.35">
      <c r="A2" s="4"/>
      <c r="B2" s="5"/>
      <c r="C2" s="5"/>
      <c r="M2" s="32"/>
      <c r="N2" s="41" t="s">
        <v>221</v>
      </c>
      <c r="O2" s="41"/>
    </row>
    <row r="3" spans="1:15" ht="21" x14ac:dyDescent="0.5">
      <c r="A3" s="36" t="s">
        <v>75</v>
      </c>
      <c r="B3" s="36"/>
      <c r="C3" s="36"/>
      <c r="D3" s="36"/>
      <c r="E3" s="36"/>
      <c r="F3" s="36"/>
      <c r="G3" s="36"/>
      <c r="H3" s="38"/>
      <c r="I3" s="36"/>
      <c r="J3" s="38"/>
      <c r="K3" s="38"/>
      <c r="L3" s="38"/>
      <c r="M3" s="36"/>
      <c r="N3" s="36"/>
      <c r="O3" s="36"/>
    </row>
    <row r="5" spans="1:15" ht="65" x14ac:dyDescent="0.35">
      <c r="A5" s="9" t="s">
        <v>74</v>
      </c>
      <c r="B5" s="9" t="s">
        <v>73</v>
      </c>
      <c r="C5" s="9" t="s">
        <v>72</v>
      </c>
      <c r="D5" s="9" t="s">
        <v>71</v>
      </c>
      <c r="E5" s="9" t="s">
        <v>70</v>
      </c>
      <c r="F5" s="9" t="s">
        <v>69</v>
      </c>
      <c r="G5" s="9" t="s">
        <v>68</v>
      </c>
      <c r="H5" s="10" t="s">
        <v>63</v>
      </c>
      <c r="I5" s="11" t="s">
        <v>64</v>
      </c>
      <c r="J5" s="10" t="s">
        <v>62</v>
      </c>
      <c r="K5" s="10" t="s">
        <v>65</v>
      </c>
      <c r="L5" s="10" t="s">
        <v>66</v>
      </c>
      <c r="M5" s="12" t="s">
        <v>205</v>
      </c>
      <c r="N5" s="9" t="s">
        <v>67</v>
      </c>
      <c r="O5" s="9" t="s">
        <v>77</v>
      </c>
    </row>
    <row r="6" spans="1:15" ht="46.5" customHeight="1" x14ac:dyDescent="0.35">
      <c r="A6" s="13">
        <v>1</v>
      </c>
      <c r="B6" s="13" t="s">
        <v>156</v>
      </c>
      <c r="C6" s="13" t="s">
        <v>97</v>
      </c>
      <c r="D6" s="13" t="s">
        <v>17</v>
      </c>
      <c r="E6" s="13" t="s">
        <v>0</v>
      </c>
      <c r="F6" s="13">
        <v>1000</v>
      </c>
      <c r="G6" s="13">
        <v>7</v>
      </c>
      <c r="H6" s="2"/>
      <c r="I6" s="3"/>
      <c r="J6" s="14">
        <f t="shared" ref="J6:J13" si="0">H6+(H6*I6)</f>
        <v>0</v>
      </c>
      <c r="K6" s="14">
        <f>G6*H6</f>
        <v>0</v>
      </c>
      <c r="L6" s="14">
        <f>G6*J6</f>
        <v>0</v>
      </c>
      <c r="M6" s="1"/>
      <c r="N6" s="13" t="s">
        <v>97</v>
      </c>
      <c r="O6" s="13" t="s">
        <v>97</v>
      </c>
    </row>
    <row r="7" spans="1:15" ht="45.75" customHeight="1" x14ac:dyDescent="0.35">
      <c r="A7" s="13">
        <f t="shared" ref="A7:A20" si="1">A6+1</f>
        <v>2</v>
      </c>
      <c r="B7" s="13" t="s">
        <v>157</v>
      </c>
      <c r="C7" s="13" t="s">
        <v>97</v>
      </c>
      <c r="D7" s="13" t="s">
        <v>17</v>
      </c>
      <c r="E7" s="13" t="s">
        <v>0</v>
      </c>
      <c r="F7" s="13">
        <v>100</v>
      </c>
      <c r="G7" s="13">
        <v>1</v>
      </c>
      <c r="H7" s="2"/>
      <c r="I7" s="3"/>
      <c r="J7" s="14">
        <f t="shared" si="0"/>
        <v>0</v>
      </c>
      <c r="K7" s="14">
        <f t="shared" ref="K7:K20" si="2">G7*H7</f>
        <v>0</v>
      </c>
      <c r="L7" s="14">
        <f t="shared" ref="L7:L20" si="3">G7*J7</f>
        <v>0</v>
      </c>
      <c r="M7" s="1"/>
      <c r="N7" s="13" t="s">
        <v>97</v>
      </c>
      <c r="O7" s="13" t="s">
        <v>97</v>
      </c>
    </row>
    <row r="8" spans="1:15" ht="45.75" customHeight="1" x14ac:dyDescent="0.35">
      <c r="A8" s="13">
        <v>3</v>
      </c>
      <c r="B8" s="13" t="s">
        <v>158</v>
      </c>
      <c r="C8" s="13" t="s">
        <v>97</v>
      </c>
      <c r="D8" s="13" t="s">
        <v>17</v>
      </c>
      <c r="E8" s="13" t="s">
        <v>0</v>
      </c>
      <c r="F8" s="13">
        <v>100</v>
      </c>
      <c r="G8" s="13">
        <v>14</v>
      </c>
      <c r="H8" s="2"/>
      <c r="I8" s="3"/>
      <c r="J8" s="14">
        <f t="shared" si="0"/>
        <v>0</v>
      </c>
      <c r="K8" s="14">
        <f t="shared" si="2"/>
        <v>0</v>
      </c>
      <c r="L8" s="14">
        <f t="shared" si="3"/>
        <v>0</v>
      </c>
      <c r="M8" s="1"/>
      <c r="N8" s="13" t="s">
        <v>97</v>
      </c>
      <c r="O8" s="13" t="s">
        <v>97</v>
      </c>
    </row>
    <row r="9" spans="1:15" ht="49.15" customHeight="1" x14ac:dyDescent="0.35">
      <c r="A9" s="13">
        <f t="shared" si="1"/>
        <v>4</v>
      </c>
      <c r="B9" s="13" t="s">
        <v>211</v>
      </c>
      <c r="C9" s="13" t="s">
        <v>97</v>
      </c>
      <c r="D9" s="13" t="s">
        <v>17</v>
      </c>
      <c r="E9" s="13" t="s">
        <v>0</v>
      </c>
      <c r="F9" s="13">
        <v>1000</v>
      </c>
      <c r="G9" s="13">
        <v>25</v>
      </c>
      <c r="H9" s="2"/>
      <c r="I9" s="3"/>
      <c r="J9" s="14">
        <f t="shared" si="0"/>
        <v>0</v>
      </c>
      <c r="K9" s="14">
        <f t="shared" si="2"/>
        <v>0</v>
      </c>
      <c r="L9" s="14">
        <f t="shared" si="3"/>
        <v>0</v>
      </c>
      <c r="M9" s="1"/>
      <c r="N9" s="13" t="s">
        <v>97</v>
      </c>
      <c r="O9" s="13" t="s">
        <v>97</v>
      </c>
    </row>
    <row r="10" spans="1:15" ht="71.25" customHeight="1" x14ac:dyDescent="0.35">
      <c r="A10" s="13">
        <f>A9+1</f>
        <v>5</v>
      </c>
      <c r="B10" s="13" t="s">
        <v>168</v>
      </c>
      <c r="C10" s="13" t="s">
        <v>97</v>
      </c>
      <c r="D10" s="13" t="s">
        <v>17</v>
      </c>
      <c r="E10" s="13" t="s">
        <v>0</v>
      </c>
      <c r="F10" s="13">
        <v>200</v>
      </c>
      <c r="G10" s="13">
        <v>5</v>
      </c>
      <c r="H10" s="2"/>
      <c r="I10" s="3"/>
      <c r="J10" s="14">
        <f t="shared" si="0"/>
        <v>0</v>
      </c>
      <c r="K10" s="14">
        <f t="shared" si="2"/>
        <v>0</v>
      </c>
      <c r="L10" s="14">
        <f t="shared" si="3"/>
        <v>0</v>
      </c>
      <c r="M10" s="1"/>
      <c r="N10" s="13"/>
      <c r="O10" s="13"/>
    </row>
    <row r="11" spans="1:15" ht="75" customHeight="1" x14ac:dyDescent="0.35">
      <c r="A11" s="13">
        <f t="shared" si="1"/>
        <v>6</v>
      </c>
      <c r="B11" s="13" t="s">
        <v>169</v>
      </c>
      <c r="C11" s="13" t="s">
        <v>97</v>
      </c>
      <c r="D11" s="13" t="s">
        <v>78</v>
      </c>
      <c r="E11" s="13" t="s">
        <v>0</v>
      </c>
      <c r="F11" s="13" t="s">
        <v>165</v>
      </c>
      <c r="G11" s="13">
        <v>1</v>
      </c>
      <c r="H11" s="2"/>
      <c r="I11" s="3"/>
      <c r="J11" s="14">
        <f t="shared" si="0"/>
        <v>0</v>
      </c>
      <c r="K11" s="14">
        <f t="shared" si="2"/>
        <v>0</v>
      </c>
      <c r="L11" s="14">
        <f t="shared" si="3"/>
        <v>0</v>
      </c>
      <c r="M11" s="1"/>
      <c r="N11" s="13"/>
      <c r="O11" s="13"/>
    </row>
    <row r="12" spans="1:15" ht="56.25" customHeight="1" x14ac:dyDescent="0.35">
      <c r="A12" s="13">
        <f t="shared" si="1"/>
        <v>7</v>
      </c>
      <c r="B12" s="13" t="s">
        <v>159</v>
      </c>
      <c r="C12" s="13" t="s">
        <v>97</v>
      </c>
      <c r="D12" s="13" t="s">
        <v>17</v>
      </c>
      <c r="E12" s="13" t="s">
        <v>131</v>
      </c>
      <c r="F12" s="13">
        <v>96</v>
      </c>
      <c r="G12" s="13">
        <v>10</v>
      </c>
      <c r="H12" s="2"/>
      <c r="I12" s="3"/>
      <c r="J12" s="14">
        <f t="shared" si="0"/>
        <v>0</v>
      </c>
      <c r="K12" s="14">
        <f t="shared" si="2"/>
        <v>0</v>
      </c>
      <c r="L12" s="14">
        <f t="shared" si="3"/>
        <v>0</v>
      </c>
      <c r="M12" s="1"/>
      <c r="N12" s="13" t="s">
        <v>97</v>
      </c>
      <c r="O12" s="13" t="s">
        <v>97</v>
      </c>
    </row>
    <row r="13" spans="1:15" ht="61.5" customHeight="1" x14ac:dyDescent="0.35">
      <c r="A13" s="13">
        <f t="shared" si="1"/>
        <v>8</v>
      </c>
      <c r="B13" s="13" t="s">
        <v>160</v>
      </c>
      <c r="C13" s="13" t="s">
        <v>97</v>
      </c>
      <c r="D13" s="13" t="s">
        <v>17</v>
      </c>
      <c r="E13" s="13" t="s">
        <v>0</v>
      </c>
      <c r="F13" s="13">
        <v>96</v>
      </c>
      <c r="G13" s="13">
        <v>5</v>
      </c>
      <c r="H13" s="2"/>
      <c r="I13" s="3"/>
      <c r="J13" s="14">
        <f t="shared" si="0"/>
        <v>0</v>
      </c>
      <c r="K13" s="14">
        <f t="shared" si="2"/>
        <v>0</v>
      </c>
      <c r="L13" s="14">
        <f t="shared" si="3"/>
        <v>0</v>
      </c>
      <c r="M13" s="1"/>
      <c r="N13" s="13" t="s">
        <v>97</v>
      </c>
      <c r="O13" s="13" t="s">
        <v>97</v>
      </c>
    </row>
    <row r="14" spans="1:15" ht="58.5" customHeight="1" x14ac:dyDescent="0.35">
      <c r="A14" s="13">
        <f t="shared" si="1"/>
        <v>9</v>
      </c>
      <c r="B14" s="13" t="s">
        <v>161</v>
      </c>
      <c r="C14" s="13" t="s">
        <v>97</v>
      </c>
      <c r="D14" s="13" t="s">
        <v>17</v>
      </c>
      <c r="E14" s="13" t="s">
        <v>155</v>
      </c>
      <c r="F14" s="13">
        <v>96</v>
      </c>
      <c r="G14" s="13">
        <v>5</v>
      </c>
      <c r="H14" s="2"/>
      <c r="I14" s="3"/>
      <c r="J14" s="14">
        <f>H14+(H14*I14)</f>
        <v>0</v>
      </c>
      <c r="K14" s="14">
        <f t="shared" si="2"/>
        <v>0</v>
      </c>
      <c r="L14" s="14">
        <f t="shared" si="3"/>
        <v>0</v>
      </c>
      <c r="M14" s="1"/>
      <c r="N14" s="13" t="s">
        <v>97</v>
      </c>
      <c r="O14" s="13" t="s">
        <v>97</v>
      </c>
    </row>
    <row r="15" spans="1:15" ht="47.25" customHeight="1" x14ac:dyDescent="0.35">
      <c r="A15" s="13">
        <f t="shared" si="1"/>
        <v>10</v>
      </c>
      <c r="B15" s="13" t="s">
        <v>162</v>
      </c>
      <c r="C15" s="13" t="s">
        <v>97</v>
      </c>
      <c r="D15" s="13" t="s">
        <v>17</v>
      </c>
      <c r="E15" s="13" t="s">
        <v>155</v>
      </c>
      <c r="F15" s="13">
        <v>100</v>
      </c>
      <c r="G15" s="13">
        <v>2</v>
      </c>
      <c r="H15" s="2"/>
      <c r="I15" s="3"/>
      <c r="J15" s="14">
        <f t="shared" ref="J15:J20" si="4">H15+(H15*I15)</f>
        <v>0</v>
      </c>
      <c r="K15" s="14">
        <f t="shared" si="2"/>
        <v>0</v>
      </c>
      <c r="L15" s="14">
        <f t="shared" si="3"/>
        <v>0</v>
      </c>
      <c r="M15" s="1"/>
      <c r="N15" s="13" t="s">
        <v>97</v>
      </c>
      <c r="O15" s="13" t="s">
        <v>97</v>
      </c>
    </row>
    <row r="16" spans="1:15" ht="71.25" customHeight="1" x14ac:dyDescent="0.35">
      <c r="A16" s="13">
        <f t="shared" si="1"/>
        <v>11</v>
      </c>
      <c r="B16" s="13" t="s">
        <v>170</v>
      </c>
      <c r="C16" s="13" t="s">
        <v>97</v>
      </c>
      <c r="D16" s="13" t="s">
        <v>17</v>
      </c>
      <c r="E16" s="13" t="s">
        <v>0</v>
      </c>
      <c r="F16" s="13" t="s">
        <v>166</v>
      </c>
      <c r="G16" s="13">
        <v>2</v>
      </c>
      <c r="H16" s="2"/>
      <c r="I16" s="3"/>
      <c r="J16" s="14">
        <f t="shared" si="4"/>
        <v>0</v>
      </c>
      <c r="K16" s="14">
        <f t="shared" si="2"/>
        <v>0</v>
      </c>
      <c r="L16" s="14">
        <f t="shared" si="3"/>
        <v>0</v>
      </c>
      <c r="M16" s="1"/>
      <c r="N16" s="13"/>
      <c r="O16" s="13"/>
    </row>
    <row r="17" spans="1:15" ht="78.75" customHeight="1" x14ac:dyDescent="0.35">
      <c r="A17" s="13">
        <f t="shared" si="1"/>
        <v>12</v>
      </c>
      <c r="B17" s="13" t="s">
        <v>163</v>
      </c>
      <c r="C17" s="13" t="s">
        <v>97</v>
      </c>
      <c r="D17" s="13" t="s">
        <v>17</v>
      </c>
      <c r="E17" s="13" t="s">
        <v>0</v>
      </c>
      <c r="F17" s="13">
        <v>1000</v>
      </c>
      <c r="G17" s="13">
        <v>1</v>
      </c>
      <c r="H17" s="2"/>
      <c r="I17" s="3"/>
      <c r="J17" s="14">
        <f t="shared" si="4"/>
        <v>0</v>
      </c>
      <c r="K17" s="14">
        <f t="shared" si="2"/>
        <v>0</v>
      </c>
      <c r="L17" s="14">
        <f t="shared" si="3"/>
        <v>0</v>
      </c>
      <c r="M17" s="1"/>
      <c r="N17" s="13" t="s">
        <v>97</v>
      </c>
      <c r="O17" s="13" t="s">
        <v>97</v>
      </c>
    </row>
    <row r="18" spans="1:15" ht="73.5" customHeight="1" x14ac:dyDescent="0.35">
      <c r="A18" s="13">
        <f t="shared" si="1"/>
        <v>13</v>
      </c>
      <c r="B18" s="13" t="s">
        <v>171</v>
      </c>
      <c r="C18" s="13" t="s">
        <v>97</v>
      </c>
      <c r="D18" s="13" t="s">
        <v>17</v>
      </c>
      <c r="E18" s="13" t="s">
        <v>0</v>
      </c>
      <c r="F18" s="13">
        <v>50</v>
      </c>
      <c r="G18" s="13">
        <v>8</v>
      </c>
      <c r="H18" s="2"/>
      <c r="I18" s="3"/>
      <c r="J18" s="14">
        <f t="shared" si="4"/>
        <v>0</v>
      </c>
      <c r="K18" s="14">
        <f t="shared" si="2"/>
        <v>0</v>
      </c>
      <c r="L18" s="14">
        <f t="shared" si="3"/>
        <v>0</v>
      </c>
      <c r="M18" s="1"/>
      <c r="N18" s="13"/>
      <c r="O18" s="13"/>
    </row>
    <row r="19" spans="1:15" ht="74.25" customHeight="1" x14ac:dyDescent="0.35">
      <c r="A19" s="13">
        <f t="shared" si="1"/>
        <v>14</v>
      </c>
      <c r="B19" s="13" t="s">
        <v>172</v>
      </c>
      <c r="C19" s="13" t="s">
        <v>97</v>
      </c>
      <c r="D19" s="13" t="s">
        <v>17</v>
      </c>
      <c r="E19" s="13" t="s">
        <v>0</v>
      </c>
      <c r="F19" s="13">
        <v>25</v>
      </c>
      <c r="G19" s="13">
        <v>15</v>
      </c>
      <c r="H19" s="2"/>
      <c r="I19" s="3"/>
      <c r="J19" s="14">
        <f t="shared" si="4"/>
        <v>0</v>
      </c>
      <c r="K19" s="14">
        <f t="shared" si="2"/>
        <v>0</v>
      </c>
      <c r="L19" s="14">
        <f t="shared" si="3"/>
        <v>0</v>
      </c>
      <c r="M19" s="1"/>
      <c r="N19" s="13"/>
      <c r="O19" s="13"/>
    </row>
    <row r="20" spans="1:15" ht="45" customHeight="1" x14ac:dyDescent="0.35">
      <c r="A20" s="13">
        <f t="shared" si="1"/>
        <v>15</v>
      </c>
      <c r="B20" s="16" t="s">
        <v>164</v>
      </c>
      <c r="C20" s="13" t="s">
        <v>97</v>
      </c>
      <c r="D20" s="13" t="s">
        <v>17</v>
      </c>
      <c r="E20" s="13" t="s">
        <v>0</v>
      </c>
      <c r="F20" s="13" t="s">
        <v>167</v>
      </c>
      <c r="G20" s="13">
        <v>2</v>
      </c>
      <c r="H20" s="2"/>
      <c r="I20" s="3"/>
      <c r="J20" s="14">
        <f t="shared" si="4"/>
        <v>0</v>
      </c>
      <c r="K20" s="14">
        <f t="shared" si="2"/>
        <v>0</v>
      </c>
      <c r="L20" s="14">
        <f t="shared" si="3"/>
        <v>0</v>
      </c>
      <c r="M20" s="1"/>
      <c r="N20" s="13" t="s">
        <v>97</v>
      </c>
      <c r="O20" s="13" t="s">
        <v>97</v>
      </c>
    </row>
    <row r="21" spans="1:15" ht="45" customHeight="1" x14ac:dyDescent="0.35">
      <c r="A21" s="23"/>
      <c r="B21" s="31"/>
      <c r="C21" s="23"/>
      <c r="D21" s="23"/>
      <c r="E21" s="23"/>
      <c r="F21" s="23"/>
      <c r="G21" s="23"/>
      <c r="H21" s="24"/>
      <c r="I21" s="25"/>
      <c r="J21" s="20" t="s">
        <v>226</v>
      </c>
      <c r="K21" s="21">
        <f>SUM(K6:K20)</f>
        <v>0</v>
      </c>
      <c r="L21" s="21">
        <f>SUM(L6:L20)</f>
        <v>0</v>
      </c>
      <c r="M21" s="26"/>
      <c r="N21" s="23"/>
      <c r="O21" s="23"/>
    </row>
    <row r="23" spans="1:15" x14ac:dyDescent="0.35">
      <c r="A23" s="39" t="s">
        <v>199</v>
      </c>
      <c r="B23" s="39"/>
      <c r="C23" s="39"/>
      <c r="D23" s="39"/>
      <c r="E23" s="39"/>
      <c r="F23" s="39"/>
      <c r="G23" s="39"/>
      <c r="H23" s="40"/>
      <c r="I23" s="39"/>
      <c r="J23" s="40"/>
      <c r="K23" s="40"/>
      <c r="L23" s="40"/>
      <c r="M23" s="39"/>
      <c r="N23" s="39"/>
      <c r="O23" s="39"/>
    </row>
    <row r="24" spans="1:15" ht="129.75" customHeight="1" x14ac:dyDescent="0.35">
      <c r="A24" s="33" t="s">
        <v>201</v>
      </c>
      <c r="B24" s="33"/>
      <c r="C24" s="33"/>
      <c r="D24" s="33"/>
      <c r="E24" s="33"/>
      <c r="F24" s="33"/>
      <c r="G24" s="33"/>
      <c r="H24" s="37"/>
      <c r="I24" s="33"/>
      <c r="J24" s="37"/>
      <c r="K24" s="37"/>
      <c r="L24" s="37"/>
      <c r="M24" s="33"/>
      <c r="N24" s="33"/>
      <c r="O24" s="33"/>
    </row>
  </sheetData>
  <sheetProtection algorithmName="SHA-512" hashValue="TwesYP6cRWMYOPPDJhtlMgQDV4RYZNld9K/QRQVatz8s/r68Heye5KM7NKOh8Lkf3EHJ7st50HUfglvwZZgIlg==" saltValue="GfBxCrYtUusGHaJPuFSP0w==" spinCount="100000" sheet="1" objects="1" scenarios="1"/>
  <mergeCells count="6">
    <mergeCell ref="A24:O24"/>
    <mergeCell ref="B1:C1"/>
    <mergeCell ref="N1:O1"/>
    <mergeCell ref="N2:O2"/>
    <mergeCell ref="A3:O3"/>
    <mergeCell ref="A23:O23"/>
  </mergeCells>
  <pageMargins left="0.25" right="0.25" top="0.75" bottom="0.75" header="0.3" footer="0.3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430A-F76E-47C4-B2E0-70B41BD2D214}">
  <sheetPr>
    <pageSetUpPr fitToPage="1"/>
  </sheetPr>
  <dimension ref="A1:M18"/>
  <sheetViews>
    <sheetView zoomScale="92" zoomScaleNormal="92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9.1796875" defaultRowHeight="14.5" x14ac:dyDescent="0.35"/>
  <cols>
    <col min="1" max="1" width="9.1796875" style="6"/>
    <col min="2" max="2" width="47.81640625" style="6" customWidth="1"/>
    <col min="3" max="3" width="31.26953125" style="6" customWidth="1"/>
    <col min="4" max="4" width="17.81640625" style="6" customWidth="1"/>
    <col min="5" max="5" width="12.1796875" style="6" customWidth="1"/>
    <col min="6" max="6" width="13.26953125" style="6" customWidth="1"/>
    <col min="7" max="7" width="12" style="6" customWidth="1"/>
    <col min="8" max="8" width="16.26953125" style="7" customWidth="1"/>
    <col min="9" max="9" width="11.26953125" style="8" customWidth="1"/>
    <col min="10" max="12" width="16.26953125" style="7" customWidth="1"/>
    <col min="13" max="13" width="17.1796875" style="6" customWidth="1"/>
    <col min="14" max="16384" width="9.1796875" style="6"/>
  </cols>
  <sheetData>
    <row r="1" spans="1:13" ht="45" customHeight="1" x14ac:dyDescent="0.35">
      <c r="A1" s="4"/>
      <c r="B1" s="35"/>
      <c r="C1" s="35"/>
      <c r="L1" s="35" t="s">
        <v>222</v>
      </c>
      <c r="M1" s="35"/>
    </row>
    <row r="2" spans="1:13" ht="16.5" customHeight="1" x14ac:dyDescent="0.35">
      <c r="A2" s="4"/>
      <c r="B2" s="5"/>
      <c r="C2" s="5"/>
      <c r="L2" s="35" t="s">
        <v>223</v>
      </c>
      <c r="M2" s="35"/>
    </row>
    <row r="3" spans="1:13" ht="21" x14ac:dyDescent="0.5">
      <c r="A3" s="36" t="s">
        <v>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65" x14ac:dyDescent="0.35">
      <c r="A5" s="9" t="s">
        <v>74</v>
      </c>
      <c r="B5" s="9" t="s">
        <v>73</v>
      </c>
      <c r="C5" s="9" t="s">
        <v>72</v>
      </c>
      <c r="D5" s="9" t="s">
        <v>71</v>
      </c>
      <c r="E5" s="9" t="s">
        <v>70</v>
      </c>
      <c r="F5" s="9" t="s">
        <v>69</v>
      </c>
      <c r="G5" s="9" t="s">
        <v>68</v>
      </c>
      <c r="H5" s="10" t="s">
        <v>63</v>
      </c>
      <c r="I5" s="11" t="s">
        <v>64</v>
      </c>
      <c r="J5" s="10" t="s">
        <v>62</v>
      </c>
      <c r="K5" s="10" t="s">
        <v>65</v>
      </c>
      <c r="L5" s="10" t="s">
        <v>66</v>
      </c>
      <c r="M5" s="12" t="s">
        <v>205</v>
      </c>
    </row>
    <row r="6" spans="1:13" ht="32.25" customHeight="1" x14ac:dyDescent="0.35">
      <c r="A6" s="13">
        <v>1</v>
      </c>
      <c r="B6" s="13" t="s">
        <v>173</v>
      </c>
      <c r="C6" s="13" t="s">
        <v>97</v>
      </c>
      <c r="D6" s="13" t="s">
        <v>18</v>
      </c>
      <c r="E6" s="13" t="s">
        <v>0</v>
      </c>
      <c r="F6" s="13" t="s">
        <v>182</v>
      </c>
      <c r="G6" s="13">
        <v>100</v>
      </c>
      <c r="H6" s="2"/>
      <c r="I6" s="3"/>
      <c r="J6" s="14">
        <f>H6+(H6*I6)</f>
        <v>0</v>
      </c>
      <c r="K6" s="14">
        <f>G6*H6</f>
        <v>0</v>
      </c>
      <c r="L6" s="14">
        <f>G6*J6</f>
        <v>0</v>
      </c>
      <c r="M6" s="1"/>
    </row>
    <row r="7" spans="1:13" ht="33.75" customHeight="1" x14ac:dyDescent="0.35">
      <c r="A7" s="13">
        <f t="shared" ref="A7:A14" si="0">A6+1</f>
        <v>2</v>
      </c>
      <c r="B7" s="13" t="s">
        <v>174</v>
      </c>
      <c r="C7" s="13" t="s">
        <v>97</v>
      </c>
      <c r="D7" s="13" t="s">
        <v>18</v>
      </c>
      <c r="E7" s="13" t="s">
        <v>0</v>
      </c>
      <c r="F7" s="13" t="s">
        <v>183</v>
      </c>
      <c r="G7" s="13">
        <v>4</v>
      </c>
      <c r="H7" s="2"/>
      <c r="I7" s="3"/>
      <c r="J7" s="14">
        <f>H7+(H7*I7)</f>
        <v>0</v>
      </c>
      <c r="K7" s="14">
        <f t="shared" ref="K7:K14" si="1">G7*H7</f>
        <v>0</v>
      </c>
      <c r="L7" s="14">
        <f t="shared" ref="L7:L14" si="2">G7*J7</f>
        <v>0</v>
      </c>
      <c r="M7" s="1"/>
    </row>
    <row r="8" spans="1:13" ht="60" customHeight="1" x14ac:dyDescent="0.35">
      <c r="A8" s="13">
        <v>3</v>
      </c>
      <c r="B8" s="13" t="s">
        <v>175</v>
      </c>
      <c r="C8" s="13" t="s">
        <v>97</v>
      </c>
      <c r="D8" s="13" t="s">
        <v>18</v>
      </c>
      <c r="E8" s="13" t="s">
        <v>184</v>
      </c>
      <c r="F8" s="13" t="s">
        <v>97</v>
      </c>
      <c r="G8" s="13">
        <v>1</v>
      </c>
      <c r="H8" s="2"/>
      <c r="I8" s="3"/>
      <c r="J8" s="14">
        <f t="shared" ref="J8:J14" si="3">H8+(H8*I8)</f>
        <v>0</v>
      </c>
      <c r="K8" s="14">
        <f t="shared" si="1"/>
        <v>0</v>
      </c>
      <c r="L8" s="14">
        <f t="shared" si="2"/>
        <v>0</v>
      </c>
      <c r="M8" s="1"/>
    </row>
    <row r="9" spans="1:13" ht="55.5" customHeight="1" x14ac:dyDescent="0.35">
      <c r="A9" s="13">
        <f t="shared" si="0"/>
        <v>4</v>
      </c>
      <c r="B9" s="13" t="s">
        <v>176</v>
      </c>
      <c r="C9" s="13" t="s">
        <v>97</v>
      </c>
      <c r="D9" s="13" t="s">
        <v>18</v>
      </c>
      <c r="E9" s="13" t="s">
        <v>184</v>
      </c>
      <c r="F9" s="13" t="s">
        <v>97</v>
      </c>
      <c r="G9" s="13">
        <v>15</v>
      </c>
      <c r="H9" s="2"/>
      <c r="I9" s="3"/>
      <c r="J9" s="14">
        <f t="shared" si="3"/>
        <v>0</v>
      </c>
      <c r="K9" s="14">
        <f t="shared" si="1"/>
        <v>0</v>
      </c>
      <c r="L9" s="14">
        <f t="shared" si="2"/>
        <v>0</v>
      </c>
      <c r="M9" s="1"/>
    </row>
    <row r="10" spans="1:13" ht="52.5" customHeight="1" x14ac:dyDescent="0.35">
      <c r="A10" s="13">
        <f>A9+1</f>
        <v>5</v>
      </c>
      <c r="B10" s="13" t="s">
        <v>177</v>
      </c>
      <c r="C10" s="13" t="s">
        <v>97</v>
      </c>
      <c r="D10" s="13" t="s">
        <v>23</v>
      </c>
      <c r="E10" s="13" t="s">
        <v>0</v>
      </c>
      <c r="F10" s="13" t="s">
        <v>185</v>
      </c>
      <c r="G10" s="13">
        <v>1</v>
      </c>
      <c r="H10" s="2"/>
      <c r="I10" s="3"/>
      <c r="J10" s="14">
        <f t="shared" si="3"/>
        <v>0</v>
      </c>
      <c r="K10" s="14">
        <f t="shared" si="1"/>
        <v>0</v>
      </c>
      <c r="L10" s="14">
        <f t="shared" si="2"/>
        <v>0</v>
      </c>
      <c r="M10" s="1"/>
    </row>
    <row r="11" spans="1:13" ht="58.5" customHeight="1" x14ac:dyDescent="0.35">
      <c r="A11" s="13">
        <f t="shared" si="0"/>
        <v>6</v>
      </c>
      <c r="B11" s="13" t="s">
        <v>178</v>
      </c>
      <c r="C11" s="13" t="s">
        <v>97</v>
      </c>
      <c r="D11" s="13" t="s">
        <v>188</v>
      </c>
      <c r="E11" s="13" t="s">
        <v>0</v>
      </c>
      <c r="F11" s="13" t="s">
        <v>186</v>
      </c>
      <c r="G11" s="13">
        <v>6</v>
      </c>
      <c r="H11" s="2"/>
      <c r="I11" s="3"/>
      <c r="J11" s="14">
        <f t="shared" si="3"/>
        <v>0</v>
      </c>
      <c r="K11" s="14">
        <f t="shared" si="1"/>
        <v>0</v>
      </c>
      <c r="L11" s="14">
        <f t="shared" si="2"/>
        <v>0</v>
      </c>
      <c r="M11" s="1"/>
    </row>
    <row r="12" spans="1:13" ht="57" customHeight="1" x14ac:dyDescent="0.35">
      <c r="A12" s="13">
        <f t="shared" si="0"/>
        <v>7</v>
      </c>
      <c r="B12" s="13" t="s">
        <v>179</v>
      </c>
      <c r="C12" s="13" t="s">
        <v>97</v>
      </c>
      <c r="D12" s="13" t="s">
        <v>18</v>
      </c>
      <c r="E12" s="13" t="s">
        <v>0</v>
      </c>
      <c r="F12" s="13" t="s">
        <v>186</v>
      </c>
      <c r="G12" s="13">
        <v>3</v>
      </c>
      <c r="H12" s="2"/>
      <c r="I12" s="3"/>
      <c r="J12" s="14">
        <f t="shared" si="3"/>
        <v>0</v>
      </c>
      <c r="K12" s="14">
        <f t="shared" si="1"/>
        <v>0</v>
      </c>
      <c r="L12" s="14">
        <f t="shared" si="2"/>
        <v>0</v>
      </c>
      <c r="M12" s="1"/>
    </row>
    <row r="13" spans="1:13" ht="69.75" customHeight="1" x14ac:dyDescent="0.35">
      <c r="A13" s="13">
        <f t="shared" si="0"/>
        <v>8</v>
      </c>
      <c r="B13" s="13" t="s">
        <v>180</v>
      </c>
      <c r="C13" s="13" t="s">
        <v>97</v>
      </c>
      <c r="D13" s="13" t="s">
        <v>17</v>
      </c>
      <c r="E13" s="13" t="s">
        <v>0</v>
      </c>
      <c r="F13" s="13" t="s">
        <v>187</v>
      </c>
      <c r="G13" s="13">
        <v>7</v>
      </c>
      <c r="H13" s="2"/>
      <c r="I13" s="3"/>
      <c r="J13" s="14">
        <f t="shared" si="3"/>
        <v>0</v>
      </c>
      <c r="K13" s="14">
        <f t="shared" si="1"/>
        <v>0</v>
      </c>
      <c r="L13" s="14">
        <f t="shared" si="2"/>
        <v>0</v>
      </c>
      <c r="M13" s="1"/>
    </row>
    <row r="14" spans="1:13" ht="58.5" customHeight="1" x14ac:dyDescent="0.35">
      <c r="A14" s="13">
        <f t="shared" si="0"/>
        <v>9</v>
      </c>
      <c r="B14" s="13" t="s">
        <v>181</v>
      </c>
      <c r="C14" s="13" t="s">
        <v>97</v>
      </c>
      <c r="D14" s="13" t="s">
        <v>189</v>
      </c>
      <c r="E14" s="13" t="s">
        <v>0</v>
      </c>
      <c r="F14" s="13" t="s">
        <v>132</v>
      </c>
      <c r="G14" s="13">
        <v>1</v>
      </c>
      <c r="H14" s="2"/>
      <c r="I14" s="3"/>
      <c r="J14" s="14">
        <f t="shared" si="3"/>
        <v>0</v>
      </c>
      <c r="K14" s="14">
        <f t="shared" si="1"/>
        <v>0</v>
      </c>
      <c r="L14" s="14">
        <f t="shared" si="2"/>
        <v>0</v>
      </c>
      <c r="M14" s="1"/>
    </row>
    <row r="15" spans="1:13" ht="58.5" customHeight="1" x14ac:dyDescent="0.35">
      <c r="A15" s="23"/>
      <c r="B15" s="23"/>
      <c r="C15" s="23"/>
      <c r="D15" s="23"/>
      <c r="E15" s="23"/>
      <c r="F15" s="23"/>
      <c r="G15" s="23"/>
      <c r="H15" s="24"/>
      <c r="I15" s="25"/>
      <c r="J15" s="20" t="s">
        <v>226</v>
      </c>
      <c r="K15" s="21">
        <f>SUM(K6:K14)</f>
        <v>0</v>
      </c>
      <c r="L15" s="21">
        <f>SUM(L6:L14)</f>
        <v>0</v>
      </c>
      <c r="M15" s="26"/>
    </row>
    <row r="17" spans="1:13" x14ac:dyDescent="0.35">
      <c r="A17" s="39" t="s">
        <v>199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ht="204" customHeight="1" x14ac:dyDescent="0.35">
      <c r="A18" s="33" t="s">
        <v>210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</sheetData>
  <sheetProtection algorithmName="SHA-512" hashValue="jgmc09RKgR9fzXUe/nE0u2mY7enoV6j0EWr/gI1MJpqJicaItBSgluxzmsjxYv1gQamEcctoTCCl1IK/wUcO1w==" saltValue="dN9comrKZmLG1/4aBDM2tw==" spinCount="100000" sheet="1" objects="1" scenarios="1"/>
  <mergeCells count="6">
    <mergeCell ref="A18:M18"/>
    <mergeCell ref="B1:C1"/>
    <mergeCell ref="L1:M1"/>
    <mergeCell ref="L2:M2"/>
    <mergeCell ref="A3:M3"/>
    <mergeCell ref="A17:M17"/>
  </mergeCells>
  <pageMargins left="0.25" right="0.25" top="0.75" bottom="0.75" header="0.3" footer="0.3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1B7F-DD4B-4472-930F-BD26B72BF4A8}">
  <sheetPr>
    <pageSetUpPr fitToPage="1"/>
  </sheetPr>
  <dimension ref="A1:M13"/>
  <sheetViews>
    <sheetView zoomScale="92" zoomScaleNormal="92" workbookViewId="0">
      <pane ySplit="5" topLeftCell="A6" activePane="bottomLeft" state="frozen"/>
      <selection activeCell="D6" sqref="D6"/>
      <selection pane="bottomLeft" activeCell="H6" sqref="H6"/>
    </sheetView>
  </sheetViews>
  <sheetFormatPr defaultColWidth="9.1796875" defaultRowHeight="14.5" x14ac:dyDescent="0.35"/>
  <cols>
    <col min="1" max="1" width="9.1796875" style="6"/>
    <col min="2" max="2" width="34.54296875" style="6" customWidth="1"/>
    <col min="3" max="3" width="31.26953125" style="6" customWidth="1"/>
    <col min="4" max="4" width="17.81640625" style="6" customWidth="1"/>
    <col min="5" max="5" width="12.1796875" style="6" customWidth="1"/>
    <col min="6" max="6" width="13.26953125" style="6" customWidth="1"/>
    <col min="7" max="7" width="12" style="6" customWidth="1"/>
    <col min="8" max="8" width="16.26953125" style="7" customWidth="1"/>
    <col min="9" max="9" width="11.26953125" style="8" customWidth="1"/>
    <col min="10" max="12" width="16.26953125" style="7" customWidth="1"/>
    <col min="13" max="13" width="17.1796875" style="6" customWidth="1"/>
    <col min="14" max="16384" width="9.1796875" style="6"/>
  </cols>
  <sheetData>
    <row r="1" spans="1:13" ht="45" customHeight="1" x14ac:dyDescent="0.35">
      <c r="A1" s="4"/>
      <c r="B1" s="35"/>
      <c r="C1" s="35"/>
      <c r="L1" s="35" t="s">
        <v>224</v>
      </c>
      <c r="M1" s="35"/>
    </row>
    <row r="2" spans="1:13" ht="16.5" customHeight="1" x14ac:dyDescent="0.35">
      <c r="A2" s="4"/>
      <c r="B2" s="5"/>
      <c r="C2" s="5"/>
      <c r="L2" s="35" t="s">
        <v>225</v>
      </c>
      <c r="M2" s="35"/>
    </row>
    <row r="3" spans="1:13" ht="21" x14ac:dyDescent="0.5">
      <c r="A3" s="36" t="s">
        <v>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65" x14ac:dyDescent="0.35">
      <c r="A5" s="9" t="s">
        <v>74</v>
      </c>
      <c r="B5" s="9" t="s">
        <v>73</v>
      </c>
      <c r="C5" s="9" t="s">
        <v>72</v>
      </c>
      <c r="D5" s="9" t="s">
        <v>71</v>
      </c>
      <c r="E5" s="9" t="s">
        <v>70</v>
      </c>
      <c r="F5" s="9" t="s">
        <v>69</v>
      </c>
      <c r="G5" s="9" t="s">
        <v>68</v>
      </c>
      <c r="H5" s="10" t="s">
        <v>63</v>
      </c>
      <c r="I5" s="11" t="s">
        <v>64</v>
      </c>
      <c r="J5" s="10" t="s">
        <v>62</v>
      </c>
      <c r="K5" s="10" t="s">
        <v>65</v>
      </c>
      <c r="L5" s="10" t="s">
        <v>66</v>
      </c>
      <c r="M5" s="12" t="s">
        <v>205</v>
      </c>
    </row>
    <row r="6" spans="1:13" ht="37.9" customHeight="1" x14ac:dyDescent="0.35">
      <c r="A6" s="13">
        <v>1</v>
      </c>
      <c r="B6" s="13" t="s">
        <v>190</v>
      </c>
      <c r="C6" s="13" t="s">
        <v>97</v>
      </c>
      <c r="D6" s="13" t="s">
        <v>110</v>
      </c>
      <c r="E6" s="13" t="s">
        <v>108</v>
      </c>
      <c r="F6" s="13" t="s">
        <v>109</v>
      </c>
      <c r="G6" s="13">
        <v>1</v>
      </c>
      <c r="H6" s="2"/>
      <c r="I6" s="3"/>
      <c r="J6" s="14">
        <f>H6+(H6*I6)</f>
        <v>0</v>
      </c>
      <c r="K6" s="14">
        <f>G6*H6</f>
        <v>0</v>
      </c>
      <c r="L6" s="14">
        <f>G6*J6</f>
        <v>0</v>
      </c>
      <c r="M6" s="1"/>
    </row>
    <row r="7" spans="1:13" ht="45.75" customHeight="1" x14ac:dyDescent="0.35">
      <c r="A7" s="13">
        <f t="shared" ref="A7:A9" si="0">A6+1</f>
        <v>2</v>
      </c>
      <c r="B7" s="13" t="s">
        <v>191</v>
      </c>
      <c r="C7" s="13" t="s">
        <v>97</v>
      </c>
      <c r="D7" s="13" t="s">
        <v>110</v>
      </c>
      <c r="E7" s="13" t="s">
        <v>108</v>
      </c>
      <c r="F7" s="13" t="s">
        <v>109</v>
      </c>
      <c r="G7" s="13">
        <v>1</v>
      </c>
      <c r="H7" s="2"/>
      <c r="I7" s="3"/>
      <c r="J7" s="14">
        <f t="shared" ref="J7:J9" si="1">H7+(H7*I7)</f>
        <v>0</v>
      </c>
      <c r="K7" s="14">
        <f t="shared" ref="K7:K9" si="2">G7*H7</f>
        <v>0</v>
      </c>
      <c r="L7" s="14">
        <f t="shared" ref="L7:L9" si="3">G7*J7</f>
        <v>0</v>
      </c>
      <c r="M7" s="1"/>
    </row>
    <row r="8" spans="1:13" ht="45.75" customHeight="1" x14ac:dyDescent="0.35">
      <c r="A8" s="13">
        <v>3</v>
      </c>
      <c r="B8" s="13" t="s">
        <v>192</v>
      </c>
      <c r="C8" s="13" t="s">
        <v>97</v>
      </c>
      <c r="D8" s="13" t="s">
        <v>110</v>
      </c>
      <c r="E8" s="13" t="s">
        <v>108</v>
      </c>
      <c r="F8" s="13" t="s">
        <v>109</v>
      </c>
      <c r="G8" s="13">
        <v>1</v>
      </c>
      <c r="H8" s="2"/>
      <c r="I8" s="3"/>
      <c r="J8" s="14">
        <f t="shared" si="1"/>
        <v>0</v>
      </c>
      <c r="K8" s="14">
        <f t="shared" si="2"/>
        <v>0</v>
      </c>
      <c r="L8" s="14">
        <f t="shared" si="3"/>
        <v>0</v>
      </c>
      <c r="M8" s="1"/>
    </row>
    <row r="9" spans="1:13" ht="49.15" customHeight="1" x14ac:dyDescent="0.35">
      <c r="A9" s="13">
        <f t="shared" si="0"/>
        <v>4</v>
      </c>
      <c r="B9" s="13" t="s">
        <v>193</v>
      </c>
      <c r="C9" s="13" t="s">
        <v>97</v>
      </c>
      <c r="D9" s="13" t="s">
        <v>110</v>
      </c>
      <c r="E9" s="13" t="s">
        <v>108</v>
      </c>
      <c r="F9" s="13" t="s">
        <v>194</v>
      </c>
      <c r="G9" s="13">
        <v>1</v>
      </c>
      <c r="H9" s="2"/>
      <c r="I9" s="3"/>
      <c r="J9" s="14">
        <f t="shared" si="1"/>
        <v>0</v>
      </c>
      <c r="K9" s="14">
        <f t="shared" si="2"/>
        <v>0</v>
      </c>
      <c r="L9" s="14">
        <f t="shared" si="3"/>
        <v>0</v>
      </c>
      <c r="M9" s="1"/>
    </row>
    <row r="10" spans="1:13" ht="49.15" customHeight="1" x14ac:dyDescent="0.35">
      <c r="A10" s="23"/>
      <c r="B10" s="23"/>
      <c r="C10" s="23"/>
      <c r="D10" s="23"/>
      <c r="E10" s="23"/>
      <c r="F10" s="23"/>
      <c r="G10" s="23"/>
      <c r="H10" s="24"/>
      <c r="I10" s="25"/>
      <c r="J10" s="20" t="s">
        <v>226</v>
      </c>
      <c r="K10" s="21">
        <f>SUM(K6:K9)</f>
        <v>0</v>
      </c>
      <c r="L10" s="21">
        <f>SUM(L6:L9)</f>
        <v>0</v>
      </c>
      <c r="M10" s="26"/>
    </row>
    <row r="12" spans="1:13" x14ac:dyDescent="0.35">
      <c r="A12" s="39" t="s">
        <v>199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ht="202.5" customHeight="1" x14ac:dyDescent="0.35">
      <c r="A13" s="33" t="s">
        <v>202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</sheetData>
  <sheetProtection algorithmName="SHA-512" hashValue="YQwZGYsWM9qCpRmGHDPBIwYOWj5ZtuvejBfHyxZXC69gz7QOx1fUv5/Rmp3oPxa/MtfPl6VOZkIHclgqIGZYhw==" saltValue="mf1SQQVVHIJcoizv/E5G7g==" spinCount="100000" sheet="1" objects="1" scenarios="1"/>
  <mergeCells count="6">
    <mergeCell ref="A13:M13"/>
    <mergeCell ref="B1:C1"/>
    <mergeCell ref="L1:M1"/>
    <mergeCell ref="L2:M2"/>
    <mergeCell ref="A3:M3"/>
    <mergeCell ref="A12:M12"/>
  </mergeCells>
  <pageMargins left="0.25" right="0.25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Załącznik 1 - Pożywki I</vt:lpstr>
      <vt:lpstr>Załącznik 2 - Pożywki IV</vt:lpstr>
      <vt:lpstr>Załącznik 3 - CRM</vt:lpstr>
      <vt:lpstr>Załącznik 4 - Testy</vt:lpstr>
      <vt:lpstr>Załącznik 5 - Materiały pomoc.</vt:lpstr>
      <vt:lpstr>Załącznik 6 -Końcówki do pipet</vt:lpstr>
      <vt:lpstr>Załącznik 7 - Wsk. sterylizac.</vt:lpstr>
      <vt:lpstr>Załącznik 8 - Sur. Shigella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</dc:creator>
  <cp:lastModifiedBy>DKraczewski</cp:lastModifiedBy>
  <cp:lastPrinted>2023-03-16T07:44:35Z</cp:lastPrinted>
  <dcterms:created xsi:type="dcterms:W3CDTF">2012-09-17T07:11:41Z</dcterms:created>
  <dcterms:modified xsi:type="dcterms:W3CDTF">2023-04-20T12:42:13Z</dcterms:modified>
</cp:coreProperties>
</file>